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.sharepoint.com/sites/OSDE-StateAid2/Shared Documents/Factors/"/>
    </mc:Choice>
  </mc:AlternateContent>
  <xr:revisionPtr revIDLastSave="95" documentId="11_DBF53DACA3D67D348F24F4A0892AFC31448F81FF" xr6:coauthVersionLast="47" xr6:coauthVersionMax="47" xr10:uidLastSave="{5EB6E24C-7B90-4595-8B3B-405CDE0605C5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F36" i="1"/>
  <c r="F35" i="1"/>
  <c r="F34" i="1"/>
  <c r="F33" i="1"/>
  <c r="F32" i="1" l="1"/>
  <c r="E31" i="1" l="1"/>
  <c r="E29" i="1" l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F10" i="1" l="1"/>
  <c r="F18" i="1"/>
  <c r="F26" i="1"/>
  <c r="F4" i="1"/>
  <c r="F8" i="1"/>
  <c r="F12" i="1"/>
  <c r="F16" i="1"/>
  <c r="F20" i="1"/>
  <c r="F24" i="1"/>
  <c r="F28" i="1"/>
  <c r="F5" i="1"/>
  <c r="F13" i="1"/>
  <c r="F21" i="1"/>
  <c r="F29" i="1"/>
  <c r="F6" i="1"/>
  <c r="F14" i="1"/>
  <c r="F22" i="1"/>
  <c r="F9" i="1"/>
  <c r="F17" i="1"/>
  <c r="F25" i="1"/>
  <c r="F7" i="1"/>
  <c r="F11" i="1"/>
  <c r="F15" i="1"/>
  <c r="F19" i="1"/>
  <c r="F23" i="1"/>
  <c r="F27" i="1"/>
  <c r="E30" i="1"/>
  <c r="F30" i="1" l="1"/>
  <c r="F31" i="1"/>
  <c r="F3" i="1"/>
</calcChain>
</file>

<file path=xl/sharedStrings.xml><?xml version="1.0" encoding="utf-8"?>
<sst xmlns="http://schemas.openxmlformats.org/spreadsheetml/2006/main" count="65" uniqueCount="31">
  <si>
    <t>Year</t>
  </si>
  <si>
    <t>Foundation Aid Factor</t>
  </si>
  <si>
    <t>Salary Incentive Aid Factor</t>
  </si>
  <si>
    <t>Prorate Factor</t>
  </si>
  <si>
    <t>Total Found. &amp; Salary Incent. Aid Factors</t>
  </si>
  <si>
    <t>Increase / Decrease</t>
  </si>
  <si>
    <t>Transp. Aid Factor</t>
  </si>
  <si>
    <t>Comments</t>
  </si>
  <si>
    <t>1992</t>
  </si>
  <si>
    <t>Final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</si>
  <si>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</si>
  <si>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</si>
  <si>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</si>
  <si>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</si>
  <si>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</si>
  <si>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</si>
  <si>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</si>
  <si>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</si>
  <si>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</si>
  <si>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</si>
  <si>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</si>
  <si>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</si>
  <si>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</si>
  <si>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</si>
  <si>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</si>
  <si>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</si>
  <si>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</si>
  <si>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</si>
  <si>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Final with ARRA $'s</t>
  </si>
  <si>
    <t>2012</t>
  </si>
  <si>
    <t>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</si>
</sst>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0"/>
    <numFmt numFmtId="165" formatCode="_([$$-409]* #,##0.00_);_([$$-409]* \(#,##0.00\);_([$$-409]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44" fontId="0" fillId="0" borderId="0" xfId="1" applyFont="1"/>
    <xf numFmtId="44" fontId="0" fillId="0" borderId="0" xfId="1" applyFont="1" applyBorder="1"/>
    <xf numFmtId="44" fontId="0" fillId="0" borderId="0" xfId="1" applyFont="1" applyFill="1" applyBorder="1"/>
    <xf numFmtId="44" fontId="0" fillId="0" borderId="2" xfId="1" applyFont="1" applyFill="1" applyBorder="1"/>
    <xf numFmtId="44" fontId="0" fillId="0" borderId="0" xfId="1" applyFont="1" applyFill="1"/>
    <xf numFmtId="44" fontId="0" fillId="0" borderId="5" xfId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/>
    <xf numFmtId="44" fontId="0" fillId="0" borderId="0" xfId="0" applyNumberFormat="1"/>
    <xf numFmtId="0" fontId="0" fillId="0" borderId="1" xfId="0" applyBorder="1" applyAlignment="1">
      <alignment horizontal="center"/>
    </xf>
    <xf numFmtId="164" fontId="0" fillId="0" borderId="2" xfId="0" applyNumberFormat="1" applyBorder="1"/>
    <xf numFmtId="0" fontId="0" fillId="0" borderId="2" xfId="0" applyBorder="1"/>
    <xf numFmtId="0" fontId="0" fillId="0" borderId="4" xfId="0" applyBorder="1" applyAlignment="1">
      <alignment horizontal="center"/>
    </xf>
    <xf numFmtId="164" fontId="0" fillId="0" borderId="5" xfId="0" applyNumberFormat="1" applyBorder="1"/>
    <xf numFmtId="0" fontId="0" fillId="0" borderId="5" xfId="0" applyBorder="1"/>
    <xf numFmtId="44" fontId="0" fillId="0" borderId="2" xfId="0" applyNumberFormat="1" applyBorder="1"/>
    <xf numFmtId="0" fontId="0" fillId="0" borderId="3" xfId="0" applyBorder="1"/>
    <xf numFmtId="44" fontId="0" fillId="0" borderId="5" xfId="0" applyNumberFormat="1" applyBorder="1"/>
    <xf numFmtId="0" fontId="0" fillId="0" borderId="6" xfId="0" applyBorder="1"/>
    <xf numFmtId="0" fontId="2" fillId="0" borderId="7" xfId="0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  <xf numFmtId="165" fontId="0" fillId="0" borderId="0" xfId="0" applyNumberFormat="1"/>
    <xf numFmtId="165" fontId="0" fillId="0" borderId="0" xfId="0" applyNumberFormat="1" applyAlignment="1">
      <alignment horizontal="left"/>
    </xf>
    <xf numFmtId="0" fontId="2" fillId="0" borderId="7" xfId="0" applyFont="1" applyBorder="1" applyAlignment="1">
      <alignment horizontal="left" wrapText="1"/>
    </xf>
    <xf numFmtId="44" fontId="0" fillId="0" borderId="0" xfId="1" applyFont="1" applyFill="1" applyBorder="1" applyAlignment="1">
      <alignment horizontal="left"/>
    </xf>
    <xf numFmtId="44" fontId="0" fillId="0" borderId="2" xfId="1" applyFont="1" applyFill="1" applyBorder="1" applyAlignment="1">
      <alignment horizontal="left"/>
    </xf>
    <xf numFmtId="44" fontId="0" fillId="0" borderId="5" xfId="1" applyFont="1" applyFill="1" applyBorder="1" applyAlignment="1">
      <alignment horizontal="left"/>
    </xf>
    <xf numFmtId="44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0" fontId="0" fillId="0" borderId="0" xfId="0" applyAlignment="1">
      <alignment horizontal="left"/>
    </xf>
    <xf numFmtId="43" fontId="0" fillId="0" borderId="0" xfId="2" applyFont="1" applyFill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view="pageLayout" zoomScaleNormal="100" workbookViewId="0">
      <pane ySplit="3495" topLeftCell="A28" activePane="bottomLeft"/>
      <selection pane="bottomLeft" activeCell="F33" sqref="F33"/>
    </sheetView>
  </sheetViews>
  <sheetFormatPr defaultColWidth="9.140625" defaultRowHeight="15" x14ac:dyDescent="0.25"/>
  <cols>
    <col min="1" max="1" width="8" customWidth="1"/>
    <col min="2" max="2" width="11.85546875" customWidth="1"/>
    <col min="3" max="3" width="10.140625" customWidth="1"/>
    <col min="4" max="4" width="9.140625" style="9" customWidth="1"/>
    <col min="5" max="5" width="13.28515625" style="31" customWidth="1"/>
    <col min="6" max="6" width="10.5703125" customWidth="1"/>
    <col min="7" max="7" width="11.28515625" customWidth="1"/>
    <col min="8" max="8" width="20.7109375" customWidth="1"/>
  </cols>
  <sheetData>
    <row r="1" spans="1:8" s="8" customFormat="1" ht="60.75" customHeight="1" x14ac:dyDescent="0.25">
      <c r="A1" s="21" t="s">
        <v>0</v>
      </c>
      <c r="B1" s="21" t="s">
        <v>1</v>
      </c>
      <c r="C1" s="21" t="s">
        <v>2</v>
      </c>
      <c r="D1" s="22" t="s">
        <v>3</v>
      </c>
      <c r="E1" s="25" t="s">
        <v>4</v>
      </c>
      <c r="F1" s="21" t="s">
        <v>5</v>
      </c>
      <c r="G1" s="21" t="s">
        <v>6</v>
      </c>
      <c r="H1" s="21" t="s">
        <v>7</v>
      </c>
    </row>
    <row r="2" spans="1:8" ht="20.100000000000001" customHeight="1" x14ac:dyDescent="0.25">
      <c r="A2" s="7" t="s">
        <v>8</v>
      </c>
      <c r="B2" s="1">
        <v>1064</v>
      </c>
      <c r="C2" s="1">
        <v>51.08</v>
      </c>
      <c r="D2" s="9">
        <v>1</v>
      </c>
      <c r="E2" s="26">
        <f t="shared" ref="E2:E31" si="0">SUM((C2*20)+B2)</f>
        <v>2085.6</v>
      </c>
      <c r="G2">
        <v>1.39</v>
      </c>
      <c r="H2" t="s">
        <v>9</v>
      </c>
    </row>
    <row r="3" spans="1:8" ht="20.100000000000001" customHeight="1" x14ac:dyDescent="0.25">
      <c r="A3" s="7" t="s">
        <v>10</v>
      </c>
      <c r="B3" s="1">
        <v>1098</v>
      </c>
      <c r="C3" s="1">
        <v>53.14</v>
      </c>
      <c r="D3" s="9">
        <v>1</v>
      </c>
      <c r="E3" s="26">
        <f t="shared" si="0"/>
        <v>2160.8000000000002</v>
      </c>
      <c r="F3" s="10">
        <f>E3-E2</f>
        <v>75.200000000000273</v>
      </c>
      <c r="G3">
        <v>1.39</v>
      </c>
      <c r="H3" t="s">
        <v>9</v>
      </c>
    </row>
    <row r="4" spans="1:8" ht="20.100000000000001" customHeight="1" x14ac:dyDescent="0.25">
      <c r="A4" s="7" t="s">
        <v>11</v>
      </c>
      <c r="B4" s="1">
        <v>1139</v>
      </c>
      <c r="C4" s="1">
        <v>55.12</v>
      </c>
      <c r="D4" s="9">
        <v>1</v>
      </c>
      <c r="E4" s="26">
        <f t="shared" si="0"/>
        <v>2241.3999999999996</v>
      </c>
      <c r="F4" s="10">
        <f t="shared" ref="F4:F35" si="1">E4-E3</f>
        <v>80.599999999999454</v>
      </c>
      <c r="G4">
        <v>1.39</v>
      </c>
      <c r="H4" t="s">
        <v>9</v>
      </c>
    </row>
    <row r="5" spans="1:8" ht="20.100000000000001" customHeight="1" x14ac:dyDescent="0.25">
      <c r="A5" s="7" t="s">
        <v>12</v>
      </c>
      <c r="B5" s="1">
        <v>1149</v>
      </c>
      <c r="C5" s="1">
        <v>56.01</v>
      </c>
      <c r="D5" s="9">
        <v>1</v>
      </c>
      <c r="E5" s="26">
        <f t="shared" si="0"/>
        <v>2269.1999999999998</v>
      </c>
      <c r="F5" s="10">
        <f t="shared" si="1"/>
        <v>27.800000000000182</v>
      </c>
      <c r="G5">
        <v>1.39</v>
      </c>
      <c r="H5" t="s">
        <v>9</v>
      </c>
    </row>
    <row r="6" spans="1:8" ht="20.100000000000001" customHeight="1" x14ac:dyDescent="0.25">
      <c r="A6" s="7" t="s">
        <v>13</v>
      </c>
      <c r="B6" s="1">
        <v>1165</v>
      </c>
      <c r="C6" s="1">
        <v>56.51</v>
      </c>
      <c r="D6" s="9">
        <v>0.990757</v>
      </c>
      <c r="E6" s="26">
        <f t="shared" si="0"/>
        <v>2295.1999999999998</v>
      </c>
      <c r="F6" s="10">
        <f t="shared" si="1"/>
        <v>26</v>
      </c>
      <c r="G6">
        <v>1.39</v>
      </c>
      <c r="H6" t="s">
        <v>9</v>
      </c>
    </row>
    <row r="7" spans="1:8" ht="20.100000000000001" customHeight="1" x14ac:dyDescent="0.25">
      <c r="A7" s="7" t="s">
        <v>14</v>
      </c>
      <c r="B7" s="1">
        <v>1195</v>
      </c>
      <c r="C7" s="1">
        <v>58.17</v>
      </c>
      <c r="D7" s="9">
        <v>0.998</v>
      </c>
      <c r="E7" s="26">
        <f t="shared" si="0"/>
        <v>2358.4</v>
      </c>
      <c r="F7" s="10">
        <f t="shared" si="1"/>
        <v>63.200000000000273</v>
      </c>
      <c r="G7">
        <v>1.39</v>
      </c>
      <c r="H7" t="s">
        <v>9</v>
      </c>
    </row>
    <row r="8" spans="1:8" ht="20.100000000000001" customHeight="1" x14ac:dyDescent="0.25">
      <c r="A8" s="7" t="s">
        <v>15</v>
      </c>
      <c r="B8" s="1">
        <v>1216</v>
      </c>
      <c r="C8" s="1">
        <v>58.47</v>
      </c>
      <c r="D8" s="9">
        <v>1</v>
      </c>
      <c r="E8" s="26">
        <f t="shared" si="0"/>
        <v>2385.4</v>
      </c>
      <c r="F8" s="10">
        <f t="shared" si="1"/>
        <v>27</v>
      </c>
      <c r="G8">
        <v>1.39</v>
      </c>
      <c r="H8" t="s">
        <v>9</v>
      </c>
    </row>
    <row r="9" spans="1:8" ht="20.100000000000001" customHeight="1" x14ac:dyDescent="0.25">
      <c r="A9" s="7" t="s">
        <v>16</v>
      </c>
      <c r="B9" s="1">
        <v>1239</v>
      </c>
      <c r="C9" s="1">
        <v>59.93</v>
      </c>
      <c r="D9" s="9">
        <v>1</v>
      </c>
      <c r="E9" s="26">
        <f t="shared" si="0"/>
        <v>2437.6</v>
      </c>
      <c r="F9" s="10">
        <f t="shared" si="1"/>
        <v>52.199999999999818</v>
      </c>
      <c r="G9">
        <v>1.39</v>
      </c>
      <c r="H9" t="s">
        <v>9</v>
      </c>
    </row>
    <row r="10" spans="1:8" ht="20.100000000000001" customHeight="1" x14ac:dyDescent="0.25">
      <c r="A10" s="7" t="s">
        <v>17</v>
      </c>
      <c r="B10" s="1">
        <v>1272</v>
      </c>
      <c r="C10" s="1">
        <v>61.7</v>
      </c>
      <c r="D10" s="9">
        <v>1</v>
      </c>
      <c r="E10" s="26">
        <f t="shared" si="0"/>
        <v>2506</v>
      </c>
      <c r="F10" s="10">
        <f t="shared" si="1"/>
        <v>68.400000000000091</v>
      </c>
      <c r="G10">
        <v>1.39</v>
      </c>
      <c r="H10" t="s">
        <v>9</v>
      </c>
    </row>
    <row r="11" spans="1:8" ht="20.100000000000001" customHeight="1" x14ac:dyDescent="0.25">
      <c r="A11" s="7" t="s">
        <v>18</v>
      </c>
      <c r="B11" s="1">
        <v>1320</v>
      </c>
      <c r="C11" s="1">
        <v>62.92</v>
      </c>
      <c r="D11" s="9">
        <v>1</v>
      </c>
      <c r="E11" s="26">
        <f t="shared" si="0"/>
        <v>2578.4</v>
      </c>
      <c r="F11" s="10">
        <f t="shared" si="1"/>
        <v>72.400000000000091</v>
      </c>
      <c r="G11">
        <v>1.39</v>
      </c>
      <c r="H11" t="s">
        <v>9</v>
      </c>
    </row>
    <row r="12" spans="1:8" ht="20.100000000000001" customHeight="1" x14ac:dyDescent="0.25">
      <c r="A12" s="7" t="s">
        <v>19</v>
      </c>
      <c r="B12" s="1">
        <v>1377</v>
      </c>
      <c r="C12" s="1">
        <v>64.81</v>
      </c>
      <c r="D12" s="9">
        <v>0.95609699999999997</v>
      </c>
      <c r="E12" s="26">
        <f t="shared" si="0"/>
        <v>2673.2</v>
      </c>
      <c r="F12" s="10">
        <f t="shared" si="1"/>
        <v>94.799999999999727</v>
      </c>
      <c r="G12">
        <v>1.39</v>
      </c>
      <c r="H12" t="s">
        <v>9</v>
      </c>
    </row>
    <row r="13" spans="1:8" ht="20.100000000000001" customHeight="1" x14ac:dyDescent="0.25">
      <c r="A13" s="7" t="s">
        <v>20</v>
      </c>
      <c r="B13" s="1">
        <v>1290</v>
      </c>
      <c r="C13" s="1">
        <v>60.02</v>
      </c>
      <c r="D13" s="9">
        <v>1</v>
      </c>
      <c r="E13" s="26">
        <f t="shared" si="0"/>
        <v>2490.4</v>
      </c>
      <c r="F13" s="10">
        <f t="shared" si="1"/>
        <v>-182.79999999999973</v>
      </c>
      <c r="G13">
        <v>1.39</v>
      </c>
      <c r="H13" t="s">
        <v>9</v>
      </c>
    </row>
    <row r="14" spans="1:8" ht="20.100000000000001" customHeight="1" x14ac:dyDescent="0.25">
      <c r="A14" s="7" t="s">
        <v>21</v>
      </c>
      <c r="B14" s="1">
        <v>1354</v>
      </c>
      <c r="C14" s="1">
        <v>63.42</v>
      </c>
      <c r="D14" s="9">
        <v>1</v>
      </c>
      <c r="E14" s="26">
        <f t="shared" si="0"/>
        <v>2622.4</v>
      </c>
      <c r="F14" s="10">
        <f t="shared" si="1"/>
        <v>132</v>
      </c>
      <c r="G14">
        <v>1.39</v>
      </c>
      <c r="H14" t="s">
        <v>9</v>
      </c>
    </row>
    <row r="15" spans="1:8" ht="20.100000000000001" customHeight="1" x14ac:dyDescent="0.25">
      <c r="A15" s="7" t="s">
        <v>22</v>
      </c>
      <c r="B15" s="1">
        <v>1365</v>
      </c>
      <c r="C15" s="1">
        <v>63.71</v>
      </c>
      <c r="D15" s="9">
        <v>1</v>
      </c>
      <c r="E15" s="26">
        <f t="shared" si="0"/>
        <v>2639.2</v>
      </c>
      <c r="F15" s="10">
        <f t="shared" si="1"/>
        <v>16.799999999999727</v>
      </c>
      <c r="G15">
        <v>1.39</v>
      </c>
      <c r="H15" t="s">
        <v>9</v>
      </c>
    </row>
    <row r="16" spans="1:8" ht="20.100000000000001" customHeight="1" x14ac:dyDescent="0.25">
      <c r="A16" s="7" t="s">
        <v>23</v>
      </c>
      <c r="B16" s="1">
        <v>1463</v>
      </c>
      <c r="C16" s="1">
        <v>70.06</v>
      </c>
      <c r="D16" s="9">
        <v>1</v>
      </c>
      <c r="E16" s="26">
        <f t="shared" si="0"/>
        <v>2864.2</v>
      </c>
      <c r="F16" s="10">
        <f t="shared" si="1"/>
        <v>225</v>
      </c>
      <c r="G16">
        <v>1.39</v>
      </c>
      <c r="H16" t="s">
        <v>9</v>
      </c>
    </row>
    <row r="17" spans="1:12" ht="20.100000000000001" customHeight="1" x14ac:dyDescent="0.25">
      <c r="A17" s="7" t="s">
        <v>24</v>
      </c>
      <c r="B17" s="1">
        <v>1501</v>
      </c>
      <c r="C17" s="1">
        <v>70.930000000000007</v>
      </c>
      <c r="D17" s="9">
        <v>1</v>
      </c>
      <c r="E17" s="26">
        <f t="shared" si="0"/>
        <v>2919.6000000000004</v>
      </c>
      <c r="F17" s="10">
        <f t="shared" si="1"/>
        <v>55.400000000000546</v>
      </c>
      <c r="G17">
        <v>1.39</v>
      </c>
      <c r="H17" t="s">
        <v>9</v>
      </c>
    </row>
    <row r="18" spans="1:12" ht="20.100000000000001" customHeight="1" x14ac:dyDescent="0.25">
      <c r="A18" s="7" t="s">
        <v>25</v>
      </c>
      <c r="B18" s="1">
        <v>1616</v>
      </c>
      <c r="C18" s="1">
        <v>78.650000000000006</v>
      </c>
      <c r="D18" s="9">
        <v>1</v>
      </c>
      <c r="E18" s="26">
        <f t="shared" si="0"/>
        <v>3189</v>
      </c>
      <c r="F18" s="10">
        <f t="shared" si="1"/>
        <v>269.39999999999964</v>
      </c>
      <c r="G18">
        <v>1.39</v>
      </c>
      <c r="H18" t="s">
        <v>9</v>
      </c>
    </row>
    <row r="19" spans="1:12" ht="20.100000000000001" customHeight="1" thickBot="1" x14ac:dyDescent="0.3">
      <c r="A19" s="7" t="s">
        <v>26</v>
      </c>
      <c r="B19" s="5">
        <v>1667</v>
      </c>
      <c r="C19" s="5">
        <v>80.430000000000007</v>
      </c>
      <c r="D19" s="9">
        <v>1</v>
      </c>
      <c r="E19" s="26">
        <f t="shared" si="0"/>
        <v>3275.6000000000004</v>
      </c>
      <c r="F19" s="10">
        <f t="shared" si="1"/>
        <v>86.600000000000364</v>
      </c>
      <c r="G19">
        <v>1.39</v>
      </c>
      <c r="H19" t="s">
        <v>9</v>
      </c>
    </row>
    <row r="20" spans="1:12" ht="20.100000000000001" customHeight="1" x14ac:dyDescent="0.25">
      <c r="A20" s="11" t="s">
        <v>27</v>
      </c>
      <c r="B20" s="4">
        <v>1548</v>
      </c>
      <c r="C20" s="4">
        <v>72.180000000000007</v>
      </c>
      <c r="D20" s="12">
        <v>1</v>
      </c>
      <c r="E20" s="27">
        <f t="shared" si="0"/>
        <v>2991.6000000000004</v>
      </c>
      <c r="F20" s="17">
        <f t="shared" si="1"/>
        <v>-284</v>
      </c>
      <c r="G20" s="13">
        <v>1.39</v>
      </c>
      <c r="H20" s="18" t="s">
        <v>9</v>
      </c>
    </row>
    <row r="21" spans="1:12" ht="20.100000000000001" customHeight="1" thickBot="1" x14ac:dyDescent="0.3">
      <c r="A21" s="14">
        <v>2010</v>
      </c>
      <c r="B21" s="6">
        <v>1643.05</v>
      </c>
      <c r="C21" s="6">
        <v>78.349999999999994</v>
      </c>
      <c r="D21" s="15"/>
      <c r="E21" s="28">
        <f t="shared" si="0"/>
        <v>3210.05</v>
      </c>
      <c r="F21" s="19">
        <f t="shared" si="1"/>
        <v>218.44999999999982</v>
      </c>
      <c r="G21" s="16">
        <v>1.39</v>
      </c>
      <c r="H21" s="20" t="s">
        <v>28</v>
      </c>
    </row>
    <row r="22" spans="1:12" ht="20.100000000000001" customHeight="1" x14ac:dyDescent="0.25">
      <c r="A22" s="11">
        <v>2011</v>
      </c>
      <c r="B22" s="4">
        <v>1542</v>
      </c>
      <c r="C22" s="4">
        <v>71.739999999999995</v>
      </c>
      <c r="D22" s="12">
        <v>1</v>
      </c>
      <c r="E22" s="27">
        <f t="shared" si="0"/>
        <v>2976.8</v>
      </c>
      <c r="F22" s="17">
        <f t="shared" si="1"/>
        <v>-233.25</v>
      </c>
      <c r="G22" s="13">
        <v>1.39</v>
      </c>
      <c r="H22" s="18" t="s">
        <v>9</v>
      </c>
    </row>
    <row r="23" spans="1:12" ht="20.100000000000001" customHeight="1" thickBot="1" x14ac:dyDescent="0.3">
      <c r="A23" s="14">
        <v>2011</v>
      </c>
      <c r="B23" s="6">
        <v>1601</v>
      </c>
      <c r="C23" s="6">
        <v>75.62</v>
      </c>
      <c r="D23" s="15"/>
      <c r="E23" s="28">
        <f t="shared" si="0"/>
        <v>3113.4</v>
      </c>
      <c r="F23" s="19">
        <f t="shared" si="1"/>
        <v>136.59999999999991</v>
      </c>
      <c r="G23" s="16">
        <v>1.39</v>
      </c>
      <c r="H23" s="20" t="s">
        <v>28</v>
      </c>
    </row>
    <row r="24" spans="1:12" ht="20.100000000000001" customHeight="1" x14ac:dyDescent="0.25">
      <c r="A24" s="7" t="s">
        <v>29</v>
      </c>
      <c r="B24" s="2">
        <v>1578</v>
      </c>
      <c r="C24" s="2">
        <v>73.11</v>
      </c>
      <c r="D24" s="9">
        <v>1</v>
      </c>
      <c r="E24" s="26">
        <f t="shared" si="0"/>
        <v>3040.2</v>
      </c>
      <c r="F24" s="10">
        <f t="shared" si="1"/>
        <v>-73.200000000000273</v>
      </c>
      <c r="G24">
        <v>1.39</v>
      </c>
      <c r="H24" t="s">
        <v>9</v>
      </c>
    </row>
    <row r="25" spans="1:12" ht="20.100000000000001" customHeight="1" x14ac:dyDescent="0.25">
      <c r="A25" s="7" t="s">
        <v>30</v>
      </c>
      <c r="B25" s="3">
        <v>1583</v>
      </c>
      <c r="C25" s="3">
        <v>72.599999999999994</v>
      </c>
      <c r="D25" s="9">
        <v>1</v>
      </c>
      <c r="E25" s="26">
        <f t="shared" si="0"/>
        <v>3035</v>
      </c>
      <c r="F25" s="10">
        <f t="shared" si="1"/>
        <v>-5.1999999999998181</v>
      </c>
      <c r="G25">
        <v>1.39</v>
      </c>
      <c r="H25" t="s">
        <v>9</v>
      </c>
    </row>
    <row r="26" spans="1:12" ht="20.100000000000001" customHeight="1" x14ac:dyDescent="0.25">
      <c r="A26" s="7">
        <v>2014</v>
      </c>
      <c r="B26" s="3">
        <v>1574</v>
      </c>
      <c r="C26" s="3">
        <v>72.900000000000006</v>
      </c>
      <c r="D26" s="9">
        <v>1</v>
      </c>
      <c r="E26" s="26">
        <f t="shared" si="0"/>
        <v>3032</v>
      </c>
      <c r="F26" s="10">
        <f t="shared" si="1"/>
        <v>-3</v>
      </c>
      <c r="G26">
        <v>1.39</v>
      </c>
      <c r="H26" t="s">
        <v>9</v>
      </c>
    </row>
    <row r="27" spans="1:12" ht="20.100000000000001" customHeight="1" x14ac:dyDescent="0.25">
      <c r="A27" s="7">
        <v>2015</v>
      </c>
      <c r="B27" s="3">
        <v>1609</v>
      </c>
      <c r="C27" s="3">
        <v>73.34</v>
      </c>
      <c r="D27" s="9">
        <v>1</v>
      </c>
      <c r="E27" s="26">
        <f t="shared" si="0"/>
        <v>3075.8</v>
      </c>
      <c r="F27" s="10">
        <f t="shared" si="1"/>
        <v>43.800000000000182</v>
      </c>
      <c r="G27">
        <v>1.39</v>
      </c>
      <c r="H27" t="s">
        <v>9</v>
      </c>
    </row>
    <row r="28" spans="1:12" ht="20.100000000000001" customHeight="1" x14ac:dyDescent="0.25">
      <c r="A28" s="7">
        <v>2016</v>
      </c>
      <c r="B28" s="3">
        <v>1592</v>
      </c>
      <c r="C28" s="3">
        <v>72.13</v>
      </c>
      <c r="D28" s="9">
        <v>1</v>
      </c>
      <c r="E28" s="26">
        <f t="shared" si="0"/>
        <v>3034.6</v>
      </c>
      <c r="F28" s="10">
        <f t="shared" si="1"/>
        <v>-41.200000000000273</v>
      </c>
      <c r="G28">
        <v>1.39</v>
      </c>
      <c r="H28" t="s">
        <v>9</v>
      </c>
      <c r="L28" s="10"/>
    </row>
    <row r="29" spans="1:12" ht="20.100000000000001" customHeight="1" x14ac:dyDescent="0.25">
      <c r="A29" s="7">
        <v>2017</v>
      </c>
      <c r="B29" s="3">
        <v>1567</v>
      </c>
      <c r="C29" s="3">
        <v>71.930000000000007</v>
      </c>
      <c r="D29" s="9">
        <v>1</v>
      </c>
      <c r="E29" s="26">
        <f t="shared" si="0"/>
        <v>3005.6000000000004</v>
      </c>
      <c r="F29" s="10">
        <f t="shared" si="1"/>
        <v>-28.999999999999545</v>
      </c>
      <c r="G29">
        <v>1.39</v>
      </c>
      <c r="H29" t="s">
        <v>9</v>
      </c>
    </row>
    <row r="30" spans="1:12" ht="20.100000000000001" customHeight="1" x14ac:dyDescent="0.25">
      <c r="A30" s="7">
        <v>2018</v>
      </c>
      <c r="B30" s="3">
        <v>1573</v>
      </c>
      <c r="C30" s="3">
        <v>72.959999999999994</v>
      </c>
      <c r="D30" s="9">
        <v>1</v>
      </c>
      <c r="E30" s="26">
        <f t="shared" si="0"/>
        <v>3032.2</v>
      </c>
      <c r="F30" s="10">
        <f t="shared" si="1"/>
        <v>26.599999999999454</v>
      </c>
      <c r="G30">
        <v>1.39</v>
      </c>
      <c r="H30" t="s">
        <v>9</v>
      </c>
    </row>
    <row r="31" spans="1:12" ht="19.5" customHeight="1" x14ac:dyDescent="0.25">
      <c r="A31" s="7">
        <v>2019</v>
      </c>
      <c r="B31" s="3">
        <v>1756.76</v>
      </c>
      <c r="C31" s="3">
        <v>83.95</v>
      </c>
      <c r="D31" s="9">
        <v>1</v>
      </c>
      <c r="E31" s="26">
        <f t="shared" si="0"/>
        <v>3435.76</v>
      </c>
      <c r="F31" s="10">
        <f t="shared" si="1"/>
        <v>403.5600000000004</v>
      </c>
      <c r="G31">
        <v>1.39</v>
      </c>
      <c r="H31" t="s">
        <v>9</v>
      </c>
    </row>
    <row r="32" spans="1:12" ht="19.5" customHeight="1" x14ac:dyDescent="0.25">
      <c r="A32" s="7">
        <v>2020</v>
      </c>
      <c r="B32" s="10">
        <v>1825.84</v>
      </c>
      <c r="C32" s="10">
        <v>87.78</v>
      </c>
      <c r="D32" s="9">
        <v>1</v>
      </c>
      <c r="E32" s="29">
        <v>3581.44</v>
      </c>
      <c r="F32" s="10">
        <f t="shared" si="1"/>
        <v>145.67999999999984</v>
      </c>
      <c r="G32">
        <v>1.39</v>
      </c>
      <c r="H32" t="s">
        <v>9</v>
      </c>
    </row>
    <row r="33" spans="1:8" ht="19.5" customHeight="1" x14ac:dyDescent="0.25">
      <c r="A33" s="7">
        <v>2021</v>
      </c>
      <c r="B33" s="10">
        <v>1718.78</v>
      </c>
      <c r="C33" s="10">
        <v>83.61</v>
      </c>
      <c r="D33" s="9">
        <v>1</v>
      </c>
      <c r="E33" s="30">
        <v>3390.98</v>
      </c>
      <c r="F33" s="10">
        <f t="shared" si="1"/>
        <v>-190.46000000000004</v>
      </c>
      <c r="G33">
        <v>1.39</v>
      </c>
      <c r="H33" t="s">
        <v>9</v>
      </c>
    </row>
    <row r="34" spans="1:8" ht="19.5" customHeight="1" x14ac:dyDescent="0.25">
      <c r="A34" s="7">
        <v>2022</v>
      </c>
      <c r="B34" s="10">
        <v>1834.81</v>
      </c>
      <c r="C34" s="10">
        <v>89.31</v>
      </c>
      <c r="D34" s="9">
        <v>1</v>
      </c>
      <c r="E34" s="29">
        <v>3621.01</v>
      </c>
      <c r="F34" s="10">
        <f t="shared" si="1"/>
        <v>230.0300000000002</v>
      </c>
      <c r="G34">
        <v>1.39</v>
      </c>
      <c r="H34" t="s">
        <v>9</v>
      </c>
    </row>
    <row r="35" spans="1:8" ht="19.5" customHeight="1" x14ac:dyDescent="0.25">
      <c r="A35" s="7">
        <v>2023</v>
      </c>
      <c r="B35" s="10">
        <v>1972.13</v>
      </c>
      <c r="C35" s="23">
        <v>93.85</v>
      </c>
      <c r="D35" s="9">
        <v>1</v>
      </c>
      <c r="E35" s="24">
        <v>3849.13</v>
      </c>
      <c r="F35" s="10">
        <f t="shared" si="1"/>
        <v>228.11999999999989</v>
      </c>
      <c r="G35">
        <v>1.39</v>
      </c>
      <c r="H35" t="s">
        <v>9</v>
      </c>
    </row>
    <row r="36" spans="1:8" ht="19.5" customHeight="1" x14ac:dyDescent="0.25">
      <c r="A36" s="7">
        <v>2024</v>
      </c>
      <c r="B36" s="10">
        <v>2127.8000000000002</v>
      </c>
      <c r="C36" s="10">
        <v>104.31</v>
      </c>
      <c r="D36" s="9">
        <v>1</v>
      </c>
      <c r="E36" s="30">
        <v>4214</v>
      </c>
      <c r="F36" s="10">
        <f>E36-E35</f>
        <v>364.86999999999989</v>
      </c>
      <c r="G36" s="32">
        <v>2</v>
      </c>
      <c r="H36" t="s">
        <v>9</v>
      </c>
    </row>
    <row r="37" spans="1:8" ht="19.5" customHeight="1" x14ac:dyDescent="0.25">
      <c r="A37" s="7">
        <v>2025</v>
      </c>
      <c r="B37" s="10">
        <v>2137.56</v>
      </c>
      <c r="C37" s="10">
        <v>105.66</v>
      </c>
      <c r="D37" s="9">
        <v>1</v>
      </c>
      <c r="E37" s="29">
        <v>4250.76</v>
      </c>
      <c r="F37" s="10">
        <f>E37-E36</f>
        <v>36.760000000000218</v>
      </c>
      <c r="G37" s="32">
        <v>2</v>
      </c>
      <c r="H37" t="s">
        <v>9</v>
      </c>
    </row>
    <row r="38" spans="1:8" ht="19.5" customHeight="1" x14ac:dyDescent="0.25"/>
    <row r="39" spans="1:8" ht="19.5" customHeight="1" x14ac:dyDescent="0.25"/>
  </sheetData>
  <printOptions horizontalCentered="1" gridLines="1"/>
  <pageMargins left="0.45" right="0.45" top="0.75" bottom="0.75" header="0.3" footer="0.3"/>
  <pageSetup scale="95" fitToWidth="0" fitToHeight="0" orientation="portrait" r:id="rId1"/>
  <headerFooter>
    <oddHeader>&amp;L&amp;12History of the Formula
Factors 1992 through 2025&amp;C&amp;"Calibri,Bold"&amp;14Oklahoma State
Department of Education</oddHeader>
  </headerFooter>
  <ignoredErrors>
    <ignoredError sqref="A2:A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9" ma:contentTypeDescription="Create a new document." ma:contentTypeScope="" ma:versionID="f12ae52030e99fdaab08066863489a44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e1d243309ae5f9a4d20c40554f7d8d9f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25" nillable="true" ma:displayName="Comments" ma:format="Dropdown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  <Comments xmlns="ab252108-1312-4126-8895-69de05005ca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A5D656-5361-4F5F-9A90-48165114E8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AEF2FE-61E4-43E6-9583-548D3A13B6A6}">
  <ds:schemaRefs>
    <ds:schemaRef ds:uri="http://purl.org/dc/terms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purl.org/dc/elements/1.1/"/>
    <ds:schemaRef ds:uri="ab252108-1312-4126-8895-69de05005ca8"/>
    <ds:schemaRef ds:uri="http://schemas.openxmlformats.org/package/2006/metadata/core-properties"/>
    <ds:schemaRef ds:uri="6a36c8ef-8d2d-435b-aee1-e7e8dc8524ff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8637EC5-FBFC-4141-93A0-035AD3B069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Oklahoma State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Renee McWaters</dc:creator>
  <cp:keywords/>
  <dc:description/>
  <cp:lastModifiedBy>Mitzi Perry</cp:lastModifiedBy>
  <cp:revision/>
  <dcterms:created xsi:type="dcterms:W3CDTF">2012-09-14T18:19:32Z</dcterms:created>
  <dcterms:modified xsi:type="dcterms:W3CDTF">2025-08-07T14:34:04Z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1248100</vt:r8>
  </property>
  <property fmtid="{D5CDD505-2E9C-101B-9397-08002B2CF9AE}" pid="4" name="ComplianceAssetId">
    <vt:lpwstr/>
  </property>
  <property fmtid="{D5CDD505-2E9C-101B-9397-08002B2CF9AE}" pid="5" name="MediaServiceImageTags">
    <vt:lpwstr/>
  </property>
</Properties>
</file>