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tzi\Downloads\"/>
    </mc:Choice>
  </mc:AlternateContent>
  <xr:revisionPtr revIDLastSave="0" documentId="8_{59FC35A2-5E51-440C-927B-A419FEC3B916}" xr6:coauthVersionLast="47" xr6:coauthVersionMax="47" xr10:uidLastSave="{00000000-0000-0000-0000-000000000000}"/>
  <bookViews>
    <workbookView xWindow="1005" yWindow="150" windowWidth="18375" windowHeight="15060" tabRatio="758" activeTab="1" xr2:uid="{00000000-000D-0000-FFFF-FFFF00000000}"/>
  </bookViews>
  <sheets>
    <sheet name="072021 vs 07192022" sheetId="5" r:id="rId1"/>
    <sheet name="06132022 vs 07192022" sheetId="6" r:id="rId2"/>
  </sheets>
  <definedNames>
    <definedName name="_xlnm.Print_Area" localSheetId="1">'06132022 vs 07192022'!$A$9:$J$568</definedName>
    <definedName name="_xlnm.Print_Area" localSheetId="0">'072021 vs 07192022'!$A$9:$J$568</definedName>
    <definedName name="_xlnm.Print_Titles" localSheetId="1">'06132022 vs 07192022'!$1:$8</definedName>
    <definedName name="_xlnm.Print_Titles" localSheetId="0">'072021 vs 07192022'!$1:$8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4" i="6" l="1"/>
  <c r="H115" i="6"/>
  <c r="H116" i="6"/>
  <c r="H339" i="6"/>
  <c r="H340" i="6"/>
  <c r="H341" i="6"/>
  <c r="G566" i="6" l="1"/>
  <c r="E558" i="6"/>
  <c r="J550" i="6"/>
  <c r="I550" i="6"/>
  <c r="F550" i="6"/>
  <c r="E550" i="6"/>
  <c r="A550" i="6"/>
  <c r="G548" i="6"/>
  <c r="H548" i="6" s="1"/>
  <c r="G547" i="6"/>
  <c r="H547" i="6" s="1"/>
  <c r="G546" i="6"/>
  <c r="H546" i="6" s="1"/>
  <c r="G545" i="6"/>
  <c r="H545" i="6" s="1"/>
  <c r="G544" i="6"/>
  <c r="H544" i="6" s="1"/>
  <c r="G543" i="6"/>
  <c r="H543" i="6" s="1"/>
  <c r="G542" i="6"/>
  <c r="H542" i="6" s="1"/>
  <c r="G541" i="6"/>
  <c r="H541" i="6" s="1"/>
  <c r="G540" i="6"/>
  <c r="H540" i="6" s="1"/>
  <c r="G539" i="6"/>
  <c r="H539" i="6" s="1"/>
  <c r="G538" i="6"/>
  <c r="H538" i="6" s="1"/>
  <c r="G537" i="6"/>
  <c r="H537" i="6" s="1"/>
  <c r="G536" i="6"/>
  <c r="H536" i="6" s="1"/>
  <c r="G535" i="6"/>
  <c r="H535" i="6" s="1"/>
  <c r="G534" i="6"/>
  <c r="H534" i="6" s="1"/>
  <c r="G533" i="6"/>
  <c r="H533" i="6" s="1"/>
  <c r="G532" i="6"/>
  <c r="H532" i="6" s="1"/>
  <c r="G531" i="6"/>
  <c r="H531" i="6" s="1"/>
  <c r="G530" i="6"/>
  <c r="H530" i="6" s="1"/>
  <c r="G529" i="6"/>
  <c r="H529" i="6" s="1"/>
  <c r="G528" i="6"/>
  <c r="H528" i="6" s="1"/>
  <c r="G527" i="6"/>
  <c r="H527" i="6" s="1"/>
  <c r="G526" i="6"/>
  <c r="H526" i="6" s="1"/>
  <c r="G525" i="6"/>
  <c r="H525" i="6" s="1"/>
  <c r="G524" i="6"/>
  <c r="H524" i="6" s="1"/>
  <c r="G523" i="6"/>
  <c r="H523" i="6" s="1"/>
  <c r="G522" i="6"/>
  <c r="H522" i="6" s="1"/>
  <c r="G521" i="6"/>
  <c r="H521" i="6" s="1"/>
  <c r="G520" i="6"/>
  <c r="H520" i="6" s="1"/>
  <c r="G519" i="6"/>
  <c r="H519" i="6" s="1"/>
  <c r="G518" i="6"/>
  <c r="H518" i="6" s="1"/>
  <c r="G517" i="6"/>
  <c r="H517" i="6" s="1"/>
  <c r="G516" i="6"/>
  <c r="H516" i="6" s="1"/>
  <c r="G515" i="6"/>
  <c r="H515" i="6" s="1"/>
  <c r="G514" i="6"/>
  <c r="H514" i="6" s="1"/>
  <c r="G513" i="6"/>
  <c r="H513" i="6" s="1"/>
  <c r="G512" i="6"/>
  <c r="H512" i="6" s="1"/>
  <c r="G511" i="6"/>
  <c r="H511" i="6" s="1"/>
  <c r="G510" i="6"/>
  <c r="H510" i="6" s="1"/>
  <c r="G509" i="6"/>
  <c r="H509" i="6" s="1"/>
  <c r="G508" i="6"/>
  <c r="H508" i="6" s="1"/>
  <c r="G507" i="6"/>
  <c r="H507" i="6" s="1"/>
  <c r="G506" i="6"/>
  <c r="H506" i="6" s="1"/>
  <c r="G505" i="6"/>
  <c r="H505" i="6" s="1"/>
  <c r="G504" i="6"/>
  <c r="H504" i="6" s="1"/>
  <c r="G503" i="6"/>
  <c r="H503" i="6" s="1"/>
  <c r="G502" i="6"/>
  <c r="H502" i="6" s="1"/>
  <c r="G501" i="6"/>
  <c r="H501" i="6" s="1"/>
  <c r="G500" i="6"/>
  <c r="H500" i="6" s="1"/>
  <c r="G499" i="6"/>
  <c r="H499" i="6" s="1"/>
  <c r="G498" i="6"/>
  <c r="H498" i="6" s="1"/>
  <c r="G497" i="6"/>
  <c r="H497" i="6" s="1"/>
  <c r="G496" i="6"/>
  <c r="H496" i="6" s="1"/>
  <c r="G495" i="6"/>
  <c r="H495" i="6" s="1"/>
  <c r="G494" i="6"/>
  <c r="H494" i="6" s="1"/>
  <c r="G493" i="6"/>
  <c r="H493" i="6" s="1"/>
  <c r="G492" i="6"/>
  <c r="H492" i="6" s="1"/>
  <c r="G491" i="6"/>
  <c r="H491" i="6" s="1"/>
  <c r="G490" i="6"/>
  <c r="H490" i="6" s="1"/>
  <c r="G489" i="6"/>
  <c r="H489" i="6" s="1"/>
  <c r="G488" i="6"/>
  <c r="H488" i="6" s="1"/>
  <c r="G487" i="6"/>
  <c r="H487" i="6" s="1"/>
  <c r="G486" i="6"/>
  <c r="H486" i="6" s="1"/>
  <c r="G485" i="6"/>
  <c r="H485" i="6" s="1"/>
  <c r="G484" i="6"/>
  <c r="H484" i="6" s="1"/>
  <c r="G483" i="6"/>
  <c r="H483" i="6" s="1"/>
  <c r="G482" i="6"/>
  <c r="H482" i="6" s="1"/>
  <c r="G481" i="6"/>
  <c r="H481" i="6" s="1"/>
  <c r="G480" i="6"/>
  <c r="H480" i="6" s="1"/>
  <c r="G479" i="6"/>
  <c r="H479" i="6" s="1"/>
  <c r="G478" i="6"/>
  <c r="H478" i="6" s="1"/>
  <c r="G477" i="6"/>
  <c r="H477" i="6" s="1"/>
  <c r="G476" i="6"/>
  <c r="H476" i="6" s="1"/>
  <c r="G475" i="6"/>
  <c r="H475" i="6" s="1"/>
  <c r="G474" i="6"/>
  <c r="H474" i="6" s="1"/>
  <c r="G473" i="6"/>
  <c r="H473" i="6" s="1"/>
  <c r="G472" i="6"/>
  <c r="H472" i="6" s="1"/>
  <c r="G471" i="6"/>
  <c r="H471" i="6" s="1"/>
  <c r="G470" i="6"/>
  <c r="H470" i="6" s="1"/>
  <c r="G469" i="6"/>
  <c r="H469" i="6" s="1"/>
  <c r="G468" i="6"/>
  <c r="H468" i="6" s="1"/>
  <c r="G467" i="6"/>
  <c r="H467" i="6" s="1"/>
  <c r="G466" i="6"/>
  <c r="H466" i="6" s="1"/>
  <c r="G465" i="6"/>
  <c r="H465" i="6" s="1"/>
  <c r="G464" i="6"/>
  <c r="H464" i="6" s="1"/>
  <c r="G463" i="6"/>
  <c r="H463" i="6" s="1"/>
  <c r="G462" i="6"/>
  <c r="H462" i="6" s="1"/>
  <c r="G461" i="6"/>
  <c r="H461" i="6" s="1"/>
  <c r="G460" i="6"/>
  <c r="H460" i="6" s="1"/>
  <c r="G459" i="6"/>
  <c r="H459" i="6" s="1"/>
  <c r="G458" i="6"/>
  <c r="H458" i="6" s="1"/>
  <c r="G457" i="6"/>
  <c r="H457" i="6" s="1"/>
  <c r="G456" i="6"/>
  <c r="H456" i="6" s="1"/>
  <c r="G455" i="6"/>
  <c r="H455" i="6" s="1"/>
  <c r="G454" i="6"/>
  <c r="H454" i="6" s="1"/>
  <c r="G453" i="6"/>
  <c r="H453" i="6" s="1"/>
  <c r="G452" i="6"/>
  <c r="H452" i="6" s="1"/>
  <c r="G451" i="6"/>
  <c r="H451" i="6" s="1"/>
  <c r="G450" i="6"/>
  <c r="H450" i="6" s="1"/>
  <c r="G449" i="6"/>
  <c r="H449" i="6" s="1"/>
  <c r="G448" i="6"/>
  <c r="H448" i="6" s="1"/>
  <c r="G447" i="6"/>
  <c r="H447" i="6" s="1"/>
  <c r="G446" i="6"/>
  <c r="H446" i="6" s="1"/>
  <c r="G445" i="6"/>
  <c r="H445" i="6" s="1"/>
  <c r="G444" i="6"/>
  <c r="H444" i="6" s="1"/>
  <c r="G443" i="6"/>
  <c r="H443" i="6" s="1"/>
  <c r="G442" i="6"/>
  <c r="H442" i="6" s="1"/>
  <c r="G441" i="6"/>
  <c r="H441" i="6" s="1"/>
  <c r="G440" i="6"/>
  <c r="H440" i="6" s="1"/>
  <c r="G439" i="6"/>
  <c r="H439" i="6" s="1"/>
  <c r="G438" i="6"/>
  <c r="H438" i="6" s="1"/>
  <c r="G437" i="6"/>
  <c r="H437" i="6" s="1"/>
  <c r="G436" i="6"/>
  <c r="H436" i="6" s="1"/>
  <c r="G435" i="6"/>
  <c r="H435" i="6" s="1"/>
  <c r="G434" i="6"/>
  <c r="H434" i="6" s="1"/>
  <c r="G433" i="6"/>
  <c r="H433" i="6" s="1"/>
  <c r="G432" i="6"/>
  <c r="H432" i="6" s="1"/>
  <c r="G431" i="6"/>
  <c r="H431" i="6" s="1"/>
  <c r="G430" i="6"/>
  <c r="H430" i="6" s="1"/>
  <c r="G429" i="6"/>
  <c r="H429" i="6" s="1"/>
  <c r="G428" i="6"/>
  <c r="H428" i="6" s="1"/>
  <c r="G427" i="6"/>
  <c r="H427" i="6" s="1"/>
  <c r="G426" i="6"/>
  <c r="H426" i="6" s="1"/>
  <c r="G425" i="6"/>
  <c r="H425" i="6" s="1"/>
  <c r="G424" i="6"/>
  <c r="H424" i="6" s="1"/>
  <c r="G423" i="6"/>
  <c r="H423" i="6" s="1"/>
  <c r="G422" i="6"/>
  <c r="H422" i="6" s="1"/>
  <c r="G421" i="6"/>
  <c r="H421" i="6" s="1"/>
  <c r="G420" i="6"/>
  <c r="H420" i="6" s="1"/>
  <c r="G419" i="6"/>
  <c r="H419" i="6" s="1"/>
  <c r="G418" i="6"/>
  <c r="H418" i="6" s="1"/>
  <c r="G417" i="6"/>
  <c r="H417" i="6" s="1"/>
  <c r="G416" i="6"/>
  <c r="H416" i="6" s="1"/>
  <c r="G415" i="6"/>
  <c r="H415" i="6" s="1"/>
  <c r="G414" i="6"/>
  <c r="H414" i="6" s="1"/>
  <c r="G413" i="6"/>
  <c r="H413" i="6" s="1"/>
  <c r="G412" i="6"/>
  <c r="H412" i="6" s="1"/>
  <c r="G411" i="6"/>
  <c r="H411" i="6" s="1"/>
  <c r="G410" i="6"/>
  <c r="H410" i="6" s="1"/>
  <c r="G409" i="6"/>
  <c r="H409" i="6" s="1"/>
  <c r="G408" i="6"/>
  <c r="H408" i="6" s="1"/>
  <c r="G407" i="6"/>
  <c r="H407" i="6" s="1"/>
  <c r="G406" i="6"/>
  <c r="H406" i="6" s="1"/>
  <c r="G405" i="6"/>
  <c r="H405" i="6" s="1"/>
  <c r="G404" i="6"/>
  <c r="H404" i="6" s="1"/>
  <c r="G403" i="6"/>
  <c r="H403" i="6" s="1"/>
  <c r="G402" i="6"/>
  <c r="H402" i="6" s="1"/>
  <c r="G401" i="6"/>
  <c r="H401" i="6" s="1"/>
  <c r="G400" i="6"/>
  <c r="H400" i="6" s="1"/>
  <c r="G399" i="6"/>
  <c r="H399" i="6" s="1"/>
  <c r="G398" i="6"/>
  <c r="H398" i="6" s="1"/>
  <c r="G397" i="6"/>
  <c r="H397" i="6" s="1"/>
  <c r="G396" i="6"/>
  <c r="H396" i="6" s="1"/>
  <c r="G395" i="6"/>
  <c r="H395" i="6" s="1"/>
  <c r="G394" i="6"/>
  <c r="H394" i="6" s="1"/>
  <c r="G393" i="6"/>
  <c r="H393" i="6" s="1"/>
  <c r="G392" i="6"/>
  <c r="H392" i="6" s="1"/>
  <c r="G391" i="6"/>
  <c r="H391" i="6" s="1"/>
  <c r="G390" i="6"/>
  <c r="H390" i="6" s="1"/>
  <c r="G389" i="6"/>
  <c r="H389" i="6" s="1"/>
  <c r="G388" i="6"/>
  <c r="H388" i="6" s="1"/>
  <c r="G387" i="6"/>
  <c r="H387" i="6" s="1"/>
  <c r="G386" i="6"/>
  <c r="H386" i="6" s="1"/>
  <c r="G385" i="6"/>
  <c r="H385" i="6" s="1"/>
  <c r="G384" i="6"/>
  <c r="H384" i="6" s="1"/>
  <c r="G383" i="6"/>
  <c r="H383" i="6" s="1"/>
  <c r="G382" i="6"/>
  <c r="H382" i="6" s="1"/>
  <c r="G381" i="6"/>
  <c r="H381" i="6" s="1"/>
  <c r="G380" i="6"/>
  <c r="H380" i="6" s="1"/>
  <c r="G379" i="6"/>
  <c r="H379" i="6" s="1"/>
  <c r="G378" i="6"/>
  <c r="H378" i="6" s="1"/>
  <c r="G377" i="6"/>
  <c r="H377" i="6" s="1"/>
  <c r="G376" i="6"/>
  <c r="H376" i="6" s="1"/>
  <c r="G375" i="6"/>
  <c r="H375" i="6" s="1"/>
  <c r="G374" i="6"/>
  <c r="H374" i="6" s="1"/>
  <c r="G373" i="6"/>
  <c r="H373" i="6" s="1"/>
  <c r="G372" i="6"/>
  <c r="H372" i="6" s="1"/>
  <c r="G371" i="6"/>
  <c r="H371" i="6" s="1"/>
  <c r="G370" i="6"/>
  <c r="H370" i="6" s="1"/>
  <c r="G369" i="6"/>
  <c r="H369" i="6" s="1"/>
  <c r="G368" i="6"/>
  <c r="H368" i="6" s="1"/>
  <c r="G367" i="6"/>
  <c r="H367" i="6" s="1"/>
  <c r="G366" i="6"/>
  <c r="H366" i="6" s="1"/>
  <c r="G365" i="6"/>
  <c r="H365" i="6" s="1"/>
  <c r="G364" i="6"/>
  <c r="H364" i="6" s="1"/>
  <c r="G363" i="6"/>
  <c r="H363" i="6" s="1"/>
  <c r="G362" i="6"/>
  <c r="H362" i="6" s="1"/>
  <c r="G361" i="6"/>
  <c r="H361" i="6" s="1"/>
  <c r="G360" i="6"/>
  <c r="H360" i="6" s="1"/>
  <c r="G359" i="6"/>
  <c r="H359" i="6" s="1"/>
  <c r="G358" i="6"/>
  <c r="H358" i="6" s="1"/>
  <c r="G357" i="6"/>
  <c r="H357" i="6" s="1"/>
  <c r="G356" i="6"/>
  <c r="H356" i="6" s="1"/>
  <c r="G355" i="6"/>
  <c r="H355" i="6" s="1"/>
  <c r="G354" i="6"/>
  <c r="H354" i="6" s="1"/>
  <c r="G353" i="6"/>
  <c r="H353" i="6" s="1"/>
  <c r="G352" i="6"/>
  <c r="H352" i="6" s="1"/>
  <c r="G351" i="6"/>
  <c r="H351" i="6" s="1"/>
  <c r="G350" i="6"/>
  <c r="H350" i="6" s="1"/>
  <c r="G349" i="6"/>
  <c r="H349" i="6" s="1"/>
  <c r="G348" i="6"/>
  <c r="H348" i="6" s="1"/>
  <c r="G347" i="6"/>
  <c r="H347" i="6" s="1"/>
  <c r="G346" i="6"/>
  <c r="H346" i="6" s="1"/>
  <c r="G345" i="6"/>
  <c r="H345" i="6" s="1"/>
  <c r="G344" i="6"/>
  <c r="H344" i="6" s="1"/>
  <c r="G343" i="6"/>
  <c r="H343" i="6" s="1"/>
  <c r="G342" i="6"/>
  <c r="H342" i="6" s="1"/>
  <c r="G341" i="6"/>
  <c r="G340" i="6"/>
  <c r="G339" i="6"/>
  <c r="G338" i="6"/>
  <c r="H338" i="6" s="1"/>
  <c r="G337" i="6"/>
  <c r="H337" i="6" s="1"/>
  <c r="G336" i="6"/>
  <c r="H336" i="6" s="1"/>
  <c r="G335" i="6"/>
  <c r="H335" i="6" s="1"/>
  <c r="G334" i="6"/>
  <c r="H334" i="6" s="1"/>
  <c r="G333" i="6"/>
  <c r="H333" i="6" s="1"/>
  <c r="G332" i="6"/>
  <c r="H332" i="6" s="1"/>
  <c r="G331" i="6"/>
  <c r="H331" i="6" s="1"/>
  <c r="G330" i="6"/>
  <c r="H330" i="6" s="1"/>
  <c r="G329" i="6"/>
  <c r="H329" i="6" s="1"/>
  <c r="G328" i="6"/>
  <c r="H328" i="6" s="1"/>
  <c r="G327" i="6"/>
  <c r="H327" i="6" s="1"/>
  <c r="G326" i="6"/>
  <c r="H326" i="6" s="1"/>
  <c r="G325" i="6"/>
  <c r="H325" i="6" s="1"/>
  <c r="G324" i="6"/>
  <c r="H324" i="6" s="1"/>
  <c r="G323" i="6"/>
  <c r="H323" i="6" s="1"/>
  <c r="G322" i="6"/>
  <c r="H322" i="6" s="1"/>
  <c r="G321" i="6"/>
  <c r="H321" i="6" s="1"/>
  <c r="G320" i="6"/>
  <c r="H320" i="6" s="1"/>
  <c r="G319" i="6"/>
  <c r="H319" i="6" s="1"/>
  <c r="G318" i="6"/>
  <c r="H318" i="6" s="1"/>
  <c r="G317" i="6"/>
  <c r="H317" i="6" s="1"/>
  <c r="G316" i="6"/>
  <c r="H316" i="6" s="1"/>
  <c r="G315" i="6"/>
  <c r="H315" i="6" s="1"/>
  <c r="G314" i="6"/>
  <c r="H314" i="6" s="1"/>
  <c r="G313" i="6"/>
  <c r="H313" i="6" s="1"/>
  <c r="G312" i="6"/>
  <c r="H312" i="6" s="1"/>
  <c r="G311" i="6"/>
  <c r="H311" i="6" s="1"/>
  <c r="G310" i="6"/>
  <c r="H310" i="6" s="1"/>
  <c r="G309" i="6"/>
  <c r="H309" i="6" s="1"/>
  <c r="G308" i="6"/>
  <c r="H308" i="6" s="1"/>
  <c r="G307" i="6"/>
  <c r="H307" i="6" s="1"/>
  <c r="G306" i="6"/>
  <c r="H306" i="6" s="1"/>
  <c r="G305" i="6"/>
  <c r="H305" i="6" s="1"/>
  <c r="G304" i="6"/>
  <c r="H304" i="6" s="1"/>
  <c r="G303" i="6"/>
  <c r="H303" i="6" s="1"/>
  <c r="G302" i="6"/>
  <c r="H302" i="6" s="1"/>
  <c r="G301" i="6"/>
  <c r="H301" i="6" s="1"/>
  <c r="G300" i="6"/>
  <c r="H300" i="6" s="1"/>
  <c r="G299" i="6"/>
  <c r="H299" i="6" s="1"/>
  <c r="G298" i="6"/>
  <c r="H298" i="6" s="1"/>
  <c r="G297" i="6"/>
  <c r="H297" i="6" s="1"/>
  <c r="G296" i="6"/>
  <c r="H296" i="6" s="1"/>
  <c r="G295" i="6"/>
  <c r="H295" i="6" s="1"/>
  <c r="G294" i="6"/>
  <c r="H294" i="6" s="1"/>
  <c r="G293" i="6"/>
  <c r="H293" i="6" s="1"/>
  <c r="G292" i="6"/>
  <c r="H292" i="6" s="1"/>
  <c r="G291" i="6"/>
  <c r="H291" i="6" s="1"/>
  <c r="G290" i="6"/>
  <c r="H290" i="6" s="1"/>
  <c r="G289" i="6"/>
  <c r="H289" i="6" s="1"/>
  <c r="G288" i="6"/>
  <c r="H288" i="6" s="1"/>
  <c r="G287" i="6"/>
  <c r="H287" i="6" s="1"/>
  <c r="G286" i="6"/>
  <c r="H286" i="6" s="1"/>
  <c r="G285" i="6"/>
  <c r="H285" i="6" s="1"/>
  <c r="G284" i="6"/>
  <c r="H284" i="6" s="1"/>
  <c r="G283" i="6"/>
  <c r="H283" i="6" s="1"/>
  <c r="G282" i="6"/>
  <c r="H282" i="6" s="1"/>
  <c r="G281" i="6"/>
  <c r="H281" i="6" s="1"/>
  <c r="G280" i="6"/>
  <c r="H280" i="6" s="1"/>
  <c r="G279" i="6"/>
  <c r="H279" i="6" s="1"/>
  <c r="G278" i="6"/>
  <c r="H278" i="6" s="1"/>
  <c r="G277" i="6"/>
  <c r="H277" i="6" s="1"/>
  <c r="G276" i="6"/>
  <c r="H276" i="6" s="1"/>
  <c r="G275" i="6"/>
  <c r="H275" i="6" s="1"/>
  <c r="G274" i="6"/>
  <c r="H274" i="6" s="1"/>
  <c r="G273" i="6"/>
  <c r="H273" i="6" s="1"/>
  <c r="G272" i="6"/>
  <c r="H272" i="6" s="1"/>
  <c r="G271" i="6"/>
  <c r="H271" i="6" s="1"/>
  <c r="G270" i="6"/>
  <c r="H270" i="6" s="1"/>
  <c r="G269" i="6"/>
  <c r="H269" i="6" s="1"/>
  <c r="G268" i="6"/>
  <c r="H268" i="6" s="1"/>
  <c r="G267" i="6"/>
  <c r="H267" i="6" s="1"/>
  <c r="G266" i="6"/>
  <c r="H266" i="6" s="1"/>
  <c r="G265" i="6"/>
  <c r="H265" i="6" s="1"/>
  <c r="G264" i="6"/>
  <c r="H264" i="6" s="1"/>
  <c r="G263" i="6"/>
  <c r="H263" i="6" s="1"/>
  <c r="G262" i="6"/>
  <c r="H262" i="6" s="1"/>
  <c r="G261" i="6"/>
  <c r="H261" i="6" s="1"/>
  <c r="G260" i="6"/>
  <c r="H260" i="6" s="1"/>
  <c r="G259" i="6"/>
  <c r="H259" i="6" s="1"/>
  <c r="G258" i="6"/>
  <c r="H258" i="6" s="1"/>
  <c r="G257" i="6"/>
  <c r="H257" i="6" s="1"/>
  <c r="G256" i="6"/>
  <c r="H256" i="6" s="1"/>
  <c r="G255" i="6"/>
  <c r="H255" i="6" s="1"/>
  <c r="G254" i="6"/>
  <c r="H254" i="6" s="1"/>
  <c r="G253" i="6"/>
  <c r="H253" i="6" s="1"/>
  <c r="G252" i="6"/>
  <c r="H252" i="6" s="1"/>
  <c r="G251" i="6"/>
  <c r="H251" i="6" s="1"/>
  <c r="G250" i="6"/>
  <c r="H250" i="6" s="1"/>
  <c r="G249" i="6"/>
  <c r="H249" i="6" s="1"/>
  <c r="G248" i="6"/>
  <c r="H248" i="6" s="1"/>
  <c r="G247" i="6"/>
  <c r="H247" i="6" s="1"/>
  <c r="G246" i="6"/>
  <c r="H246" i="6" s="1"/>
  <c r="G245" i="6"/>
  <c r="H245" i="6" s="1"/>
  <c r="G244" i="6"/>
  <c r="H244" i="6" s="1"/>
  <c r="G243" i="6"/>
  <c r="H243" i="6" s="1"/>
  <c r="G242" i="6"/>
  <c r="H242" i="6" s="1"/>
  <c r="G241" i="6"/>
  <c r="H241" i="6" s="1"/>
  <c r="G240" i="6"/>
  <c r="H240" i="6" s="1"/>
  <c r="G239" i="6"/>
  <c r="H239" i="6" s="1"/>
  <c r="G238" i="6"/>
  <c r="H238" i="6" s="1"/>
  <c r="G237" i="6"/>
  <c r="H237" i="6" s="1"/>
  <c r="G236" i="6"/>
  <c r="H236" i="6" s="1"/>
  <c r="G235" i="6"/>
  <c r="H235" i="6" s="1"/>
  <c r="G234" i="6"/>
  <c r="H234" i="6" s="1"/>
  <c r="G233" i="6"/>
  <c r="H233" i="6" s="1"/>
  <c r="G232" i="6"/>
  <c r="H232" i="6" s="1"/>
  <c r="G231" i="6"/>
  <c r="H231" i="6" s="1"/>
  <c r="G230" i="6"/>
  <c r="H230" i="6" s="1"/>
  <c r="G229" i="6"/>
  <c r="H229" i="6" s="1"/>
  <c r="G228" i="6"/>
  <c r="H228" i="6" s="1"/>
  <c r="G227" i="6"/>
  <c r="H227" i="6" s="1"/>
  <c r="G226" i="6"/>
  <c r="H226" i="6" s="1"/>
  <c r="G225" i="6"/>
  <c r="H225" i="6" s="1"/>
  <c r="G224" i="6"/>
  <c r="H224" i="6" s="1"/>
  <c r="G223" i="6"/>
  <c r="H223" i="6" s="1"/>
  <c r="G222" i="6"/>
  <c r="H222" i="6" s="1"/>
  <c r="G221" i="6"/>
  <c r="H221" i="6" s="1"/>
  <c r="G220" i="6"/>
  <c r="H220" i="6" s="1"/>
  <c r="G219" i="6"/>
  <c r="G218" i="6"/>
  <c r="H218" i="6" s="1"/>
  <c r="G217" i="6"/>
  <c r="H217" i="6" s="1"/>
  <c r="G216" i="6"/>
  <c r="H216" i="6" s="1"/>
  <c r="G215" i="6"/>
  <c r="H215" i="6" s="1"/>
  <c r="G214" i="6"/>
  <c r="H214" i="6" s="1"/>
  <c r="G213" i="6"/>
  <c r="H213" i="6" s="1"/>
  <c r="G212" i="6"/>
  <c r="H212" i="6" s="1"/>
  <c r="G211" i="6"/>
  <c r="H211" i="6" s="1"/>
  <c r="G210" i="6"/>
  <c r="H210" i="6" s="1"/>
  <c r="G209" i="6"/>
  <c r="H209" i="6" s="1"/>
  <c r="G208" i="6"/>
  <c r="H208" i="6" s="1"/>
  <c r="G207" i="6"/>
  <c r="H207" i="6" s="1"/>
  <c r="G206" i="6"/>
  <c r="H206" i="6" s="1"/>
  <c r="G205" i="6"/>
  <c r="H205" i="6" s="1"/>
  <c r="G204" i="6"/>
  <c r="H204" i="6" s="1"/>
  <c r="G203" i="6"/>
  <c r="H203" i="6" s="1"/>
  <c r="G202" i="6"/>
  <c r="H202" i="6" s="1"/>
  <c r="G201" i="6"/>
  <c r="H201" i="6" s="1"/>
  <c r="G200" i="6"/>
  <c r="H200" i="6" s="1"/>
  <c r="G199" i="6"/>
  <c r="H199" i="6" s="1"/>
  <c r="G198" i="6"/>
  <c r="H198" i="6" s="1"/>
  <c r="G197" i="6"/>
  <c r="H197" i="6" s="1"/>
  <c r="G196" i="6"/>
  <c r="H196" i="6" s="1"/>
  <c r="G195" i="6"/>
  <c r="H195" i="6" s="1"/>
  <c r="G194" i="6"/>
  <c r="H194" i="6" s="1"/>
  <c r="G193" i="6"/>
  <c r="H193" i="6" s="1"/>
  <c r="G192" i="6"/>
  <c r="H192" i="6" s="1"/>
  <c r="G191" i="6"/>
  <c r="H191" i="6" s="1"/>
  <c r="G190" i="6"/>
  <c r="H190" i="6" s="1"/>
  <c r="G189" i="6"/>
  <c r="H189" i="6" s="1"/>
  <c r="G188" i="6"/>
  <c r="H188" i="6" s="1"/>
  <c r="G187" i="6"/>
  <c r="H187" i="6" s="1"/>
  <c r="G186" i="6"/>
  <c r="H186" i="6" s="1"/>
  <c r="G185" i="6"/>
  <c r="H185" i="6" s="1"/>
  <c r="G184" i="6"/>
  <c r="H184" i="6" s="1"/>
  <c r="G183" i="6"/>
  <c r="H183" i="6" s="1"/>
  <c r="G182" i="6"/>
  <c r="H182" i="6" s="1"/>
  <c r="G181" i="6"/>
  <c r="H181" i="6" s="1"/>
  <c r="G180" i="6"/>
  <c r="H180" i="6" s="1"/>
  <c r="G179" i="6"/>
  <c r="H179" i="6" s="1"/>
  <c r="G178" i="6"/>
  <c r="H178" i="6" s="1"/>
  <c r="G177" i="6"/>
  <c r="H177" i="6" s="1"/>
  <c r="G176" i="6"/>
  <c r="H176" i="6" s="1"/>
  <c r="G175" i="6"/>
  <c r="H175" i="6" s="1"/>
  <c r="G174" i="6"/>
  <c r="H174" i="6" s="1"/>
  <c r="G173" i="6"/>
  <c r="H173" i="6" s="1"/>
  <c r="G172" i="6"/>
  <c r="H172" i="6" s="1"/>
  <c r="G171" i="6"/>
  <c r="H171" i="6" s="1"/>
  <c r="G170" i="6"/>
  <c r="H170" i="6" s="1"/>
  <c r="G169" i="6"/>
  <c r="H169" i="6" s="1"/>
  <c r="G168" i="6"/>
  <c r="H168" i="6" s="1"/>
  <c r="G167" i="6"/>
  <c r="H167" i="6" s="1"/>
  <c r="G166" i="6"/>
  <c r="H166" i="6" s="1"/>
  <c r="G165" i="6"/>
  <c r="H165" i="6" s="1"/>
  <c r="G164" i="6"/>
  <c r="H164" i="6" s="1"/>
  <c r="G163" i="6"/>
  <c r="H163" i="6" s="1"/>
  <c r="G162" i="6"/>
  <c r="H162" i="6" s="1"/>
  <c r="G161" i="6"/>
  <c r="H161" i="6" s="1"/>
  <c r="G160" i="6"/>
  <c r="H160" i="6" s="1"/>
  <c r="G159" i="6"/>
  <c r="H159" i="6" s="1"/>
  <c r="G158" i="6"/>
  <c r="H158" i="6" s="1"/>
  <c r="G157" i="6"/>
  <c r="H157" i="6" s="1"/>
  <c r="G156" i="6"/>
  <c r="H156" i="6" s="1"/>
  <c r="G155" i="6"/>
  <c r="H155" i="6" s="1"/>
  <c r="G154" i="6"/>
  <c r="H154" i="6" s="1"/>
  <c r="G153" i="6"/>
  <c r="H153" i="6" s="1"/>
  <c r="G152" i="6"/>
  <c r="H152" i="6" s="1"/>
  <c r="G151" i="6"/>
  <c r="H151" i="6" s="1"/>
  <c r="G150" i="6"/>
  <c r="H150" i="6" s="1"/>
  <c r="G149" i="6"/>
  <c r="H149" i="6" s="1"/>
  <c r="G148" i="6"/>
  <c r="H148" i="6" s="1"/>
  <c r="G147" i="6"/>
  <c r="H147" i="6" s="1"/>
  <c r="G146" i="6"/>
  <c r="H146" i="6" s="1"/>
  <c r="G145" i="6"/>
  <c r="H145" i="6" s="1"/>
  <c r="G144" i="6"/>
  <c r="H144" i="6" s="1"/>
  <c r="G143" i="6"/>
  <c r="H143" i="6" s="1"/>
  <c r="G142" i="6"/>
  <c r="H142" i="6" s="1"/>
  <c r="G141" i="6"/>
  <c r="H141" i="6" s="1"/>
  <c r="G140" i="6"/>
  <c r="H140" i="6" s="1"/>
  <c r="G139" i="6"/>
  <c r="H139" i="6" s="1"/>
  <c r="G138" i="6"/>
  <c r="H138" i="6" s="1"/>
  <c r="G137" i="6"/>
  <c r="H137" i="6" s="1"/>
  <c r="G136" i="6"/>
  <c r="H136" i="6" s="1"/>
  <c r="G135" i="6"/>
  <c r="H135" i="6" s="1"/>
  <c r="G134" i="6"/>
  <c r="H134" i="6" s="1"/>
  <c r="G133" i="6"/>
  <c r="H133" i="6" s="1"/>
  <c r="G132" i="6"/>
  <c r="H132" i="6" s="1"/>
  <c r="G131" i="6"/>
  <c r="H131" i="6" s="1"/>
  <c r="G130" i="6"/>
  <c r="H130" i="6" s="1"/>
  <c r="G129" i="6"/>
  <c r="H129" i="6" s="1"/>
  <c r="G128" i="6"/>
  <c r="H128" i="6" s="1"/>
  <c r="G127" i="6"/>
  <c r="H127" i="6" s="1"/>
  <c r="G126" i="6"/>
  <c r="H126" i="6" s="1"/>
  <c r="G125" i="6"/>
  <c r="H125" i="6" s="1"/>
  <c r="G124" i="6"/>
  <c r="H124" i="6" s="1"/>
  <c r="G123" i="6"/>
  <c r="H123" i="6" s="1"/>
  <c r="G122" i="6"/>
  <c r="H122" i="6" s="1"/>
  <c r="G121" i="6"/>
  <c r="H121" i="6" s="1"/>
  <c r="G120" i="6"/>
  <c r="H120" i="6" s="1"/>
  <c r="G119" i="6"/>
  <c r="H119" i="6" s="1"/>
  <c r="G118" i="6"/>
  <c r="H118" i="6" s="1"/>
  <c r="G117" i="6"/>
  <c r="H117" i="6" s="1"/>
  <c r="G116" i="6"/>
  <c r="G115" i="6"/>
  <c r="G114" i="6"/>
  <c r="G113" i="6"/>
  <c r="H113" i="6" s="1"/>
  <c r="G112" i="6"/>
  <c r="H112" i="6" s="1"/>
  <c r="G111" i="6"/>
  <c r="H111" i="6" s="1"/>
  <c r="G110" i="6"/>
  <c r="H110" i="6" s="1"/>
  <c r="G109" i="6"/>
  <c r="H109" i="6" s="1"/>
  <c r="G108" i="6"/>
  <c r="H108" i="6" s="1"/>
  <c r="G107" i="6"/>
  <c r="H107" i="6" s="1"/>
  <c r="G106" i="6"/>
  <c r="H106" i="6" s="1"/>
  <c r="G105" i="6"/>
  <c r="H105" i="6" s="1"/>
  <c r="G104" i="6"/>
  <c r="H104" i="6" s="1"/>
  <c r="G103" i="6"/>
  <c r="H103" i="6" s="1"/>
  <c r="G102" i="6"/>
  <c r="H102" i="6" s="1"/>
  <c r="G101" i="6"/>
  <c r="H101" i="6" s="1"/>
  <c r="G100" i="6"/>
  <c r="H100" i="6" s="1"/>
  <c r="G99" i="6"/>
  <c r="H99" i="6" s="1"/>
  <c r="G98" i="6"/>
  <c r="H98" i="6" s="1"/>
  <c r="G97" i="6"/>
  <c r="H97" i="6" s="1"/>
  <c r="G96" i="6"/>
  <c r="H96" i="6" s="1"/>
  <c r="G95" i="6"/>
  <c r="H95" i="6" s="1"/>
  <c r="G94" i="6"/>
  <c r="H94" i="6" s="1"/>
  <c r="G93" i="6"/>
  <c r="H93" i="6" s="1"/>
  <c r="G92" i="6"/>
  <c r="H92" i="6" s="1"/>
  <c r="G91" i="6"/>
  <c r="H91" i="6" s="1"/>
  <c r="G90" i="6"/>
  <c r="H90" i="6" s="1"/>
  <c r="G89" i="6"/>
  <c r="H89" i="6" s="1"/>
  <c r="G88" i="6"/>
  <c r="H88" i="6" s="1"/>
  <c r="G87" i="6"/>
  <c r="H87" i="6" s="1"/>
  <c r="G86" i="6"/>
  <c r="H86" i="6" s="1"/>
  <c r="G85" i="6"/>
  <c r="H85" i="6" s="1"/>
  <c r="G84" i="6"/>
  <c r="H84" i="6" s="1"/>
  <c r="G83" i="6"/>
  <c r="H83" i="6" s="1"/>
  <c r="G82" i="6"/>
  <c r="H82" i="6" s="1"/>
  <c r="G81" i="6"/>
  <c r="H81" i="6" s="1"/>
  <c r="G80" i="6"/>
  <c r="H80" i="6" s="1"/>
  <c r="G79" i="6"/>
  <c r="H79" i="6" s="1"/>
  <c r="G78" i="6"/>
  <c r="H78" i="6" s="1"/>
  <c r="G77" i="6"/>
  <c r="H77" i="6" s="1"/>
  <c r="G76" i="6"/>
  <c r="H76" i="6" s="1"/>
  <c r="G75" i="6"/>
  <c r="H75" i="6" s="1"/>
  <c r="G74" i="6"/>
  <c r="H74" i="6" s="1"/>
  <c r="G73" i="6"/>
  <c r="H73" i="6" s="1"/>
  <c r="G72" i="6"/>
  <c r="H72" i="6" s="1"/>
  <c r="G71" i="6"/>
  <c r="H71" i="6" s="1"/>
  <c r="G70" i="6"/>
  <c r="H70" i="6" s="1"/>
  <c r="G69" i="6"/>
  <c r="H69" i="6" s="1"/>
  <c r="G68" i="6"/>
  <c r="H68" i="6" s="1"/>
  <c r="G67" i="6"/>
  <c r="H67" i="6" s="1"/>
  <c r="G66" i="6"/>
  <c r="H66" i="6" s="1"/>
  <c r="G65" i="6"/>
  <c r="H65" i="6" s="1"/>
  <c r="G64" i="6"/>
  <c r="H64" i="6" s="1"/>
  <c r="G63" i="6"/>
  <c r="H63" i="6" s="1"/>
  <c r="G62" i="6"/>
  <c r="H62" i="6" s="1"/>
  <c r="G61" i="6"/>
  <c r="H61" i="6" s="1"/>
  <c r="G60" i="6"/>
  <c r="H60" i="6" s="1"/>
  <c r="G59" i="6"/>
  <c r="H59" i="6" s="1"/>
  <c r="G58" i="6"/>
  <c r="H58" i="6" s="1"/>
  <c r="G57" i="6"/>
  <c r="H57" i="6" s="1"/>
  <c r="G56" i="6"/>
  <c r="H56" i="6" s="1"/>
  <c r="G55" i="6"/>
  <c r="H55" i="6" s="1"/>
  <c r="G54" i="6"/>
  <c r="H54" i="6" s="1"/>
  <c r="G53" i="6"/>
  <c r="H53" i="6" s="1"/>
  <c r="G52" i="6"/>
  <c r="H52" i="6" s="1"/>
  <c r="G51" i="6"/>
  <c r="H51" i="6" s="1"/>
  <c r="G50" i="6"/>
  <c r="H50" i="6" s="1"/>
  <c r="G49" i="6"/>
  <c r="H49" i="6" s="1"/>
  <c r="G48" i="6"/>
  <c r="H48" i="6" s="1"/>
  <c r="G47" i="6"/>
  <c r="H47" i="6" s="1"/>
  <c r="G46" i="6"/>
  <c r="H46" i="6" s="1"/>
  <c r="G45" i="6"/>
  <c r="H45" i="6" s="1"/>
  <c r="G44" i="6"/>
  <c r="H44" i="6" s="1"/>
  <c r="G43" i="6"/>
  <c r="H43" i="6" s="1"/>
  <c r="G42" i="6"/>
  <c r="H42" i="6" s="1"/>
  <c r="G41" i="6"/>
  <c r="H41" i="6" s="1"/>
  <c r="G40" i="6"/>
  <c r="H40" i="6" s="1"/>
  <c r="G39" i="6"/>
  <c r="H39" i="6" s="1"/>
  <c r="G38" i="6"/>
  <c r="H38" i="6" s="1"/>
  <c r="G37" i="6"/>
  <c r="H37" i="6" s="1"/>
  <c r="G36" i="6"/>
  <c r="H36" i="6" s="1"/>
  <c r="G35" i="6"/>
  <c r="H35" i="6" s="1"/>
  <c r="G34" i="6"/>
  <c r="H34" i="6" s="1"/>
  <c r="G33" i="6"/>
  <c r="H33" i="6" s="1"/>
  <c r="G32" i="6"/>
  <c r="H32" i="6" s="1"/>
  <c r="G31" i="6"/>
  <c r="H31" i="6" s="1"/>
  <c r="G30" i="6"/>
  <c r="H30" i="6" s="1"/>
  <c r="G29" i="6"/>
  <c r="H29" i="6" s="1"/>
  <c r="G28" i="6"/>
  <c r="G27" i="6"/>
  <c r="H27" i="6" s="1"/>
  <c r="G26" i="6"/>
  <c r="H26" i="6" s="1"/>
  <c r="G25" i="6"/>
  <c r="H25" i="6" s="1"/>
  <c r="G24" i="6"/>
  <c r="H24" i="6" s="1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114" i="5"/>
  <c r="G202" i="5"/>
  <c r="H202" i="5" s="1"/>
  <c r="G344" i="5"/>
  <c r="H344" i="5" s="1"/>
  <c r="G339" i="5"/>
  <c r="G368" i="5"/>
  <c r="H368" i="5" s="1"/>
  <c r="E558" i="5"/>
  <c r="G566" i="5"/>
  <c r="G548" i="5"/>
  <c r="H548" i="5" s="1"/>
  <c r="G547" i="5"/>
  <c r="H547" i="5" s="1"/>
  <c r="G546" i="5"/>
  <c r="H546" i="5" s="1"/>
  <c r="G545" i="5"/>
  <c r="H545" i="5" s="1"/>
  <c r="G544" i="5"/>
  <c r="H544" i="5" s="1"/>
  <c r="G543" i="5"/>
  <c r="H543" i="5" s="1"/>
  <c r="G542" i="5"/>
  <c r="H542" i="5" s="1"/>
  <c r="G541" i="5"/>
  <c r="H541" i="5" s="1"/>
  <c r="G540" i="5"/>
  <c r="H540" i="5" s="1"/>
  <c r="G539" i="5"/>
  <c r="H539" i="5" s="1"/>
  <c r="G538" i="5"/>
  <c r="H538" i="5" s="1"/>
  <c r="G537" i="5"/>
  <c r="H537" i="5" s="1"/>
  <c r="G536" i="5"/>
  <c r="H536" i="5" s="1"/>
  <c r="G535" i="5"/>
  <c r="H535" i="5" s="1"/>
  <c r="G534" i="5"/>
  <c r="H534" i="5" s="1"/>
  <c r="G533" i="5"/>
  <c r="H533" i="5" s="1"/>
  <c r="G532" i="5"/>
  <c r="H532" i="5" s="1"/>
  <c r="G531" i="5"/>
  <c r="H531" i="5" s="1"/>
  <c r="G530" i="5"/>
  <c r="H530" i="5" s="1"/>
  <c r="G529" i="5"/>
  <c r="H529" i="5" s="1"/>
  <c r="G528" i="5"/>
  <c r="H528" i="5" s="1"/>
  <c r="G527" i="5"/>
  <c r="H527" i="5" s="1"/>
  <c r="G526" i="5"/>
  <c r="H526" i="5" s="1"/>
  <c r="G525" i="5"/>
  <c r="H525" i="5" s="1"/>
  <c r="G524" i="5"/>
  <c r="H524" i="5" s="1"/>
  <c r="G523" i="5"/>
  <c r="H523" i="5" s="1"/>
  <c r="G522" i="5"/>
  <c r="H522" i="5" s="1"/>
  <c r="G521" i="5"/>
  <c r="H521" i="5" s="1"/>
  <c r="G520" i="5"/>
  <c r="H520" i="5" s="1"/>
  <c r="G519" i="5"/>
  <c r="H519" i="5" s="1"/>
  <c r="G518" i="5"/>
  <c r="H518" i="5" s="1"/>
  <c r="G517" i="5"/>
  <c r="H517" i="5" s="1"/>
  <c r="G516" i="5"/>
  <c r="H516" i="5" s="1"/>
  <c r="G515" i="5"/>
  <c r="H515" i="5" s="1"/>
  <c r="G514" i="5"/>
  <c r="H514" i="5" s="1"/>
  <c r="G513" i="5"/>
  <c r="H513" i="5" s="1"/>
  <c r="G512" i="5"/>
  <c r="H512" i="5" s="1"/>
  <c r="G511" i="5"/>
  <c r="H511" i="5" s="1"/>
  <c r="G510" i="5"/>
  <c r="H510" i="5" s="1"/>
  <c r="G509" i="5"/>
  <c r="H509" i="5" s="1"/>
  <c r="G508" i="5"/>
  <c r="H508" i="5" s="1"/>
  <c r="G507" i="5"/>
  <c r="H507" i="5" s="1"/>
  <c r="G506" i="5"/>
  <c r="H506" i="5" s="1"/>
  <c r="G505" i="5"/>
  <c r="H505" i="5" s="1"/>
  <c r="G504" i="5"/>
  <c r="H504" i="5" s="1"/>
  <c r="G503" i="5"/>
  <c r="H503" i="5" s="1"/>
  <c r="G502" i="5"/>
  <c r="H502" i="5" s="1"/>
  <c r="G501" i="5"/>
  <c r="H501" i="5" s="1"/>
  <c r="G500" i="5"/>
  <c r="H500" i="5" s="1"/>
  <c r="G499" i="5"/>
  <c r="H499" i="5" s="1"/>
  <c r="G498" i="5"/>
  <c r="H498" i="5" s="1"/>
  <c r="G497" i="5"/>
  <c r="H497" i="5" s="1"/>
  <c r="G496" i="5"/>
  <c r="H496" i="5" s="1"/>
  <c r="G495" i="5"/>
  <c r="H495" i="5" s="1"/>
  <c r="G494" i="5"/>
  <c r="H494" i="5" s="1"/>
  <c r="G493" i="5"/>
  <c r="H493" i="5" s="1"/>
  <c r="G492" i="5"/>
  <c r="H492" i="5" s="1"/>
  <c r="G491" i="5"/>
  <c r="H491" i="5" s="1"/>
  <c r="G490" i="5"/>
  <c r="H490" i="5" s="1"/>
  <c r="G489" i="5"/>
  <c r="H489" i="5" s="1"/>
  <c r="G488" i="5"/>
  <c r="H488" i="5" s="1"/>
  <c r="G487" i="5"/>
  <c r="H487" i="5" s="1"/>
  <c r="G486" i="5"/>
  <c r="H486" i="5" s="1"/>
  <c r="G485" i="5"/>
  <c r="H485" i="5" s="1"/>
  <c r="G484" i="5"/>
  <c r="H484" i="5" s="1"/>
  <c r="G483" i="5"/>
  <c r="H483" i="5" s="1"/>
  <c r="G482" i="5"/>
  <c r="H482" i="5" s="1"/>
  <c r="G481" i="5"/>
  <c r="H481" i="5" s="1"/>
  <c r="G480" i="5"/>
  <c r="H480" i="5" s="1"/>
  <c r="G479" i="5"/>
  <c r="H479" i="5" s="1"/>
  <c r="G478" i="5"/>
  <c r="H478" i="5" s="1"/>
  <c r="G477" i="5"/>
  <c r="H477" i="5" s="1"/>
  <c r="G476" i="5"/>
  <c r="H476" i="5" s="1"/>
  <c r="G475" i="5"/>
  <c r="H475" i="5" s="1"/>
  <c r="G474" i="5"/>
  <c r="H474" i="5" s="1"/>
  <c r="G473" i="5"/>
  <c r="H473" i="5" s="1"/>
  <c r="G472" i="5"/>
  <c r="H472" i="5" s="1"/>
  <c r="G471" i="5"/>
  <c r="H471" i="5" s="1"/>
  <c r="G470" i="5"/>
  <c r="H470" i="5" s="1"/>
  <c r="G469" i="5"/>
  <c r="H469" i="5" s="1"/>
  <c r="G468" i="5"/>
  <c r="H468" i="5" s="1"/>
  <c r="G467" i="5"/>
  <c r="H467" i="5" s="1"/>
  <c r="G466" i="5"/>
  <c r="H466" i="5" s="1"/>
  <c r="G465" i="5"/>
  <c r="H465" i="5" s="1"/>
  <c r="G464" i="5"/>
  <c r="H464" i="5" s="1"/>
  <c r="G463" i="5"/>
  <c r="H463" i="5" s="1"/>
  <c r="G462" i="5"/>
  <c r="H462" i="5" s="1"/>
  <c r="G461" i="5"/>
  <c r="H461" i="5" s="1"/>
  <c r="G460" i="5"/>
  <c r="H460" i="5" s="1"/>
  <c r="G459" i="5"/>
  <c r="H459" i="5" s="1"/>
  <c r="G458" i="5"/>
  <c r="H458" i="5" s="1"/>
  <c r="G457" i="5"/>
  <c r="H457" i="5" s="1"/>
  <c r="G456" i="5"/>
  <c r="H456" i="5" s="1"/>
  <c r="G455" i="5"/>
  <c r="H455" i="5" s="1"/>
  <c r="G454" i="5"/>
  <c r="H454" i="5" s="1"/>
  <c r="G453" i="5"/>
  <c r="H453" i="5" s="1"/>
  <c r="G452" i="5"/>
  <c r="H452" i="5" s="1"/>
  <c r="G451" i="5"/>
  <c r="H451" i="5" s="1"/>
  <c r="G450" i="5"/>
  <c r="H450" i="5" s="1"/>
  <c r="G449" i="5"/>
  <c r="H449" i="5" s="1"/>
  <c r="G448" i="5"/>
  <c r="H448" i="5" s="1"/>
  <c r="G447" i="5"/>
  <c r="H447" i="5" s="1"/>
  <c r="G446" i="5"/>
  <c r="H446" i="5" s="1"/>
  <c r="G445" i="5"/>
  <c r="H445" i="5" s="1"/>
  <c r="G444" i="5"/>
  <c r="H444" i="5" s="1"/>
  <c r="G443" i="5"/>
  <c r="H443" i="5" s="1"/>
  <c r="G442" i="5"/>
  <c r="H442" i="5" s="1"/>
  <c r="G441" i="5"/>
  <c r="H441" i="5" s="1"/>
  <c r="G440" i="5"/>
  <c r="H440" i="5" s="1"/>
  <c r="G439" i="5"/>
  <c r="H439" i="5" s="1"/>
  <c r="G438" i="5"/>
  <c r="H438" i="5" s="1"/>
  <c r="G437" i="5"/>
  <c r="H437" i="5" s="1"/>
  <c r="G436" i="5"/>
  <c r="H436" i="5" s="1"/>
  <c r="G435" i="5"/>
  <c r="H435" i="5" s="1"/>
  <c r="G434" i="5"/>
  <c r="H434" i="5" s="1"/>
  <c r="G433" i="5"/>
  <c r="H433" i="5" s="1"/>
  <c r="G432" i="5"/>
  <c r="H432" i="5" s="1"/>
  <c r="G431" i="5"/>
  <c r="H431" i="5" s="1"/>
  <c r="G430" i="5"/>
  <c r="H430" i="5" s="1"/>
  <c r="G429" i="5"/>
  <c r="H429" i="5" s="1"/>
  <c r="G428" i="5"/>
  <c r="H428" i="5" s="1"/>
  <c r="G427" i="5"/>
  <c r="H427" i="5" s="1"/>
  <c r="G426" i="5"/>
  <c r="H426" i="5" s="1"/>
  <c r="G425" i="5"/>
  <c r="H425" i="5" s="1"/>
  <c r="G424" i="5"/>
  <c r="H424" i="5" s="1"/>
  <c r="G423" i="5"/>
  <c r="H423" i="5" s="1"/>
  <c r="G422" i="5"/>
  <c r="H422" i="5" s="1"/>
  <c r="G421" i="5"/>
  <c r="H421" i="5" s="1"/>
  <c r="G420" i="5"/>
  <c r="H420" i="5" s="1"/>
  <c r="G419" i="5"/>
  <c r="H419" i="5" s="1"/>
  <c r="G418" i="5"/>
  <c r="H418" i="5" s="1"/>
  <c r="G417" i="5"/>
  <c r="H417" i="5" s="1"/>
  <c r="G416" i="5"/>
  <c r="H416" i="5" s="1"/>
  <c r="G415" i="5"/>
  <c r="H415" i="5" s="1"/>
  <c r="G414" i="5"/>
  <c r="H414" i="5" s="1"/>
  <c r="G413" i="5"/>
  <c r="H413" i="5" s="1"/>
  <c r="G412" i="5"/>
  <c r="H412" i="5" s="1"/>
  <c r="G411" i="5"/>
  <c r="H411" i="5" s="1"/>
  <c r="G410" i="5"/>
  <c r="H410" i="5" s="1"/>
  <c r="G409" i="5"/>
  <c r="H409" i="5" s="1"/>
  <c r="G408" i="5"/>
  <c r="H408" i="5" s="1"/>
  <c r="G407" i="5"/>
  <c r="H407" i="5" s="1"/>
  <c r="G406" i="5"/>
  <c r="H406" i="5" s="1"/>
  <c r="G405" i="5"/>
  <c r="H405" i="5" s="1"/>
  <c r="G404" i="5"/>
  <c r="H404" i="5" s="1"/>
  <c r="G403" i="5"/>
  <c r="H403" i="5" s="1"/>
  <c r="G402" i="5"/>
  <c r="H402" i="5" s="1"/>
  <c r="G401" i="5"/>
  <c r="H401" i="5" s="1"/>
  <c r="G400" i="5"/>
  <c r="H400" i="5" s="1"/>
  <c r="G399" i="5"/>
  <c r="H399" i="5" s="1"/>
  <c r="G398" i="5"/>
  <c r="H398" i="5" s="1"/>
  <c r="G397" i="5"/>
  <c r="H397" i="5" s="1"/>
  <c r="G396" i="5"/>
  <c r="H396" i="5" s="1"/>
  <c r="G395" i="5"/>
  <c r="H395" i="5" s="1"/>
  <c r="G394" i="5"/>
  <c r="H394" i="5" s="1"/>
  <c r="G393" i="5"/>
  <c r="H393" i="5" s="1"/>
  <c r="G392" i="5"/>
  <c r="H392" i="5" s="1"/>
  <c r="G391" i="5"/>
  <c r="H391" i="5" s="1"/>
  <c r="G390" i="5"/>
  <c r="H390" i="5" s="1"/>
  <c r="G389" i="5"/>
  <c r="H389" i="5" s="1"/>
  <c r="G388" i="5"/>
  <c r="H388" i="5" s="1"/>
  <c r="G387" i="5"/>
  <c r="H387" i="5" s="1"/>
  <c r="G386" i="5"/>
  <c r="H386" i="5" s="1"/>
  <c r="G385" i="5"/>
  <c r="H385" i="5" s="1"/>
  <c r="G384" i="5"/>
  <c r="H384" i="5" s="1"/>
  <c r="G383" i="5"/>
  <c r="H383" i="5" s="1"/>
  <c r="G382" i="5"/>
  <c r="H382" i="5" s="1"/>
  <c r="G381" i="5"/>
  <c r="H381" i="5" s="1"/>
  <c r="G380" i="5"/>
  <c r="H380" i="5" s="1"/>
  <c r="G379" i="5"/>
  <c r="H379" i="5" s="1"/>
  <c r="G378" i="5"/>
  <c r="H378" i="5" s="1"/>
  <c r="G377" i="5"/>
  <c r="H377" i="5" s="1"/>
  <c r="G376" i="5"/>
  <c r="H376" i="5" s="1"/>
  <c r="G375" i="5"/>
  <c r="H375" i="5" s="1"/>
  <c r="G374" i="5"/>
  <c r="H374" i="5" s="1"/>
  <c r="G373" i="5"/>
  <c r="H373" i="5" s="1"/>
  <c r="G372" i="5"/>
  <c r="H372" i="5" s="1"/>
  <c r="G371" i="5"/>
  <c r="H371" i="5" s="1"/>
  <c r="G370" i="5"/>
  <c r="H370" i="5" s="1"/>
  <c r="G369" i="5"/>
  <c r="H369" i="5" s="1"/>
  <c r="G367" i="5"/>
  <c r="H367" i="5" s="1"/>
  <c r="G366" i="5"/>
  <c r="H366" i="5" s="1"/>
  <c r="G365" i="5"/>
  <c r="H365" i="5" s="1"/>
  <c r="G364" i="5"/>
  <c r="H364" i="5" s="1"/>
  <c r="G363" i="5"/>
  <c r="H363" i="5" s="1"/>
  <c r="G362" i="5"/>
  <c r="H362" i="5" s="1"/>
  <c r="G361" i="5"/>
  <c r="H361" i="5" s="1"/>
  <c r="G360" i="5"/>
  <c r="H360" i="5" s="1"/>
  <c r="G359" i="5"/>
  <c r="H359" i="5" s="1"/>
  <c r="G358" i="5"/>
  <c r="H358" i="5" s="1"/>
  <c r="G357" i="5"/>
  <c r="H357" i="5" s="1"/>
  <c r="G356" i="5"/>
  <c r="H356" i="5" s="1"/>
  <c r="G355" i="5"/>
  <c r="H355" i="5" s="1"/>
  <c r="G354" i="5"/>
  <c r="H354" i="5" s="1"/>
  <c r="G353" i="5"/>
  <c r="H353" i="5" s="1"/>
  <c r="G352" i="5"/>
  <c r="H352" i="5" s="1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G345" i="5"/>
  <c r="H345" i="5" s="1"/>
  <c r="G343" i="5"/>
  <c r="H343" i="5" s="1"/>
  <c r="G342" i="5"/>
  <c r="H342" i="5" s="1"/>
  <c r="G341" i="5"/>
  <c r="H341" i="5" s="1"/>
  <c r="G340" i="5"/>
  <c r="H340" i="5" s="1"/>
  <c r="G338" i="5"/>
  <c r="H338" i="5" s="1"/>
  <c r="G337" i="5"/>
  <c r="H337" i="5" s="1"/>
  <c r="G336" i="5"/>
  <c r="H336" i="5" s="1"/>
  <c r="G335" i="5"/>
  <c r="H335" i="5" s="1"/>
  <c r="G334" i="5"/>
  <c r="H334" i="5" s="1"/>
  <c r="G333" i="5"/>
  <c r="H333" i="5" s="1"/>
  <c r="G332" i="5"/>
  <c r="H332" i="5" s="1"/>
  <c r="G331" i="5"/>
  <c r="H331" i="5" s="1"/>
  <c r="G330" i="5"/>
  <c r="H330" i="5" s="1"/>
  <c r="G329" i="5"/>
  <c r="H329" i="5" s="1"/>
  <c r="G328" i="5"/>
  <c r="H328" i="5" s="1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G321" i="5"/>
  <c r="H321" i="5" s="1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G313" i="5"/>
  <c r="H313" i="5" s="1"/>
  <c r="G312" i="5"/>
  <c r="H312" i="5" s="1"/>
  <c r="G311" i="5"/>
  <c r="H311" i="5" s="1"/>
  <c r="G310" i="5"/>
  <c r="H310" i="5" s="1"/>
  <c r="G309" i="5"/>
  <c r="H309" i="5" s="1"/>
  <c r="G308" i="5"/>
  <c r="H308" i="5" s="1"/>
  <c r="G307" i="5"/>
  <c r="H307" i="5" s="1"/>
  <c r="G306" i="5"/>
  <c r="H306" i="5" s="1"/>
  <c r="G305" i="5"/>
  <c r="H305" i="5" s="1"/>
  <c r="G304" i="5"/>
  <c r="H304" i="5" s="1"/>
  <c r="G303" i="5"/>
  <c r="H303" i="5" s="1"/>
  <c r="G302" i="5"/>
  <c r="H302" i="5" s="1"/>
  <c r="G301" i="5"/>
  <c r="H301" i="5" s="1"/>
  <c r="G300" i="5"/>
  <c r="H300" i="5" s="1"/>
  <c r="G299" i="5"/>
  <c r="H299" i="5" s="1"/>
  <c r="G298" i="5"/>
  <c r="H298" i="5" s="1"/>
  <c r="G297" i="5"/>
  <c r="H297" i="5" s="1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G289" i="5"/>
  <c r="H289" i="5" s="1"/>
  <c r="G288" i="5"/>
  <c r="H288" i="5" s="1"/>
  <c r="G287" i="5"/>
  <c r="H287" i="5" s="1"/>
  <c r="G286" i="5"/>
  <c r="H286" i="5" s="1"/>
  <c r="G285" i="5"/>
  <c r="H285" i="5" s="1"/>
  <c r="G284" i="5"/>
  <c r="H284" i="5" s="1"/>
  <c r="G283" i="5"/>
  <c r="H283" i="5" s="1"/>
  <c r="G282" i="5"/>
  <c r="H282" i="5" s="1"/>
  <c r="G281" i="5"/>
  <c r="H281" i="5" s="1"/>
  <c r="G280" i="5"/>
  <c r="H280" i="5" s="1"/>
  <c r="G279" i="5"/>
  <c r="H279" i="5" s="1"/>
  <c r="G278" i="5"/>
  <c r="H278" i="5" s="1"/>
  <c r="G277" i="5"/>
  <c r="H277" i="5" s="1"/>
  <c r="G276" i="5"/>
  <c r="H276" i="5" s="1"/>
  <c r="G275" i="5"/>
  <c r="H275" i="5" s="1"/>
  <c r="G274" i="5"/>
  <c r="H274" i="5" s="1"/>
  <c r="G273" i="5"/>
  <c r="H273" i="5" s="1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G265" i="5"/>
  <c r="H265" i="5" s="1"/>
  <c r="G264" i="5"/>
  <c r="H264" i="5" s="1"/>
  <c r="G263" i="5"/>
  <c r="H263" i="5" s="1"/>
  <c r="G262" i="5"/>
  <c r="H262" i="5" s="1"/>
  <c r="G261" i="5"/>
  <c r="H261" i="5" s="1"/>
  <c r="G260" i="5"/>
  <c r="H260" i="5" s="1"/>
  <c r="G259" i="5"/>
  <c r="H259" i="5" s="1"/>
  <c r="G258" i="5"/>
  <c r="H258" i="5" s="1"/>
  <c r="G257" i="5"/>
  <c r="H257" i="5" s="1"/>
  <c r="G256" i="5"/>
  <c r="H256" i="5" s="1"/>
  <c r="G255" i="5"/>
  <c r="H255" i="5" s="1"/>
  <c r="G254" i="5"/>
  <c r="H254" i="5" s="1"/>
  <c r="G253" i="5"/>
  <c r="H253" i="5" s="1"/>
  <c r="G252" i="5"/>
  <c r="H252" i="5" s="1"/>
  <c r="G251" i="5"/>
  <c r="H251" i="5" s="1"/>
  <c r="G250" i="5"/>
  <c r="H250" i="5" s="1"/>
  <c r="G249" i="5"/>
  <c r="H249" i="5" s="1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G241" i="5"/>
  <c r="H241" i="5" s="1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G231" i="5"/>
  <c r="H231" i="5" s="1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G223" i="5"/>
  <c r="H223" i="5" s="1"/>
  <c r="G222" i="5"/>
  <c r="H222" i="5" s="1"/>
  <c r="G221" i="5"/>
  <c r="H221" i="5" s="1"/>
  <c r="G220" i="5"/>
  <c r="H220" i="5" s="1"/>
  <c r="G219" i="5"/>
  <c r="H219" i="5" s="1"/>
  <c r="G218" i="5"/>
  <c r="H218" i="5" s="1"/>
  <c r="G217" i="5"/>
  <c r="H217" i="5" s="1"/>
  <c r="G216" i="5"/>
  <c r="H216" i="5" s="1"/>
  <c r="G215" i="5"/>
  <c r="H215" i="5" s="1"/>
  <c r="G214" i="5"/>
  <c r="H214" i="5" s="1"/>
  <c r="G213" i="5"/>
  <c r="H213" i="5" s="1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G205" i="5"/>
  <c r="H205" i="5" s="1"/>
  <c r="G204" i="5"/>
  <c r="H204" i="5" s="1"/>
  <c r="G203" i="5"/>
  <c r="H203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G195" i="5"/>
  <c r="H195" i="5" s="1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G187" i="5"/>
  <c r="H187" i="5" s="1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G177" i="5"/>
  <c r="H177" i="5" s="1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G169" i="5"/>
  <c r="H169" i="5" s="1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G159" i="5"/>
  <c r="H159" i="5" s="1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G151" i="5"/>
  <c r="H151" i="5" s="1"/>
  <c r="G150" i="5"/>
  <c r="H150" i="5" s="1"/>
  <c r="G149" i="5"/>
  <c r="H149" i="5" s="1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G133" i="5"/>
  <c r="H133" i="5" s="1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G105" i="5"/>
  <c r="H105" i="5" s="1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G87" i="5"/>
  <c r="H87" i="5" s="1"/>
  <c r="G86" i="5"/>
  <c r="H86" i="5" s="1"/>
  <c r="G85" i="5"/>
  <c r="H85" i="5" s="1"/>
  <c r="G84" i="5"/>
  <c r="H84" i="5" s="1"/>
  <c r="G83" i="5"/>
  <c r="H83" i="5" s="1"/>
  <c r="G82" i="5"/>
  <c r="H82" i="5" s="1"/>
  <c r="G81" i="5"/>
  <c r="H81" i="5" s="1"/>
  <c r="G80" i="5"/>
  <c r="H80" i="5" s="1"/>
  <c r="G79" i="5"/>
  <c r="H79" i="5" s="1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G61" i="5"/>
  <c r="H61" i="5" s="1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550" i="6" l="1"/>
  <c r="H550" i="6" s="1"/>
  <c r="J550" i="5"/>
  <c r="I550" i="5"/>
  <c r="F550" i="5"/>
  <c r="A550" i="5"/>
  <c r="G9" i="5"/>
  <c r="G550" i="5" s="1"/>
  <c r="H9" i="5" l="1"/>
  <c r="E550" i="5"/>
  <c r="H550" i="5" l="1"/>
</calcChain>
</file>

<file path=xl/sharedStrings.xml><?xml version="1.0" encoding="utf-8"?>
<sst xmlns="http://schemas.openxmlformats.org/spreadsheetml/2006/main" count="4430" uniqueCount="933">
  <si>
    <t>* Salary Incentive Factor times 20 Mills</t>
  </si>
  <si>
    <t>Col. 1</t>
  </si>
  <si>
    <t>Col. 2</t>
  </si>
  <si>
    <t>Col. 3</t>
  </si>
  <si>
    <t>Col. 4</t>
  </si>
  <si>
    <t>No Foundation</t>
  </si>
  <si>
    <t>No Salary Incent.</t>
  </si>
  <si>
    <t>FY2022</t>
  </si>
  <si>
    <t>FY2023</t>
  </si>
  <si>
    <t>(Col. 2 - Col. 1)</t>
  </si>
  <si>
    <t>(Col. 3 ÷ Col. 1)</t>
  </si>
  <si>
    <t>FY 2023 Initial Allocation.  Several formula penalties will be assessed prior to the August Payment</t>
  </si>
  <si>
    <t>Tentative Initial</t>
  </si>
  <si>
    <t>Differences</t>
  </si>
  <si>
    <t>Growth/Loss</t>
  </si>
  <si>
    <t>Allocation</t>
  </si>
  <si>
    <t>07/20/21</t>
  </si>
  <si>
    <t>Found. $1,782.98</t>
  </si>
  <si>
    <t>Found. $1,952.75</t>
  </si>
  <si>
    <t>Found.  + $ 169.77</t>
  </si>
  <si>
    <t>Salary* $   86.70</t>
  </si>
  <si>
    <t>Salary* $   92.02</t>
  </si>
  <si>
    <t>Salary*  + $ 5.32</t>
  </si>
  <si>
    <t>County Name</t>
  </si>
  <si>
    <t>District Name</t>
  </si>
  <si>
    <t>Total  $3,516.98</t>
  </si>
  <si>
    <t>Total  $3,793.15</t>
  </si>
  <si>
    <t>Total    + $ 276.17</t>
  </si>
  <si>
    <t>01</t>
  </si>
  <si>
    <t xml:space="preserve">ADAIR       </t>
  </si>
  <si>
    <t>C019</t>
  </si>
  <si>
    <t xml:space="preserve">PEAVINE                       </t>
  </si>
  <si>
    <t xml:space="preserve">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</si>
  <si>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</si>
  <si>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</si>
  <si>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</si>
  <si>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</si>
  <si>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</si>
  <si>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</si>
  <si>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</si>
  <si>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</si>
  <si>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</si>
  <si>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</si>
  <si>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</si>
  <si>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</si>
  <si>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</si>
  <si>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</si>
  <si>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</si>
  <si>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</si>
  <si>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</si>
  <si>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</si>
  <si>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</si>
  <si>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</si>
  <si>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</si>
  <si>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</si>
  <si>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</si>
  <si>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</si>
  <si>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</si>
  <si>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</si>
  <si>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</si>
  <si>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</si>
  <si>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</si>
  <si>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</si>
  <si>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</si>
  <si>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</si>
  <si>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</si>
  <si>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</si>
  <si>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</si>
  <si>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</si>
  <si>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</si>
  <si>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</si>
  <si>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</si>
  <si>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</si>
  <si>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</si>
  <si>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</si>
  <si>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</si>
  <si>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</si>
  <si>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</si>
  <si>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</si>
  <si>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</si>
  <si>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</si>
  <si>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</si>
  <si>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</si>
  <si>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</si>
  <si>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</si>
  <si>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</si>
  <si>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</si>
  <si>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</si>
  <si>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</si>
  <si>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</si>
  <si>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</si>
  <si>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</si>
  <si>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</si>
  <si>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</si>
  <si>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</si>
  <si>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</si>
  <si>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</si>
  <si>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</si>
  <si>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</si>
  <si>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</si>
  <si>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</si>
  <si>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</si>
  <si>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</si>
  <si>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</si>
  <si>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</si>
  <si>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</si>
  <si>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</si>
  <si>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</si>
  <si>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</si>
  <si>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</si>
  <si>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</si>
  <si>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</si>
  <si>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</si>
  <si>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</si>
  <si>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</si>
  <si>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</si>
  <si>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</si>
  <si>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</si>
  <si>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</si>
  <si>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</si>
  <si>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</si>
  <si>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</si>
  <si>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</si>
  <si>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</si>
  <si>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</si>
  <si>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</si>
  <si>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</si>
  <si>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</si>
  <si>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</si>
  <si>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</si>
  <si>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</si>
  <si>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</si>
  <si>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</si>
  <si>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</si>
  <si>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</si>
  <si>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</si>
  <si>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</si>
  <si>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</si>
  <si>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</si>
  <si>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</si>
  <si>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</si>
  <si>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</si>
  <si>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</si>
  <si>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</si>
  <si>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</si>
  <si>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</si>
  <si>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</si>
  <si>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</si>
  <si>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</si>
  <si>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</si>
  <si>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</si>
  <si>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</si>
  <si>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</si>
  <si>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</si>
  <si>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</si>
  <si>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</si>
  <si>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</si>
  <si>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</si>
  <si>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</si>
  <si>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</si>
  <si>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</si>
  <si>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</si>
  <si>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</si>
  <si>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</si>
  <si>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</si>
  <si>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</si>
  <si>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</si>
  <si>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</si>
  <si>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</si>
  <si>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</si>
  <si>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</si>
  <si>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</si>
  <si>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</si>
  <si>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</si>
  <si>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</si>
  <si>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</si>
  <si>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</si>
  <si>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</si>
  <si>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</si>
  <si>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</si>
  <si>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</si>
  <si>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</si>
  <si>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</si>
  <si>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</si>
  <si>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</si>
  <si>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</si>
  <si>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</si>
  <si>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</si>
  <si>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</si>
  <si>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</si>
  <si>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</si>
  <si>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</si>
  <si>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</si>
  <si>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</si>
  <si>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</si>
  <si>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</si>
  <si>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</si>
  <si>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</si>
  <si>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</si>
  <si>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</si>
  <si>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</si>
  <si>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</si>
  <si>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</si>
  <si>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</si>
  <si>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</si>
  <si>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</si>
  <si>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</si>
  <si>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</si>
  <si>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</si>
  <si>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</si>
  <si>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</si>
  <si>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</si>
  <si>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</si>
  <si>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</si>
  <si>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</si>
  <si>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</si>
  <si>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</si>
  <si>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</si>
  <si>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</si>
  <si>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</si>
  <si>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</si>
  <si>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</si>
  <si>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</si>
  <si>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</si>
  <si>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</si>
  <si>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</si>
  <si>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</si>
  <si>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</si>
  <si>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</si>
  <si>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</si>
  <si>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</si>
  <si>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</si>
  <si>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</si>
  <si>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</si>
  <si>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</si>
  <si>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</si>
  <si>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</si>
  <si>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</si>
  <si>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</si>
  <si>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</si>
  <si>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</si>
  <si>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</si>
  <si>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</si>
  <si>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</si>
  <si>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t001</t>
  </si>
  <si>
    <t>COMANCHE ACADEMY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</si>
  <si>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</si>
  <si>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</si>
  <si>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</si>
  <si>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</si>
  <si>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</si>
  <si>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</si>
  <si>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</si>
  <si>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</si>
  <si>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</si>
  <si>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</si>
  <si>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</si>
  <si>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</si>
  <si>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</si>
  <si>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</si>
  <si>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</si>
  <si>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</si>
  <si>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</si>
  <si>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</si>
  <si>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</si>
  <si>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</si>
  <si>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</si>
  <si>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</si>
  <si>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</si>
  <si>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</si>
  <si>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</si>
  <si>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</si>
  <si>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</si>
  <si>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</si>
  <si>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</si>
  <si>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</si>
  <si>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</si>
  <si>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</si>
  <si>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</si>
  <si>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</si>
  <si>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</si>
  <si>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</si>
  <si>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</si>
  <si>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</si>
  <si>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</si>
  <si>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</si>
  <si>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</si>
  <si>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</si>
  <si>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</si>
  <si>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</si>
  <si>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</si>
  <si>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</si>
  <si>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</si>
  <si>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</si>
  <si>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</si>
  <si>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</si>
  <si>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</si>
  <si>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</si>
  <si>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</si>
  <si>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</si>
  <si>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</si>
  <si>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</si>
  <si>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</si>
  <si>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</si>
  <si>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</si>
  <si>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</si>
  <si>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</si>
  <si>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</si>
  <si>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</si>
  <si>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</si>
  <si>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</si>
  <si>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</si>
  <si>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</si>
  <si>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</si>
  <si>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</si>
  <si>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</si>
  <si>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</si>
  <si>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</si>
  <si>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</si>
  <si>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</si>
  <si>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</si>
  <si>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</si>
  <si>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</si>
  <si>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</si>
  <si>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</si>
  <si>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</si>
  <si>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</si>
  <si>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</si>
  <si>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</si>
  <si>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</si>
  <si>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</si>
  <si>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</si>
  <si>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</si>
  <si>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</si>
  <si>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</si>
  <si>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</si>
  <si>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</si>
  <si>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</si>
  <si>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</si>
  <si>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</si>
  <si>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</si>
  <si>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</si>
  <si>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</si>
  <si>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</si>
  <si>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</si>
  <si>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</si>
  <si>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</si>
  <si>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</si>
  <si>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</si>
  <si>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</si>
  <si>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</si>
  <si>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</si>
  <si>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</si>
  <si>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</si>
  <si>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</si>
  <si>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</si>
  <si>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</si>
  <si>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</si>
  <si>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</si>
  <si>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</si>
  <si>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</si>
  <si>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</si>
  <si>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</si>
  <si>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</si>
  <si>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</si>
  <si>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</si>
  <si>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</si>
  <si>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</si>
  <si>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</si>
  <si>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</si>
  <si>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</si>
  <si>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</si>
  <si>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</si>
  <si>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</si>
  <si>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</si>
  <si>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</si>
  <si>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</si>
  <si>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</si>
  <si>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</si>
  <si>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</si>
  <si>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</si>
  <si>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</si>
  <si>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</si>
  <si>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</si>
  <si>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</si>
  <si>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</si>
  <si>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</si>
  <si>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</si>
  <si>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</si>
  <si>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</si>
  <si>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</si>
  <si>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</si>
  <si>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>HUGHES</t>
  </si>
  <si>
    <t>GRAHAM-DUSTIN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</si>
  <si>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</si>
  <si>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</si>
  <si>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</si>
  <si>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</si>
  <si>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</si>
  <si>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</si>
  <si>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</si>
  <si>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</si>
  <si>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</si>
  <si>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</si>
  <si>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>C003</t>
  </si>
  <si>
    <t xml:space="preserve">TERRAL                     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</si>
  <si>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</si>
  <si>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</si>
  <si>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</si>
  <si>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</si>
  <si>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</si>
  <si>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</si>
  <si>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</si>
  <si>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</si>
  <si>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</si>
  <si>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</si>
  <si>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</si>
  <si>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</si>
  <si>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</si>
  <si>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</si>
  <si>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</si>
  <si>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</si>
  <si>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</si>
  <si>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</si>
  <si>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</si>
  <si>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</si>
  <si>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</si>
  <si>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</si>
  <si>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</si>
  <si>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</si>
  <si>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</si>
  <si>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</si>
  <si>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</si>
  <si>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</si>
  <si>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</si>
  <si>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</si>
  <si>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</si>
  <si>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</si>
  <si>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</si>
  <si>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</si>
  <si>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</si>
  <si>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</si>
  <si>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</si>
  <si>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</si>
  <si>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</si>
  <si>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</si>
  <si>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</si>
  <si>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</si>
  <si>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</si>
  <si>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</si>
  <si>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</si>
  <si>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</si>
  <si>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</si>
  <si>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</si>
  <si>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</si>
  <si>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</si>
  <si>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</si>
  <si>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</si>
  <si>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</si>
  <si>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</si>
  <si>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</si>
  <si>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</si>
  <si>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</si>
  <si>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</si>
  <si>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</si>
  <si>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</si>
  <si>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</si>
  <si>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</si>
  <si>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</si>
  <si>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</si>
  <si>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</si>
  <si>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</si>
  <si>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</si>
  <si>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</si>
  <si>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</si>
  <si>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</si>
  <si>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</si>
  <si>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</si>
  <si>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</si>
  <si>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</si>
  <si>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</si>
  <si>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</si>
  <si>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</si>
  <si>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</si>
  <si>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</si>
  <si>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</si>
  <si>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</si>
  <si>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</si>
  <si>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</si>
  <si>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</si>
  <si>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</si>
  <si>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</si>
  <si>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</si>
  <si>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</si>
  <si>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</si>
  <si>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</si>
  <si>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</si>
  <si>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</si>
  <si>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</si>
  <si>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</si>
  <si>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</si>
  <si>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</si>
  <si>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</si>
  <si>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</si>
  <si>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</si>
  <si>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</si>
  <si>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</si>
  <si>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</si>
  <si>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</si>
  <si>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</si>
  <si>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</si>
  <si>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</si>
  <si>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</si>
  <si>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</si>
  <si>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</si>
  <si>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</si>
  <si>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</si>
  <si>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</si>
  <si>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</si>
  <si>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</si>
  <si>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</si>
  <si>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</si>
  <si>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</si>
  <si>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</si>
  <si>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</si>
  <si>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</si>
  <si>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</si>
  <si>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</si>
  <si>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</si>
  <si>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</si>
  <si>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</si>
  <si>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</si>
  <si>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</si>
  <si>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</si>
  <si>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</si>
  <si>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</si>
  <si>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</si>
  <si>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</si>
  <si>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</si>
  <si>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</si>
  <si>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</si>
  <si>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</si>
  <si>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</si>
  <si>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</si>
  <si>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</si>
  <si>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</si>
  <si>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</si>
  <si>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</si>
  <si>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</si>
  <si>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</si>
  <si>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</si>
  <si>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</si>
  <si>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</si>
  <si>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</si>
  <si>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</si>
  <si>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</si>
  <si>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</si>
  <si>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</si>
  <si>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</si>
  <si>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</si>
  <si>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</si>
  <si>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</si>
  <si>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</si>
  <si>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</si>
  <si>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</si>
  <si>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</si>
  <si>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</si>
  <si>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</si>
  <si>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</si>
  <si>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</si>
  <si>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</si>
  <si>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</si>
  <si>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</si>
  <si>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</si>
  <si>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</si>
  <si>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</si>
  <si>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</si>
  <si>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</si>
  <si>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</si>
  <si>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</si>
  <si>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</si>
  <si>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</si>
  <si>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</si>
  <si>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</si>
  <si>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</si>
  <si>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</si>
  <si>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</si>
  <si>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</si>
  <si>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</si>
  <si>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</si>
  <si>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</si>
  <si>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</si>
  <si>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</si>
  <si>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</si>
  <si>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</si>
  <si>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</si>
  <si>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</si>
  <si>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</si>
  <si>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</si>
  <si>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</si>
  <si>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</si>
  <si>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</si>
  <si>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</si>
  <si>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</si>
  <si>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</si>
  <si>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</si>
  <si>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</si>
  <si>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WESTERN GATEWAY</t>
  </si>
  <si>
    <t>E028</t>
  </si>
  <si>
    <t>OKC CHARTER JOHN REX CHARTER</t>
  </si>
  <si>
    <t>E030</t>
  </si>
  <si>
    <t>OKC CHARTER HARDING INDEPENDENCE</t>
  </si>
  <si>
    <t>G004</t>
  </si>
  <si>
    <t xml:space="preserve">ASTEC CHARTERS                </t>
  </si>
  <si>
    <t>G009</t>
  </si>
  <si>
    <t>DOVE SCHOOL OF OKC</t>
  </si>
  <si>
    <t>OKLAHOMA</t>
  </si>
  <si>
    <t>G011</t>
  </si>
  <si>
    <t>OKC CHARTER: 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</si>
  <si>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</si>
  <si>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</si>
  <si>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</si>
  <si>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</si>
  <si>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</si>
  <si>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</si>
  <si>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</si>
  <si>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</si>
  <si>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</si>
  <si>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</si>
  <si>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</si>
  <si>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</si>
  <si>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</si>
  <si>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</si>
  <si>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</si>
  <si>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</si>
  <si>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</si>
  <si>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</si>
  <si>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</si>
  <si>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</si>
  <si>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</si>
  <si>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</si>
  <si>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</si>
  <si>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J004</t>
  </si>
  <si>
    <t>SOVEREIGN COMMUNITY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</si>
  <si>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</si>
  <si>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</si>
  <si>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</si>
  <si>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</si>
  <si>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</si>
  <si>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</si>
  <si>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</si>
  <si>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</si>
  <si>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Z007</t>
  </si>
  <si>
    <t>OK INFORMATION &amp; TECHNOLOGY SCHOOL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</si>
  <si>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</si>
  <si>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</si>
  <si>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</si>
  <si>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</si>
  <si>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</si>
  <si>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</si>
  <si>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</si>
  <si>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</si>
  <si>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</si>
  <si>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</si>
  <si>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</si>
  <si>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</si>
  <si>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</si>
  <si>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</si>
  <si>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</si>
  <si>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</si>
  <si>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</si>
  <si>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</si>
  <si>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</si>
  <si>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</si>
  <si>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</si>
  <si>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</si>
  <si>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</si>
  <si>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</si>
  <si>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</si>
  <si>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</si>
  <si>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</si>
  <si>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</si>
  <si>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</si>
  <si>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</si>
  <si>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</si>
  <si>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</si>
  <si>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</si>
  <si>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</si>
  <si>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</si>
  <si>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</si>
  <si>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</si>
  <si>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</si>
  <si>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</si>
  <si>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</si>
  <si>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</si>
  <si>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</si>
  <si>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</si>
  <si>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</si>
  <si>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</si>
  <si>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</si>
  <si>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</si>
  <si>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</si>
  <si>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</si>
  <si>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</si>
  <si>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</si>
  <si>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</si>
  <si>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</si>
  <si>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</si>
  <si>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</si>
  <si>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</si>
  <si>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</si>
  <si>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</si>
  <si>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</si>
  <si>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</si>
  <si>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</si>
  <si>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</si>
  <si>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</si>
  <si>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</si>
  <si>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</si>
  <si>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</si>
  <si>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</si>
  <si>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</si>
  <si>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</si>
  <si>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</si>
  <si>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</si>
  <si>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</si>
  <si>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</si>
  <si>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</si>
  <si>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</si>
  <si>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</si>
  <si>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</si>
  <si>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</si>
  <si>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</si>
  <si>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</si>
  <si>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</si>
  <si>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</si>
  <si>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</si>
  <si>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</si>
  <si>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</si>
  <si>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</si>
  <si>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</si>
  <si>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</si>
  <si>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</si>
  <si>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</si>
  <si>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</si>
  <si>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</si>
  <si>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</si>
  <si>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</si>
  <si>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</si>
  <si>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</si>
  <si>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</si>
  <si>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</si>
  <si>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</si>
  <si>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</si>
  <si>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</si>
  <si>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</si>
  <si>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</si>
  <si>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</si>
  <si>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</si>
  <si>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</si>
  <si>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</si>
  <si>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</si>
  <si>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</si>
  <si>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</si>
  <si>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</si>
  <si>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</si>
  <si>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</si>
  <si>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</si>
  <si>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</si>
  <si>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</si>
  <si>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</si>
  <si>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</si>
  <si>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</si>
  <si>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</si>
  <si>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</si>
  <si>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</si>
  <si>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</si>
  <si>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</si>
  <si>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</si>
  <si>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</si>
  <si>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</si>
  <si>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</si>
  <si>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</si>
  <si>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</si>
  <si>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</si>
  <si>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</si>
  <si>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</si>
  <si>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</si>
  <si>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</si>
  <si>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</si>
  <si>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</si>
  <si>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</si>
  <si>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</si>
  <si>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</si>
  <si>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</si>
  <si>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</si>
  <si>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</si>
  <si>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</si>
  <si>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</si>
  <si>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</si>
  <si>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</si>
  <si>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</si>
  <si>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</si>
  <si>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</si>
  <si>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</si>
  <si>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</si>
  <si>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</si>
  <si>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</si>
  <si>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</si>
  <si>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</si>
  <si>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</si>
  <si>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</si>
  <si>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</si>
  <si>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</si>
  <si>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</si>
  <si>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</si>
  <si>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</si>
  <si>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</si>
  <si>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</si>
  <si>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</si>
  <si>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</si>
  <si>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</si>
  <si>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</si>
  <si>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</si>
  <si>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</si>
  <si>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</si>
  <si>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</si>
  <si>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</si>
  <si>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</si>
  <si>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</si>
  <si>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</si>
  <si>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</si>
  <si>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</si>
  <si>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</si>
  <si>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</si>
  <si>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</si>
  <si>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</si>
  <si>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</si>
  <si>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</si>
  <si>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</si>
  <si>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</si>
  <si>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</si>
  <si>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</si>
  <si>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</si>
  <si>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</si>
  <si>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</si>
  <si>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</si>
  <si>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</si>
  <si>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</si>
  <si>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</si>
  <si>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</si>
  <si>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</si>
  <si>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</si>
  <si>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</si>
  <si>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</si>
  <si>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</si>
  <si>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</si>
  <si>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</si>
  <si>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</si>
  <si>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</si>
  <si>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</si>
  <si>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</si>
  <si>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</si>
  <si>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</si>
  <si>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</si>
  <si>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</si>
  <si>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</si>
  <si>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</si>
  <si>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</si>
  <si>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</si>
  <si>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</si>
  <si>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</si>
  <si>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</si>
  <si>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</si>
  <si>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</si>
  <si>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</si>
  <si>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</si>
  <si>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</si>
  <si>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</si>
  <si>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</si>
  <si>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</si>
  <si>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</si>
  <si>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</si>
  <si>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</si>
  <si>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</si>
  <si>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</si>
  <si>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</si>
  <si>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</si>
  <si>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</si>
  <si>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</si>
  <si>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</si>
  <si>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</si>
  <si>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</si>
  <si>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</si>
  <si>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</si>
  <si>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</si>
  <si>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</si>
  <si>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</si>
  <si>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</si>
  <si>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</si>
  <si>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</si>
  <si>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</si>
  <si>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</si>
  <si>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</si>
  <si>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</si>
  <si>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</si>
  <si>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</si>
  <si>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</si>
  <si>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</si>
  <si>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</si>
  <si>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</si>
  <si>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</si>
  <si>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Districts (509) &amp; Charters (31)</t>
  </si>
  <si>
    <t>FY23 CHANGES AND NEW CHARTERS</t>
  </si>
  <si>
    <t>55G008 EPIC Blended and 55Z001 EPIC One on One closed on 06/30/22. Reopened with new sponsor as 55Z014 EPIC Charter School  07/01/22.</t>
  </si>
  <si>
    <t>G008</t>
  </si>
  <si>
    <t xml:space="preserve">EPIC BLENDED LEARNING CHARTER </t>
  </si>
  <si>
    <t>Z001</t>
  </si>
  <si>
    <t>EPIC ONE ON ONE CHARTER SCHOOL</t>
  </si>
  <si>
    <t>54I054 Graham Dustin Changed Home County 6/30/2022. Listed in Hughes County 32I056 Graham Dustin 07/01/2022</t>
  </si>
  <si>
    <t xml:space="preserve">GRAHAM-DUSTIN                 </t>
  </si>
  <si>
    <t xml:space="preserve">The "New" FY2023 Charter Schools </t>
  </si>
  <si>
    <t xml:space="preserve">70 O.S. § 3-142 (B)(2)  The weighted average daily membership for the first year of operation of a charter school shall be determined initially by multiplying the actual enrollment of students as of August 1 by 1.333.  </t>
  </si>
  <si>
    <t>G010</t>
  </si>
  <si>
    <t>W.K Jackson Leadership Academy</t>
  </si>
  <si>
    <t>Adjusted Midyear</t>
  </si>
  <si>
    <t>06/13/2022**</t>
  </si>
  <si>
    <t>Found.  $1,834.81</t>
  </si>
  <si>
    <t>Salary* $89.31</t>
  </si>
  <si>
    <t>Total $3,621.01</t>
  </si>
  <si>
    <t>Found.  + $ 117.94</t>
  </si>
  <si>
    <t>Salary*  + $ 2.71</t>
  </si>
  <si>
    <t>Total    + $ 172.14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</si>
</sst>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name val="Geneva"/>
    </font>
    <font>
      <sz val="10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5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/>
    <xf numFmtId="0" fontId="5" fillId="0" borderId="4" xfId="0" applyFont="1" applyFill="1" applyBorder="1"/>
    <xf numFmtId="42" fontId="5" fillId="0" borderId="3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1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42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Fill="1"/>
    <xf numFmtId="0" fontId="5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10" fontId="5" fillId="0" borderId="0" xfId="0" applyNumberFormat="1" applyFont="1" applyFill="1" applyBorder="1"/>
    <xf numFmtId="42" fontId="5" fillId="0" borderId="2" xfId="0" applyNumberFormat="1" applyFont="1" applyFill="1" applyBorder="1" applyAlignment="1">
      <alignment horizontal="center"/>
    </xf>
    <xf numFmtId="42" fontId="5" fillId="0" borderId="1" xfId="0" applyNumberFormat="1" applyFont="1" applyFill="1" applyBorder="1" applyAlignment="1">
      <alignment horizontal="center"/>
    </xf>
    <xf numFmtId="0" fontId="5" fillId="0" borderId="1" xfId="3" applyFont="1" applyFill="1" applyBorder="1"/>
    <xf numFmtId="0" fontId="5" fillId="0" borderId="0" xfId="3" applyFont="1" applyFill="1" applyBorder="1"/>
    <xf numFmtId="0" fontId="5" fillId="0" borderId="1" xfId="0" applyFont="1" applyBorder="1" applyAlignment="1">
      <alignment horizontal="left"/>
    </xf>
    <xf numFmtId="0" fontId="5" fillId="0" borderId="1" xfId="0" applyFont="1" applyFill="1" applyBorder="1"/>
    <xf numFmtId="44" fontId="5" fillId="0" borderId="1" xfId="0" applyNumberFormat="1" applyFont="1" applyFill="1" applyBorder="1"/>
    <xf numFmtId="0" fontId="8" fillId="0" borderId="1" xfId="0" applyFont="1" applyFill="1" applyBorder="1" applyAlignment="1"/>
    <xf numFmtId="44" fontId="5" fillId="0" borderId="6" xfId="0" applyNumberFormat="1" applyFont="1" applyFill="1" applyBorder="1"/>
    <xf numFmtId="0" fontId="9" fillId="0" borderId="13" xfId="0" applyFont="1" applyBorder="1" applyAlignment="1">
      <alignment horizontal="center"/>
    </xf>
    <xf numFmtId="44" fontId="10" fillId="0" borderId="15" xfId="6" applyNumberFormat="1" applyFont="1" applyFill="1" applyBorder="1"/>
    <xf numFmtId="44" fontId="9" fillId="0" borderId="16" xfId="0" applyNumberFormat="1" applyFont="1" applyFill="1" applyBorder="1"/>
    <xf numFmtId="42" fontId="9" fillId="0" borderId="0" xfId="0" applyNumberFormat="1" applyFont="1" applyFill="1" applyBorder="1"/>
    <xf numFmtId="0" fontId="9" fillId="0" borderId="0" xfId="0" applyFont="1"/>
    <xf numFmtId="0" fontId="6" fillId="0" borderId="1" xfId="0" applyFont="1" applyFill="1" applyBorder="1" applyAlignment="1"/>
    <xf numFmtId="0" fontId="4" fillId="0" borderId="7" xfId="0" applyFont="1" applyFill="1" applyBorder="1"/>
    <xf numFmtId="0" fontId="9" fillId="0" borderId="14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3" fontId="9" fillId="0" borderId="15" xfId="0" applyNumberFormat="1" applyFont="1" applyFill="1" applyBorder="1" applyAlignment="1">
      <alignment horizontal="center"/>
    </xf>
    <xf numFmtId="3" fontId="9" fillId="0" borderId="15" xfId="0" quotePrefix="1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5" xfId="0" applyFont="1" applyFill="1" applyBorder="1"/>
    <xf numFmtId="0" fontId="5" fillId="0" borderId="16" xfId="0" applyFont="1" applyFill="1" applyBorder="1"/>
    <xf numFmtId="10" fontId="5" fillId="0" borderId="15" xfId="0" applyNumberFormat="1" applyFont="1" applyFill="1" applyBorder="1"/>
    <xf numFmtId="10" fontId="5" fillId="0" borderId="16" xfId="0" applyNumberFormat="1" applyFont="1" applyFill="1" applyBorder="1"/>
    <xf numFmtId="3" fontId="5" fillId="0" borderId="1" xfId="0" quotePrefix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4" fontId="5" fillId="0" borderId="11" xfId="0" applyNumberFormat="1" applyFont="1" applyFill="1" applyBorder="1"/>
    <xf numFmtId="3" fontId="5" fillId="0" borderId="6" xfId="0" quotePrefix="1" applyNumberFormat="1" applyFont="1" applyFill="1" applyBorder="1" applyAlignment="1">
      <alignment horizontal="center"/>
    </xf>
    <xf numFmtId="3" fontId="9" fillId="0" borderId="16" xfId="0" quotePrefix="1" applyNumberFormat="1" applyFont="1" applyFill="1" applyBorder="1" applyAlignment="1">
      <alignment horizontal="center"/>
    </xf>
    <xf numFmtId="44" fontId="5" fillId="0" borderId="12" xfId="0" applyNumberFormat="1" applyFont="1" applyFill="1" applyBorder="1"/>
    <xf numFmtId="0" fontId="5" fillId="0" borderId="5" xfId="0" applyFont="1" applyFill="1" applyBorder="1"/>
    <xf numFmtId="0" fontId="9" fillId="0" borderId="0" xfId="0" applyFont="1" applyBorder="1"/>
    <xf numFmtId="0" fontId="5" fillId="0" borderId="0" xfId="0" applyFont="1" applyFill="1" applyBorder="1" applyAlignment="1">
      <alignment horizontal="center"/>
    </xf>
    <xf numFmtId="44" fontId="9" fillId="0" borderId="0" xfId="0" applyNumberFormat="1" applyFont="1"/>
    <xf numFmtId="4" fontId="5" fillId="0" borderId="0" xfId="0" applyNumberFormat="1" applyFont="1" applyFill="1"/>
    <xf numFmtId="44" fontId="5" fillId="0" borderId="0" xfId="0" applyNumberFormat="1" applyFont="1" applyFill="1" applyBorder="1"/>
    <xf numFmtId="4" fontId="12" fillId="0" borderId="0" xfId="0" applyNumberFormat="1" applyFont="1" applyBorder="1"/>
    <xf numFmtId="4" fontId="11" fillId="0" borderId="0" xfId="0" applyNumberFormat="1" applyFont="1" applyBorder="1"/>
    <xf numFmtId="0" fontId="4" fillId="0" borderId="0" xfId="6" applyFont="1" applyFill="1" applyBorder="1" applyAlignment="1">
      <alignment horizontal="center"/>
    </xf>
    <xf numFmtId="0" fontId="5" fillId="0" borderId="17" xfId="0" applyFont="1" applyFill="1" applyBorder="1"/>
    <xf numFmtId="44" fontId="14" fillId="0" borderId="0" xfId="0" applyNumberFormat="1" applyFont="1"/>
    <xf numFmtId="4" fontId="5" fillId="0" borderId="0" xfId="0" applyNumberFormat="1" applyFont="1" applyFill="1" applyBorder="1"/>
    <xf numFmtId="44" fontId="11" fillId="0" borderId="15" xfId="0" applyNumberFormat="1" applyFont="1" applyBorder="1"/>
    <xf numFmtId="44" fontId="12" fillId="0" borderId="0" xfId="0" applyNumberFormat="1" applyFont="1" applyBorder="1"/>
    <xf numFmtId="44" fontId="11" fillId="0" borderId="0" xfId="0" applyNumberFormat="1" applyFont="1" applyBorder="1"/>
    <xf numFmtId="44" fontId="12" fillId="0" borderId="17" xfId="0" applyNumberFormat="1" applyFont="1" applyBorder="1"/>
    <xf numFmtId="44" fontId="5" fillId="0" borderId="0" xfId="0" applyNumberFormat="1" applyFont="1"/>
    <xf numFmtId="0" fontId="4" fillId="0" borderId="0" xfId="0" applyFont="1" applyFill="1" applyBorder="1" applyAlignment="1">
      <alignment horizontal="left"/>
    </xf>
    <xf numFmtId="42" fontId="10" fillId="0" borderId="0" xfId="0" applyNumberFormat="1" applyFont="1" applyFill="1" applyBorder="1"/>
    <xf numFmtId="42" fontId="5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43" fontId="0" fillId="0" borderId="0" xfId="94" applyFont="1"/>
    <xf numFmtId="0" fontId="9" fillId="0" borderId="0" xfId="0" applyFont="1" applyFill="1" applyBorder="1"/>
    <xf numFmtId="0" fontId="0" fillId="0" borderId="0" xfId="0" applyAlignment="1">
      <alignment horizontal="left"/>
    </xf>
    <xf numFmtId="0" fontId="5" fillId="2" borderId="6" xfId="1" applyFont="1" applyFill="1" applyBorder="1" applyAlignment="1">
      <alignment horizontal="left"/>
    </xf>
    <xf numFmtId="0" fontId="5" fillId="2" borderId="7" xfId="1" applyFont="1" applyFill="1" applyBorder="1"/>
    <xf numFmtId="0" fontId="9" fillId="0" borderId="0" xfId="1" applyFont="1" applyFill="1" applyBorder="1" applyAlignment="1">
      <alignment horizontal="left"/>
    </xf>
    <xf numFmtId="0" fontId="5" fillId="0" borderId="18" xfId="3" applyFont="1" applyFill="1" applyBorder="1"/>
    <xf numFmtId="0" fontId="5" fillId="0" borderId="17" xfId="3" applyFont="1" applyFill="1" applyBorder="1"/>
    <xf numFmtId="0" fontId="5" fillId="0" borderId="0" xfId="0" applyFont="1" applyFill="1" applyBorder="1" applyAlignment="1">
      <alignment horizontal="left"/>
    </xf>
    <xf numFmtId="0" fontId="5" fillId="0" borderId="18" xfId="0" applyFont="1" applyFill="1" applyBorder="1"/>
    <xf numFmtId="44" fontId="11" fillId="0" borderId="19" xfId="0" applyNumberFormat="1" applyFont="1" applyBorder="1"/>
    <xf numFmtId="0" fontId="9" fillId="0" borderId="0" xfId="1" applyFont="1" applyFill="1" applyBorder="1" applyAlignment="1">
      <alignment horizontal="left"/>
    </xf>
    <xf numFmtId="14" fontId="9" fillId="0" borderId="15" xfId="0" quotePrefix="1" applyNumberFormat="1" applyFont="1" applyFill="1" applyBorder="1" applyAlignment="1">
      <alignment horizontal="center"/>
    </xf>
    <xf numFmtId="44" fontId="11" fillId="0" borderId="15" xfId="0" applyNumberFormat="1" applyFont="1" applyFill="1" applyBorder="1"/>
    <xf numFmtId="0" fontId="15" fillId="0" borderId="5" xfId="0" applyFont="1" applyBorder="1"/>
    <xf numFmtId="0" fontId="4" fillId="0" borderId="1" xfId="6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15" fillId="0" borderId="0" xfId="0" applyFont="1" applyBorder="1"/>
    <xf numFmtId="0" fontId="0" fillId="0" borderId="0" xfId="0" applyBorder="1"/>
    <xf numFmtId="0" fontId="0" fillId="0" borderId="1" xfId="0" applyBorder="1" applyAlignment="1">
      <alignment horizontal="left"/>
    </xf>
    <xf numFmtId="0" fontId="4" fillId="0" borderId="5" xfId="6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5" xfId="0" applyFont="1" applyBorder="1"/>
    <xf numFmtId="0" fontId="4" fillId="0" borderId="20" xfId="0" applyFont="1" applyFill="1" applyBorder="1"/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3" fontId="9" fillId="0" borderId="9" xfId="0" quotePrefix="1" applyNumberFormat="1" applyFont="1" applyBorder="1" applyAlignment="1">
      <alignment horizontal="center"/>
    </xf>
    <xf numFmtId="3" fontId="9" fillId="0" borderId="10" xfId="0" quotePrefix="1" applyNumberFormat="1" applyFont="1" applyBorder="1" applyAlignment="1">
      <alignment horizontal="center"/>
    </xf>
    <xf numFmtId="44" fontId="12" fillId="0" borderId="19" xfId="0" applyNumberFormat="1" applyFont="1" applyBorder="1"/>
    <xf numFmtId="0" fontId="9" fillId="0" borderId="0" xfId="1" applyFont="1" applyFill="1" applyBorder="1" applyAlignment="1">
      <alignment horizontal="left"/>
    </xf>
    <xf numFmtId="0" fontId="13" fillId="0" borderId="0" xfId="1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center" textRotation="90" wrapText="1"/>
    </xf>
    <xf numFmtId="0" fontId="5" fillId="0" borderId="9" xfId="0" applyFont="1" applyFill="1" applyBorder="1" applyAlignment="1">
      <alignment horizontal="center" textRotation="90" wrapText="1"/>
    </xf>
    <xf numFmtId="0" fontId="5" fillId="0" borderId="10" xfId="0" applyFont="1" applyFill="1" applyBorder="1" applyAlignment="1">
      <alignment horizontal="center" textRotation="90" wrapText="1"/>
    </xf>
    <xf numFmtId="0" fontId="9" fillId="2" borderId="1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wrapText="1"/>
    </xf>
  </cellXfs>
  <cellStyles count="95">
    <cellStyle name="Comma" xfId="94" builtinId="3"/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12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568"/>
  <sheetViews>
    <sheetView view="pageLayout" zoomScaleNormal="100" workbookViewId="0">
      <pane ySplit="4995" topLeftCell="A529"/>
      <selection sqref="A1:J550"/>
      <selection pane="bottomLeft" activeCell="M549" sqref="M549"/>
    </sheetView>
  </sheetViews>
  <sheetFormatPr defaultRowHeight="12.75"/>
  <cols>
    <col min="1" max="1" width="5.140625" style="16" customWidth="1"/>
    <col min="2" max="2" width="16.7109375" style="8" customWidth="1"/>
    <col min="3" max="3" width="6.7109375" style="8" customWidth="1"/>
    <col min="4" max="4" width="25.7109375" style="8" customWidth="1"/>
    <col min="5" max="5" width="17.5703125" style="8" customWidth="1"/>
    <col min="6" max="6" width="18" style="37" customWidth="1"/>
    <col min="7" max="7" width="15.5703125" style="13" bestFit="1" customWidth="1"/>
    <col min="8" max="8" width="12.7109375" style="8" bestFit="1" customWidth="1"/>
    <col min="9" max="9" width="4.42578125" style="14" customWidth="1"/>
    <col min="10" max="10" width="4.28515625" style="14" customWidth="1"/>
    <col min="11" max="16384" width="9.140625" style="8"/>
  </cols>
  <sheetData>
    <row r="1" spans="1:10" ht="12.75" customHeight="1" thickBot="1">
      <c r="A1" s="4" t="s">
        <v>0</v>
      </c>
      <c r="B1" s="5"/>
      <c r="C1" s="5"/>
      <c r="D1" s="6"/>
      <c r="E1" s="51" t="s">
        <v>1</v>
      </c>
      <c r="F1" s="33" t="s">
        <v>2</v>
      </c>
      <c r="G1" s="7" t="s">
        <v>3</v>
      </c>
      <c r="H1" s="17" t="s">
        <v>4</v>
      </c>
      <c r="I1" s="109" t="s">
        <v>5</v>
      </c>
      <c r="J1" s="109" t="s">
        <v>6</v>
      </c>
    </row>
    <row r="2" spans="1:10" ht="13.5" customHeight="1">
      <c r="A2" s="38"/>
      <c r="B2" s="20"/>
      <c r="C2" s="1"/>
      <c r="D2" s="1"/>
      <c r="E2" s="40" t="s">
        <v>7</v>
      </c>
      <c r="F2" s="40" t="s">
        <v>8</v>
      </c>
      <c r="G2" s="24" t="s">
        <v>9</v>
      </c>
      <c r="H2" s="44" t="s">
        <v>10</v>
      </c>
      <c r="I2" s="110"/>
      <c r="J2" s="110"/>
    </row>
    <row r="3" spans="1:10" ht="12.75" customHeight="1">
      <c r="A3" s="112" t="s">
        <v>11</v>
      </c>
      <c r="B3" s="113"/>
      <c r="C3" s="113"/>
      <c r="D3" s="114"/>
      <c r="E3" s="41" t="s">
        <v>12</v>
      </c>
      <c r="F3" s="41" t="s">
        <v>12</v>
      </c>
      <c r="G3" s="25" t="s">
        <v>13</v>
      </c>
      <c r="H3" s="45" t="s">
        <v>14</v>
      </c>
      <c r="I3" s="110"/>
      <c r="J3" s="110"/>
    </row>
    <row r="4" spans="1:10" ht="12.75" customHeight="1">
      <c r="A4" s="112"/>
      <c r="B4" s="113"/>
      <c r="C4" s="113"/>
      <c r="D4" s="114"/>
      <c r="E4" s="42" t="s">
        <v>15</v>
      </c>
      <c r="F4" s="42" t="s">
        <v>15</v>
      </c>
      <c r="G4" s="25"/>
      <c r="H4" s="45"/>
      <c r="I4" s="110"/>
      <c r="J4" s="110"/>
    </row>
    <row r="5" spans="1:10">
      <c r="A5" s="31"/>
      <c r="B5" s="20"/>
      <c r="C5" s="1"/>
      <c r="D5" s="1"/>
      <c r="E5" s="43" t="s">
        <v>16</v>
      </c>
      <c r="F5" s="89">
        <v>44761</v>
      </c>
      <c r="G5" s="25"/>
      <c r="H5" s="46"/>
      <c r="I5" s="110"/>
      <c r="J5" s="110"/>
    </row>
    <row r="6" spans="1:10">
      <c r="A6" s="28"/>
      <c r="B6" s="3"/>
      <c r="C6" s="3"/>
      <c r="D6" s="3"/>
      <c r="E6" s="43" t="s">
        <v>17</v>
      </c>
      <c r="F6" s="43" t="s">
        <v>18</v>
      </c>
      <c r="G6" s="50" t="s">
        <v>19</v>
      </c>
      <c r="H6" s="46"/>
      <c r="I6" s="110"/>
      <c r="J6" s="110"/>
    </row>
    <row r="7" spans="1:10">
      <c r="A7" s="9"/>
      <c r="B7" s="1"/>
      <c r="C7" s="1"/>
      <c r="D7" s="1"/>
      <c r="E7" s="43" t="s">
        <v>20</v>
      </c>
      <c r="F7" s="43" t="s">
        <v>21</v>
      </c>
      <c r="G7" s="50" t="s">
        <v>22</v>
      </c>
      <c r="H7" s="46"/>
      <c r="I7" s="110"/>
      <c r="J7" s="110"/>
    </row>
    <row r="8" spans="1:10" ht="13.5" thickBot="1">
      <c r="A8" s="10" t="s">
        <v>23</v>
      </c>
      <c r="B8" s="11"/>
      <c r="C8" s="12" t="s">
        <v>24</v>
      </c>
      <c r="D8" s="39"/>
      <c r="E8" s="54" t="s">
        <v>25</v>
      </c>
      <c r="F8" s="54" t="s">
        <v>26</v>
      </c>
      <c r="G8" s="53" t="s">
        <v>27</v>
      </c>
      <c r="H8" s="47"/>
      <c r="I8" s="111"/>
      <c r="J8" s="111"/>
    </row>
    <row r="9" spans="1:10" s="15" customFormat="1">
      <c r="A9" s="29" t="s">
        <v>28</v>
      </c>
      <c r="B9" s="1" t="s">
        <v>29</v>
      </c>
      <c r="C9" s="1" t="s">
        <v>30</v>
      </c>
      <c r="D9" s="1" t="s">
        <v>31</v>
      </c>
      <c r="E9" s="68">
        <v>540685.06999999995</v>
      </c>
      <c r="F9" s="68">
        <v>474666.67</v>
      </c>
      <c r="G9" s="30">
        <f t="shared" ref="G9:G72" si="0">SUM(F9-E9)</f>
        <v>-66018.399999999965</v>
      </c>
      <c r="H9" s="48">
        <f t="shared" ref="H9:H72" si="1">ROUND(G9/E9,4)</f>
        <v>-0.1221</v>
      </c>
      <c r="I9" s="94"/>
      <c r="J9" s="91"/>
    </row>
    <row r="10" spans="1:10" s="15" customFormat="1">
      <c r="A10" s="29" t="s">
        <v>28</v>
      </c>
      <c r="B10" s="1" t="s">
        <v>29</v>
      </c>
      <c r="C10" s="1" t="s">
        <v>33</v>
      </c>
      <c r="D10" s="1" t="s">
        <v>34</v>
      </c>
      <c r="E10" s="68">
        <v>3330046.64</v>
      </c>
      <c r="F10" s="68">
        <v>3689981.71</v>
      </c>
      <c r="G10" s="30">
        <f t="shared" si="0"/>
        <v>359935.06999999983</v>
      </c>
      <c r="H10" s="48">
        <f t="shared" si="1"/>
        <v>0.1081</v>
      </c>
      <c r="I10" s="94"/>
      <c r="J10" s="91"/>
    </row>
    <row r="11" spans="1:10" s="15" customFormat="1">
      <c r="A11" s="29" t="s">
        <v>28</v>
      </c>
      <c r="B11" s="1" t="s">
        <v>29</v>
      </c>
      <c r="C11" s="1" t="s">
        <v>35</v>
      </c>
      <c r="D11" s="1" t="s">
        <v>36</v>
      </c>
      <c r="E11" s="68">
        <v>1033391.29</v>
      </c>
      <c r="F11" s="68">
        <v>1021954.49</v>
      </c>
      <c r="G11" s="30">
        <f t="shared" si="0"/>
        <v>-11436.800000000047</v>
      </c>
      <c r="H11" s="48">
        <f t="shared" si="1"/>
        <v>-1.11E-2</v>
      </c>
      <c r="I11" s="94"/>
      <c r="J11" s="91"/>
    </row>
    <row r="12" spans="1:10" s="15" customFormat="1">
      <c r="A12" s="29" t="s">
        <v>28</v>
      </c>
      <c r="B12" s="1" t="s">
        <v>29</v>
      </c>
      <c r="C12" s="1" t="s">
        <v>37</v>
      </c>
      <c r="D12" s="1" t="s">
        <v>38</v>
      </c>
      <c r="E12" s="68">
        <v>1747506.04</v>
      </c>
      <c r="F12" s="68">
        <v>1793314.25</v>
      </c>
      <c r="G12" s="30">
        <f t="shared" si="0"/>
        <v>45808.209999999963</v>
      </c>
      <c r="H12" s="48">
        <f t="shared" si="1"/>
        <v>2.6200000000000001E-2</v>
      </c>
      <c r="I12" s="94"/>
      <c r="J12" s="91"/>
    </row>
    <row r="13" spans="1:10" s="15" customFormat="1">
      <c r="A13" s="29" t="s">
        <v>28</v>
      </c>
      <c r="B13" s="1" t="s">
        <v>29</v>
      </c>
      <c r="C13" s="1" t="s">
        <v>39</v>
      </c>
      <c r="D13" s="1" t="s">
        <v>40</v>
      </c>
      <c r="E13" s="68">
        <v>1211887.1599999999</v>
      </c>
      <c r="F13" s="68">
        <v>996965.97</v>
      </c>
      <c r="G13" s="30">
        <f t="shared" si="0"/>
        <v>-214921.18999999994</v>
      </c>
      <c r="H13" s="48">
        <f t="shared" si="1"/>
        <v>-0.17730000000000001</v>
      </c>
      <c r="I13" s="94"/>
      <c r="J13" s="91"/>
    </row>
    <row r="14" spans="1:10" s="15" customFormat="1">
      <c r="A14" s="29" t="s">
        <v>28</v>
      </c>
      <c r="B14" s="1" t="s">
        <v>29</v>
      </c>
      <c r="C14" s="1" t="s">
        <v>41</v>
      </c>
      <c r="D14" s="1" t="s">
        <v>42</v>
      </c>
      <c r="E14" s="68">
        <v>1278145.58</v>
      </c>
      <c r="F14" s="68">
        <v>1201389.78</v>
      </c>
      <c r="G14" s="30">
        <f t="shared" si="0"/>
        <v>-76755.800000000047</v>
      </c>
      <c r="H14" s="48">
        <f t="shared" si="1"/>
        <v>-6.0100000000000001E-2</v>
      </c>
      <c r="I14" s="94"/>
      <c r="J14" s="91"/>
    </row>
    <row r="15" spans="1:10" s="15" customFormat="1">
      <c r="A15" s="29" t="s">
        <v>28</v>
      </c>
      <c r="B15" s="1" t="s">
        <v>29</v>
      </c>
      <c r="C15" s="1" t="s">
        <v>43</v>
      </c>
      <c r="D15" s="1" t="s">
        <v>44</v>
      </c>
      <c r="E15" s="68">
        <v>5267644.76</v>
      </c>
      <c r="F15" s="68">
        <v>4869107.83</v>
      </c>
      <c r="G15" s="30">
        <f t="shared" si="0"/>
        <v>-398536.9299999997</v>
      </c>
      <c r="H15" s="48">
        <f t="shared" si="1"/>
        <v>-7.5700000000000003E-2</v>
      </c>
      <c r="I15" s="94"/>
      <c r="J15" s="91"/>
    </row>
    <row r="16" spans="1:10" s="15" customFormat="1">
      <c r="A16" s="29" t="s">
        <v>28</v>
      </c>
      <c r="B16" s="1" t="s">
        <v>29</v>
      </c>
      <c r="C16" s="1" t="s">
        <v>45</v>
      </c>
      <c r="D16" s="1" t="s">
        <v>46</v>
      </c>
      <c r="E16" s="68">
        <v>6185438.8399999999</v>
      </c>
      <c r="F16" s="68">
        <v>6711720.8799999999</v>
      </c>
      <c r="G16" s="30">
        <f t="shared" si="0"/>
        <v>526282.04</v>
      </c>
      <c r="H16" s="48">
        <f t="shared" si="1"/>
        <v>8.5099999999999995E-2</v>
      </c>
      <c r="I16" s="94"/>
      <c r="J16" s="91"/>
    </row>
    <row r="17" spans="1:10" s="15" customFormat="1">
      <c r="A17" s="29" t="s">
        <v>28</v>
      </c>
      <c r="B17" s="1" t="s">
        <v>29</v>
      </c>
      <c r="C17" s="1" t="s">
        <v>47</v>
      </c>
      <c r="D17" s="1" t="s">
        <v>48</v>
      </c>
      <c r="E17" s="68">
        <v>909267.91</v>
      </c>
      <c r="F17" s="68">
        <v>986762.81</v>
      </c>
      <c r="G17" s="30">
        <f t="shared" si="0"/>
        <v>77494.900000000023</v>
      </c>
      <c r="H17" s="48">
        <f t="shared" si="1"/>
        <v>8.5199999999999998E-2</v>
      </c>
      <c r="I17" s="94"/>
      <c r="J17" s="91"/>
    </row>
    <row r="18" spans="1:10" s="15" customFormat="1">
      <c r="A18" s="29" t="s">
        <v>49</v>
      </c>
      <c r="B18" s="1" t="s">
        <v>50</v>
      </c>
      <c r="C18" s="1" t="s">
        <v>51</v>
      </c>
      <c r="D18" s="1" t="s">
        <v>52</v>
      </c>
      <c r="E18" s="68">
        <v>21575.47</v>
      </c>
      <c r="F18" s="68">
        <v>20527.240000000002</v>
      </c>
      <c r="G18" s="30">
        <f t="shared" si="0"/>
        <v>-1048.2299999999996</v>
      </c>
      <c r="H18" s="48">
        <f t="shared" si="1"/>
        <v>-4.8599999999999997E-2</v>
      </c>
      <c r="I18" s="94">
        <v>1</v>
      </c>
      <c r="J18" s="91">
        <v>1</v>
      </c>
    </row>
    <row r="19" spans="1:10" s="15" customFormat="1">
      <c r="A19" s="29" t="s">
        <v>49</v>
      </c>
      <c r="B19" s="1" t="s">
        <v>50</v>
      </c>
      <c r="C19" s="1" t="s">
        <v>53</v>
      </c>
      <c r="D19" s="1" t="s">
        <v>54</v>
      </c>
      <c r="E19" s="68">
        <v>639225.56000000006</v>
      </c>
      <c r="F19" s="68">
        <v>779876.73</v>
      </c>
      <c r="G19" s="30">
        <f t="shared" si="0"/>
        <v>140651.16999999993</v>
      </c>
      <c r="H19" s="48">
        <f t="shared" si="1"/>
        <v>0.22</v>
      </c>
      <c r="I19" s="94">
        <v>1</v>
      </c>
      <c r="J19" s="91"/>
    </row>
    <row r="20" spans="1:10" s="15" customFormat="1">
      <c r="A20" s="29" t="s">
        <v>49</v>
      </c>
      <c r="B20" s="1" t="s">
        <v>50</v>
      </c>
      <c r="C20" s="1" t="s">
        <v>55</v>
      </c>
      <c r="D20" s="1" t="s">
        <v>56</v>
      </c>
      <c r="E20" s="68">
        <v>413092.22</v>
      </c>
      <c r="F20" s="68">
        <v>40674.57</v>
      </c>
      <c r="G20" s="30">
        <f t="shared" si="0"/>
        <v>-372417.64999999997</v>
      </c>
      <c r="H20" s="48">
        <f t="shared" si="1"/>
        <v>-0.90149999999999997</v>
      </c>
      <c r="I20" s="94">
        <v>1</v>
      </c>
      <c r="J20" s="91">
        <v>1</v>
      </c>
    </row>
    <row r="21" spans="1:10" s="15" customFormat="1">
      <c r="A21" s="29" t="s">
        <v>57</v>
      </c>
      <c r="B21" s="1" t="s">
        <v>58</v>
      </c>
      <c r="C21" s="1" t="s">
        <v>59</v>
      </c>
      <c r="D21" s="1" t="s">
        <v>60</v>
      </c>
      <c r="E21" s="68">
        <v>1218515.33</v>
      </c>
      <c r="F21" s="68">
        <v>1217086.04</v>
      </c>
      <c r="G21" s="30">
        <f t="shared" si="0"/>
        <v>-1429.2900000000373</v>
      </c>
      <c r="H21" s="48">
        <f t="shared" si="1"/>
        <v>-1.1999999999999999E-3</v>
      </c>
      <c r="I21" s="94"/>
      <c r="J21" s="91"/>
    </row>
    <row r="22" spans="1:10" s="15" customFormat="1">
      <c r="A22" s="29" t="s">
        <v>57</v>
      </c>
      <c r="B22" s="1" t="s">
        <v>58</v>
      </c>
      <c r="C22" s="1" t="s">
        <v>33</v>
      </c>
      <c r="D22" s="1" t="s">
        <v>61</v>
      </c>
      <c r="E22" s="68">
        <v>1398635.96</v>
      </c>
      <c r="F22" s="68">
        <v>1424741.55</v>
      </c>
      <c r="G22" s="30">
        <f t="shared" si="0"/>
        <v>26105.590000000084</v>
      </c>
      <c r="H22" s="48">
        <f t="shared" si="1"/>
        <v>1.8700000000000001E-2</v>
      </c>
      <c r="I22" s="94"/>
      <c r="J22" s="91"/>
    </row>
    <row r="23" spans="1:10" s="15" customFormat="1">
      <c r="A23" s="29" t="s">
        <v>57</v>
      </c>
      <c r="B23" s="1" t="s">
        <v>58</v>
      </c>
      <c r="C23" s="1" t="s">
        <v>62</v>
      </c>
      <c r="D23" s="1" t="s">
        <v>63</v>
      </c>
      <c r="E23" s="68">
        <v>1141752.92</v>
      </c>
      <c r="F23" s="68">
        <v>1177914.6399999999</v>
      </c>
      <c r="G23" s="30">
        <f t="shared" si="0"/>
        <v>36161.719999999972</v>
      </c>
      <c r="H23" s="48">
        <f t="shared" si="1"/>
        <v>3.1699999999999999E-2</v>
      </c>
      <c r="I23" s="94"/>
      <c r="J23" s="91"/>
    </row>
    <row r="24" spans="1:10" s="15" customFormat="1">
      <c r="A24" s="29" t="s">
        <v>57</v>
      </c>
      <c r="B24" s="1" t="s">
        <v>58</v>
      </c>
      <c r="C24" s="1" t="s">
        <v>64</v>
      </c>
      <c r="D24" s="1" t="s">
        <v>65</v>
      </c>
      <c r="E24" s="68">
        <v>4630133.41</v>
      </c>
      <c r="F24" s="68">
        <v>4915833.95</v>
      </c>
      <c r="G24" s="30">
        <f t="shared" si="0"/>
        <v>285700.54000000004</v>
      </c>
      <c r="H24" s="48">
        <f t="shared" si="1"/>
        <v>6.1699999999999998E-2</v>
      </c>
      <c r="I24" s="94"/>
      <c r="J24" s="91"/>
    </row>
    <row r="25" spans="1:10" s="15" customFormat="1">
      <c r="A25" s="29" t="s">
        <v>57</v>
      </c>
      <c r="B25" s="1" t="s">
        <v>58</v>
      </c>
      <c r="C25" s="1" t="s">
        <v>66</v>
      </c>
      <c r="D25" s="1" t="s">
        <v>67</v>
      </c>
      <c r="E25" s="68">
        <v>2242206.56</v>
      </c>
      <c r="F25" s="68">
        <v>2429967.0499999998</v>
      </c>
      <c r="G25" s="30">
        <f t="shared" si="0"/>
        <v>187760.48999999976</v>
      </c>
      <c r="H25" s="48">
        <f t="shared" si="1"/>
        <v>8.3699999999999997E-2</v>
      </c>
      <c r="I25" s="94"/>
      <c r="J25" s="91"/>
    </row>
    <row r="26" spans="1:10" s="15" customFormat="1">
      <c r="A26" s="29" t="s">
        <v>57</v>
      </c>
      <c r="B26" s="1" t="s">
        <v>58</v>
      </c>
      <c r="C26" s="1" t="s">
        <v>68</v>
      </c>
      <c r="D26" s="1" t="s">
        <v>69</v>
      </c>
      <c r="E26" s="68">
        <v>1015941.27</v>
      </c>
      <c r="F26" s="68">
        <v>1091306.6200000001</v>
      </c>
      <c r="G26" s="30">
        <f t="shared" si="0"/>
        <v>75365.350000000093</v>
      </c>
      <c r="H26" s="48">
        <f t="shared" si="1"/>
        <v>7.4200000000000002E-2</v>
      </c>
      <c r="I26" s="94"/>
      <c r="J26" s="91"/>
    </row>
    <row r="27" spans="1:10" s="15" customFormat="1">
      <c r="A27" s="29" t="s">
        <v>70</v>
      </c>
      <c r="B27" s="1" t="s">
        <v>71</v>
      </c>
      <c r="C27" s="1" t="s">
        <v>72</v>
      </c>
      <c r="D27" s="1" t="s">
        <v>73</v>
      </c>
      <c r="E27" s="68">
        <v>812415.63</v>
      </c>
      <c r="F27" s="68">
        <v>869857.93</v>
      </c>
      <c r="G27" s="30">
        <f t="shared" si="0"/>
        <v>57442.300000000047</v>
      </c>
      <c r="H27" s="48">
        <f t="shared" si="1"/>
        <v>7.0699999999999999E-2</v>
      </c>
      <c r="I27" s="94"/>
      <c r="J27" s="91"/>
    </row>
    <row r="28" spans="1:10" s="15" customFormat="1">
      <c r="A28" s="29" t="s">
        <v>70</v>
      </c>
      <c r="B28" s="1" t="s">
        <v>71</v>
      </c>
      <c r="C28" s="1" t="s">
        <v>74</v>
      </c>
      <c r="D28" s="1" t="s">
        <v>75</v>
      </c>
      <c r="E28" s="68">
        <v>10021.98</v>
      </c>
      <c r="F28" s="68">
        <v>29183.38</v>
      </c>
      <c r="G28" s="30">
        <f t="shared" si="0"/>
        <v>19161.400000000001</v>
      </c>
      <c r="H28" s="48">
        <f t="shared" si="1"/>
        <v>1.9118999999999999</v>
      </c>
      <c r="I28" s="94">
        <v>1</v>
      </c>
      <c r="J28" s="91">
        <v>1</v>
      </c>
    </row>
    <row r="29" spans="1:10" s="15" customFormat="1">
      <c r="A29" s="29" t="s">
        <v>70</v>
      </c>
      <c r="B29" s="1" t="s">
        <v>71</v>
      </c>
      <c r="C29" s="1" t="s">
        <v>76</v>
      </c>
      <c r="D29" s="1" t="s">
        <v>77</v>
      </c>
      <c r="E29" s="68">
        <v>53253.13</v>
      </c>
      <c r="F29" s="68">
        <v>117316.79</v>
      </c>
      <c r="G29" s="30">
        <f t="shared" si="0"/>
        <v>64063.659999999996</v>
      </c>
      <c r="H29" s="48">
        <f t="shared" si="1"/>
        <v>1.2030000000000001</v>
      </c>
      <c r="I29" s="94">
        <v>1</v>
      </c>
      <c r="J29" s="91"/>
    </row>
    <row r="30" spans="1:10" s="15" customFormat="1">
      <c r="A30" s="29" t="s">
        <v>70</v>
      </c>
      <c r="B30" s="1" t="s">
        <v>71</v>
      </c>
      <c r="C30" s="1" t="s">
        <v>78</v>
      </c>
      <c r="D30" s="1" t="s">
        <v>79</v>
      </c>
      <c r="E30" s="68">
        <v>1337959.24</v>
      </c>
      <c r="F30" s="68">
        <v>1272342.48</v>
      </c>
      <c r="G30" s="30">
        <f t="shared" si="0"/>
        <v>-65616.760000000009</v>
      </c>
      <c r="H30" s="48">
        <f t="shared" si="1"/>
        <v>-4.9000000000000002E-2</v>
      </c>
      <c r="I30" s="94"/>
      <c r="J30" s="91"/>
    </row>
    <row r="31" spans="1:10" s="15" customFormat="1">
      <c r="A31" s="29" t="s">
        <v>80</v>
      </c>
      <c r="B31" s="1" t="s">
        <v>81</v>
      </c>
      <c r="C31" s="1" t="s">
        <v>82</v>
      </c>
      <c r="D31" s="1" t="s">
        <v>83</v>
      </c>
      <c r="E31" s="68">
        <v>2169251</v>
      </c>
      <c r="F31" s="68">
        <v>2506017.5699999998</v>
      </c>
      <c r="G31" s="30">
        <f t="shared" si="0"/>
        <v>336766.56999999983</v>
      </c>
      <c r="H31" s="48">
        <f t="shared" si="1"/>
        <v>0.1552</v>
      </c>
      <c r="I31" s="94"/>
      <c r="J31" s="91"/>
    </row>
    <row r="32" spans="1:10" s="15" customFormat="1">
      <c r="A32" s="29" t="s">
        <v>80</v>
      </c>
      <c r="B32" s="1" t="s">
        <v>81</v>
      </c>
      <c r="C32" s="1" t="s">
        <v>84</v>
      </c>
      <c r="D32" s="1" t="s">
        <v>85</v>
      </c>
      <c r="E32" s="68">
        <v>6796951.2699999996</v>
      </c>
      <c r="F32" s="68">
        <v>7010285.9299999997</v>
      </c>
      <c r="G32" s="30">
        <f t="shared" si="0"/>
        <v>213334.66000000015</v>
      </c>
      <c r="H32" s="48">
        <f t="shared" si="1"/>
        <v>3.1399999999999997E-2</v>
      </c>
      <c r="I32" s="94"/>
      <c r="J32" s="91"/>
    </row>
    <row r="33" spans="1:10" s="15" customFormat="1">
      <c r="A33" s="29" t="s">
        <v>80</v>
      </c>
      <c r="B33" s="1" t="s">
        <v>81</v>
      </c>
      <c r="C33" s="1" t="s">
        <v>86</v>
      </c>
      <c r="D33" s="1" t="s">
        <v>87</v>
      </c>
      <c r="E33" s="68">
        <v>989699.81</v>
      </c>
      <c r="F33" s="68">
        <v>850785.82</v>
      </c>
      <c r="G33" s="30">
        <f t="shared" si="0"/>
        <v>-138913.99000000011</v>
      </c>
      <c r="H33" s="48">
        <f t="shared" si="1"/>
        <v>-0.1404</v>
      </c>
      <c r="I33" s="94"/>
      <c r="J33" s="91"/>
    </row>
    <row r="34" spans="1:10" s="15" customFormat="1">
      <c r="A34" s="29" t="s">
        <v>80</v>
      </c>
      <c r="B34" s="1" t="s">
        <v>81</v>
      </c>
      <c r="C34" s="1" t="s">
        <v>88</v>
      </c>
      <c r="D34" s="1" t="s">
        <v>89</v>
      </c>
      <c r="E34" s="68">
        <v>1009517.05</v>
      </c>
      <c r="F34" s="68">
        <v>991201.61</v>
      </c>
      <c r="G34" s="30">
        <f t="shared" si="0"/>
        <v>-18315.440000000061</v>
      </c>
      <c r="H34" s="48">
        <f t="shared" si="1"/>
        <v>-1.8100000000000002E-2</v>
      </c>
      <c r="I34" s="94"/>
      <c r="J34" s="91"/>
    </row>
    <row r="35" spans="1:10" s="15" customFormat="1">
      <c r="A35" s="29" t="s">
        <v>90</v>
      </c>
      <c r="B35" s="1" t="s">
        <v>91</v>
      </c>
      <c r="C35" s="1" t="s">
        <v>92</v>
      </c>
      <c r="D35" s="1" t="s">
        <v>93</v>
      </c>
      <c r="E35" s="68">
        <v>618765.80000000005</v>
      </c>
      <c r="F35" s="68">
        <v>727882.13</v>
      </c>
      <c r="G35" s="30">
        <f t="shared" si="0"/>
        <v>109116.32999999996</v>
      </c>
      <c r="H35" s="48">
        <f t="shared" si="1"/>
        <v>0.17630000000000001</v>
      </c>
      <c r="I35" s="94">
        <v>1</v>
      </c>
      <c r="J35" s="91"/>
    </row>
    <row r="36" spans="1:10" s="15" customFormat="1">
      <c r="A36" s="29" t="s">
        <v>90</v>
      </c>
      <c r="B36" s="1" t="s">
        <v>91</v>
      </c>
      <c r="C36" s="1" t="s">
        <v>94</v>
      </c>
      <c r="D36" s="1" t="s">
        <v>95</v>
      </c>
      <c r="E36" s="68">
        <v>462629.07</v>
      </c>
      <c r="F36" s="68">
        <v>535584.69999999995</v>
      </c>
      <c r="G36" s="30">
        <f t="shared" si="0"/>
        <v>72955.629999999946</v>
      </c>
      <c r="H36" s="48">
        <f t="shared" si="1"/>
        <v>0.15770000000000001</v>
      </c>
      <c r="I36" s="94">
        <v>1</v>
      </c>
      <c r="J36" s="91"/>
    </row>
    <row r="37" spans="1:10" s="15" customFormat="1">
      <c r="A37" s="29" t="s">
        <v>90</v>
      </c>
      <c r="B37" s="1" t="s">
        <v>91</v>
      </c>
      <c r="C37" s="1" t="s">
        <v>96</v>
      </c>
      <c r="D37" s="1" t="s">
        <v>97</v>
      </c>
      <c r="E37" s="68">
        <v>23735.17</v>
      </c>
      <c r="F37" s="68">
        <v>18198.990000000002</v>
      </c>
      <c r="G37" s="30">
        <f t="shared" si="0"/>
        <v>-5536.1799999999967</v>
      </c>
      <c r="H37" s="48">
        <f t="shared" si="1"/>
        <v>-0.23319999999999999</v>
      </c>
      <c r="I37" s="94">
        <v>1</v>
      </c>
      <c r="J37" s="91">
        <v>1</v>
      </c>
    </row>
    <row r="38" spans="1:10" s="15" customFormat="1">
      <c r="A38" s="29" t="s">
        <v>90</v>
      </c>
      <c r="B38" s="1" t="s">
        <v>91</v>
      </c>
      <c r="C38" s="1" t="s">
        <v>98</v>
      </c>
      <c r="D38" s="1" t="s">
        <v>99</v>
      </c>
      <c r="E38" s="68">
        <v>37754.01</v>
      </c>
      <c r="F38" s="68">
        <v>39306.480000000003</v>
      </c>
      <c r="G38" s="30">
        <f t="shared" si="0"/>
        <v>1552.4700000000012</v>
      </c>
      <c r="H38" s="48">
        <f t="shared" si="1"/>
        <v>4.1099999999999998E-2</v>
      </c>
      <c r="I38" s="94">
        <v>1</v>
      </c>
      <c r="J38" s="91">
        <v>1</v>
      </c>
    </row>
    <row r="39" spans="1:10" s="15" customFormat="1">
      <c r="A39" s="29" t="s">
        <v>100</v>
      </c>
      <c r="B39" s="1" t="s">
        <v>101</v>
      </c>
      <c r="C39" s="1" t="s">
        <v>51</v>
      </c>
      <c r="D39" s="1" t="s">
        <v>102</v>
      </c>
      <c r="E39" s="68">
        <v>2874068.78</v>
      </c>
      <c r="F39" s="68">
        <v>3543346.31</v>
      </c>
      <c r="G39" s="30">
        <f t="shared" si="0"/>
        <v>669277.53000000026</v>
      </c>
      <c r="H39" s="48">
        <f t="shared" si="1"/>
        <v>0.2329</v>
      </c>
      <c r="I39" s="94"/>
      <c r="J39" s="91"/>
    </row>
    <row r="40" spans="1:10" s="15" customFormat="1">
      <c r="A40" s="29" t="s">
        <v>100</v>
      </c>
      <c r="B40" s="1" t="s">
        <v>101</v>
      </c>
      <c r="C40" s="1" t="s">
        <v>82</v>
      </c>
      <c r="D40" s="1" t="s">
        <v>103</v>
      </c>
      <c r="E40" s="68">
        <v>1769254.15</v>
      </c>
      <c r="F40" s="68">
        <v>1994172.89</v>
      </c>
      <c r="G40" s="30">
        <f t="shared" si="0"/>
        <v>224918.74</v>
      </c>
      <c r="H40" s="48">
        <f t="shared" si="1"/>
        <v>0.12709999999999999</v>
      </c>
      <c r="I40" s="94"/>
      <c r="J40" s="91"/>
    </row>
    <row r="41" spans="1:10" s="15" customFormat="1">
      <c r="A41" s="29" t="s">
        <v>100</v>
      </c>
      <c r="B41" s="1" t="s">
        <v>101</v>
      </c>
      <c r="C41" s="1" t="s">
        <v>104</v>
      </c>
      <c r="D41" s="1" t="s">
        <v>105</v>
      </c>
      <c r="E41" s="68">
        <v>648082.57999999996</v>
      </c>
      <c r="F41" s="68">
        <v>488609.76</v>
      </c>
      <c r="G41" s="30">
        <f t="shared" si="0"/>
        <v>-159472.81999999995</v>
      </c>
      <c r="H41" s="48">
        <f t="shared" si="1"/>
        <v>-0.24610000000000001</v>
      </c>
      <c r="I41" s="94"/>
      <c r="J41" s="91"/>
    </row>
    <row r="42" spans="1:10" s="15" customFormat="1">
      <c r="A42" s="29" t="s">
        <v>100</v>
      </c>
      <c r="B42" s="1" t="s">
        <v>101</v>
      </c>
      <c r="C42" s="1" t="s">
        <v>41</v>
      </c>
      <c r="D42" s="1" t="s">
        <v>106</v>
      </c>
      <c r="E42" s="68">
        <v>3385858.29</v>
      </c>
      <c r="F42" s="68">
        <v>3635797.47</v>
      </c>
      <c r="G42" s="30">
        <f t="shared" si="0"/>
        <v>249939.18000000017</v>
      </c>
      <c r="H42" s="48">
        <f t="shared" si="1"/>
        <v>7.3800000000000004E-2</v>
      </c>
      <c r="I42" s="94"/>
      <c r="J42" s="91"/>
    </row>
    <row r="43" spans="1:10" s="15" customFormat="1">
      <c r="A43" s="29" t="s">
        <v>100</v>
      </c>
      <c r="B43" s="1" t="s">
        <v>101</v>
      </c>
      <c r="C43" s="1" t="s">
        <v>107</v>
      </c>
      <c r="D43" s="1" t="s">
        <v>108</v>
      </c>
      <c r="E43" s="68">
        <v>1869190.64</v>
      </c>
      <c r="F43" s="68">
        <v>1996163.81</v>
      </c>
      <c r="G43" s="30">
        <f t="shared" si="0"/>
        <v>126973.17000000016</v>
      </c>
      <c r="H43" s="48">
        <f t="shared" si="1"/>
        <v>6.7900000000000002E-2</v>
      </c>
      <c r="I43" s="94"/>
      <c r="J43" s="91"/>
    </row>
    <row r="44" spans="1:10" s="15" customFormat="1">
      <c r="A44" s="29" t="s">
        <v>100</v>
      </c>
      <c r="B44" s="1" t="s">
        <v>101</v>
      </c>
      <c r="C44" s="1" t="s">
        <v>109</v>
      </c>
      <c r="D44" s="1" t="s">
        <v>110</v>
      </c>
      <c r="E44" s="68">
        <v>185747.75</v>
      </c>
      <c r="F44" s="68">
        <v>210141.32</v>
      </c>
      <c r="G44" s="30">
        <f t="shared" si="0"/>
        <v>24393.570000000007</v>
      </c>
      <c r="H44" s="48">
        <f t="shared" si="1"/>
        <v>0.1313</v>
      </c>
      <c r="I44" s="94"/>
      <c r="J44" s="91"/>
    </row>
    <row r="45" spans="1:10" s="15" customFormat="1">
      <c r="A45" s="29" t="s">
        <v>100</v>
      </c>
      <c r="B45" s="1" t="s">
        <v>101</v>
      </c>
      <c r="C45" s="1" t="s">
        <v>111</v>
      </c>
      <c r="D45" s="1" t="s">
        <v>112</v>
      </c>
      <c r="E45" s="68">
        <v>2838059.74</v>
      </c>
      <c r="F45" s="68">
        <v>3315872.71</v>
      </c>
      <c r="G45" s="30">
        <f t="shared" si="0"/>
        <v>477812.96999999974</v>
      </c>
      <c r="H45" s="48">
        <f t="shared" si="1"/>
        <v>0.16839999999999999</v>
      </c>
      <c r="I45" s="94"/>
      <c r="J45" s="91"/>
    </row>
    <row r="46" spans="1:10" s="15" customFormat="1">
      <c r="A46" s="29" t="s">
        <v>100</v>
      </c>
      <c r="B46" s="1" t="s">
        <v>101</v>
      </c>
      <c r="C46" s="1" t="s">
        <v>113</v>
      </c>
      <c r="D46" s="1" t="s">
        <v>114</v>
      </c>
      <c r="E46" s="68">
        <v>14473553.720000001</v>
      </c>
      <c r="F46" s="68">
        <v>15002065.810000001</v>
      </c>
      <c r="G46" s="30">
        <f t="shared" si="0"/>
        <v>528512.08999999985</v>
      </c>
      <c r="H46" s="48">
        <f t="shared" si="1"/>
        <v>3.6499999999999998E-2</v>
      </c>
      <c r="I46" s="94"/>
      <c r="J46" s="91"/>
    </row>
    <row r="47" spans="1:10" s="15" customFormat="1">
      <c r="A47" s="29" t="s">
        <v>115</v>
      </c>
      <c r="B47" s="1" t="s">
        <v>116</v>
      </c>
      <c r="C47" s="1" t="s">
        <v>43</v>
      </c>
      <c r="D47" s="1" t="s">
        <v>117</v>
      </c>
      <c r="E47" s="68">
        <v>1547981.6</v>
      </c>
      <c r="F47" s="68">
        <v>1360187.28</v>
      </c>
      <c r="G47" s="30">
        <f t="shared" si="0"/>
        <v>-187794.32000000007</v>
      </c>
      <c r="H47" s="48">
        <f t="shared" si="1"/>
        <v>-0.12130000000000001</v>
      </c>
      <c r="I47" s="94"/>
      <c r="J47" s="91"/>
    </row>
    <row r="48" spans="1:10" s="15" customFormat="1">
      <c r="A48" s="29" t="s">
        <v>115</v>
      </c>
      <c r="B48" s="1" t="s">
        <v>116</v>
      </c>
      <c r="C48" s="1" t="s">
        <v>118</v>
      </c>
      <c r="D48" s="1" t="s">
        <v>119</v>
      </c>
      <c r="E48" s="68">
        <v>876174.01</v>
      </c>
      <c r="F48" s="68">
        <v>606914.42000000004</v>
      </c>
      <c r="G48" s="30">
        <f t="shared" si="0"/>
        <v>-269259.58999999997</v>
      </c>
      <c r="H48" s="48">
        <f t="shared" si="1"/>
        <v>-0.30730000000000002</v>
      </c>
      <c r="I48" s="94"/>
      <c r="J48" s="91"/>
    </row>
    <row r="49" spans="1:10" s="15" customFormat="1">
      <c r="A49" s="29" t="s">
        <v>115</v>
      </c>
      <c r="B49" s="1" t="s">
        <v>116</v>
      </c>
      <c r="C49" s="1" t="s">
        <v>120</v>
      </c>
      <c r="D49" s="1" t="s">
        <v>121</v>
      </c>
      <c r="E49" s="68">
        <v>6105116.2000000002</v>
      </c>
      <c r="F49" s="68">
        <v>5606144.4900000002</v>
      </c>
      <c r="G49" s="30">
        <f t="shared" si="0"/>
        <v>-498971.70999999996</v>
      </c>
      <c r="H49" s="48">
        <f t="shared" si="1"/>
        <v>-8.1699999999999995E-2</v>
      </c>
      <c r="I49" s="94"/>
      <c r="J49" s="91"/>
    </row>
    <row r="50" spans="1:10" s="15" customFormat="1">
      <c r="A50" s="29" t="s">
        <v>115</v>
      </c>
      <c r="B50" s="1" t="s">
        <v>116</v>
      </c>
      <c r="C50" s="1" t="s">
        <v>122</v>
      </c>
      <c r="D50" s="1" t="s">
        <v>123</v>
      </c>
      <c r="E50" s="68">
        <v>1916549.92</v>
      </c>
      <c r="F50" s="68">
        <v>1969409.6</v>
      </c>
      <c r="G50" s="30">
        <f t="shared" si="0"/>
        <v>52859.680000000168</v>
      </c>
      <c r="H50" s="48">
        <f t="shared" si="1"/>
        <v>2.76E-2</v>
      </c>
      <c r="I50" s="94"/>
      <c r="J50" s="91"/>
    </row>
    <row r="51" spans="1:10" s="15" customFormat="1">
      <c r="A51" s="29" t="s">
        <v>115</v>
      </c>
      <c r="B51" s="1" t="s">
        <v>116</v>
      </c>
      <c r="C51" s="1" t="s">
        <v>124</v>
      </c>
      <c r="D51" s="1" t="s">
        <v>125</v>
      </c>
      <c r="E51" s="68">
        <v>1770061.76</v>
      </c>
      <c r="F51" s="68">
        <v>2031285.64</v>
      </c>
      <c r="G51" s="30">
        <f t="shared" si="0"/>
        <v>261223.87999999989</v>
      </c>
      <c r="H51" s="48">
        <f t="shared" si="1"/>
        <v>0.14760000000000001</v>
      </c>
      <c r="I51" s="94"/>
      <c r="J51" s="91"/>
    </row>
    <row r="52" spans="1:10" s="15" customFormat="1">
      <c r="A52" s="29" t="s">
        <v>115</v>
      </c>
      <c r="B52" s="1" t="s">
        <v>116</v>
      </c>
      <c r="C52" s="1" t="s">
        <v>126</v>
      </c>
      <c r="D52" s="1" t="s">
        <v>127</v>
      </c>
      <c r="E52" s="68">
        <v>1242615.97</v>
      </c>
      <c r="F52" s="68">
        <v>1428215.53</v>
      </c>
      <c r="G52" s="30">
        <f t="shared" si="0"/>
        <v>185599.56000000006</v>
      </c>
      <c r="H52" s="48">
        <f t="shared" si="1"/>
        <v>0.14940000000000001</v>
      </c>
      <c r="I52" s="94"/>
      <c r="J52" s="91"/>
    </row>
    <row r="53" spans="1:10" s="15" customFormat="1">
      <c r="A53" s="29" t="s">
        <v>115</v>
      </c>
      <c r="B53" s="1" t="s">
        <v>116</v>
      </c>
      <c r="C53" s="1" t="s">
        <v>128</v>
      </c>
      <c r="D53" s="1" t="s">
        <v>129</v>
      </c>
      <c r="E53" s="68">
        <v>539139.41</v>
      </c>
      <c r="F53" s="68">
        <v>491165.76</v>
      </c>
      <c r="G53" s="30">
        <f t="shared" si="0"/>
        <v>-47973.650000000023</v>
      </c>
      <c r="H53" s="48">
        <f t="shared" si="1"/>
        <v>-8.8999999999999996E-2</v>
      </c>
      <c r="I53" s="94"/>
      <c r="J53" s="91"/>
    </row>
    <row r="54" spans="1:10" s="15" customFormat="1">
      <c r="A54" s="29" t="s">
        <v>115</v>
      </c>
      <c r="B54" s="1" t="s">
        <v>116</v>
      </c>
      <c r="C54" s="1" t="s">
        <v>130</v>
      </c>
      <c r="D54" s="1" t="s">
        <v>131</v>
      </c>
      <c r="E54" s="68">
        <v>887244.9</v>
      </c>
      <c r="F54" s="68">
        <v>924087.85</v>
      </c>
      <c r="G54" s="30">
        <f t="shared" si="0"/>
        <v>36842.949999999953</v>
      </c>
      <c r="H54" s="48">
        <f t="shared" si="1"/>
        <v>4.1500000000000002E-2</v>
      </c>
      <c r="I54" s="94"/>
      <c r="J54" s="91"/>
    </row>
    <row r="55" spans="1:10" s="15" customFormat="1">
      <c r="A55" s="29" t="s">
        <v>115</v>
      </c>
      <c r="B55" s="1" t="s">
        <v>116</v>
      </c>
      <c r="C55" s="1" t="s">
        <v>132</v>
      </c>
      <c r="D55" s="1" t="s">
        <v>133</v>
      </c>
      <c r="E55" s="68">
        <v>1731895.46</v>
      </c>
      <c r="F55" s="68">
        <v>2010049.47</v>
      </c>
      <c r="G55" s="30">
        <f t="shared" si="0"/>
        <v>278154.01</v>
      </c>
      <c r="H55" s="48">
        <f t="shared" si="1"/>
        <v>0.16059999999999999</v>
      </c>
      <c r="I55" s="94"/>
      <c r="J55" s="91"/>
    </row>
    <row r="56" spans="1:10" s="15" customFormat="1">
      <c r="A56" s="29" t="s">
        <v>115</v>
      </c>
      <c r="B56" s="1" t="s">
        <v>116</v>
      </c>
      <c r="C56" s="1" t="s">
        <v>134</v>
      </c>
      <c r="D56" s="1" t="s">
        <v>135</v>
      </c>
      <c r="E56" s="68">
        <v>1291150.57</v>
      </c>
      <c r="F56" s="68">
        <v>1052894.06</v>
      </c>
      <c r="G56" s="30">
        <f t="shared" si="0"/>
        <v>-238256.51</v>
      </c>
      <c r="H56" s="48">
        <f t="shared" si="1"/>
        <v>-0.1845</v>
      </c>
      <c r="I56" s="94"/>
      <c r="J56" s="91"/>
    </row>
    <row r="57" spans="1:10" s="15" customFormat="1">
      <c r="A57" s="29" t="s">
        <v>115</v>
      </c>
      <c r="B57" s="1" t="s">
        <v>116</v>
      </c>
      <c r="C57" s="1" t="s">
        <v>136</v>
      </c>
      <c r="D57" s="1" t="s">
        <v>137</v>
      </c>
      <c r="E57" s="68">
        <v>1015475.11</v>
      </c>
      <c r="F57" s="68">
        <v>831758.99</v>
      </c>
      <c r="G57" s="30">
        <f t="shared" si="0"/>
        <v>-183716.12</v>
      </c>
      <c r="H57" s="48">
        <f t="shared" si="1"/>
        <v>-0.18090000000000001</v>
      </c>
      <c r="I57" s="94"/>
      <c r="J57" s="91"/>
    </row>
    <row r="58" spans="1:10" s="15" customFormat="1">
      <c r="A58" s="29" t="s">
        <v>138</v>
      </c>
      <c r="B58" s="1" t="s">
        <v>139</v>
      </c>
      <c r="C58" s="1" t="s">
        <v>39</v>
      </c>
      <c r="D58" s="1" t="s">
        <v>140</v>
      </c>
      <c r="E58" s="68">
        <v>10973.49</v>
      </c>
      <c r="F58" s="68">
        <v>12220.49</v>
      </c>
      <c r="G58" s="30">
        <f t="shared" si="0"/>
        <v>1247</v>
      </c>
      <c r="H58" s="48">
        <f t="shared" si="1"/>
        <v>0.11360000000000001</v>
      </c>
      <c r="I58" s="94">
        <v>1</v>
      </c>
      <c r="J58" s="91">
        <v>1</v>
      </c>
    </row>
    <row r="59" spans="1:10" s="15" customFormat="1">
      <c r="A59" s="29" t="s">
        <v>138</v>
      </c>
      <c r="B59" s="1" t="s">
        <v>139</v>
      </c>
      <c r="C59" s="1" t="s">
        <v>141</v>
      </c>
      <c r="D59" s="1" t="s">
        <v>142</v>
      </c>
      <c r="E59" s="68">
        <v>19111.740000000002</v>
      </c>
      <c r="F59" s="68">
        <v>19536.8</v>
      </c>
      <c r="G59" s="30">
        <f t="shared" si="0"/>
        <v>425.05999999999767</v>
      </c>
      <c r="H59" s="48">
        <f t="shared" si="1"/>
        <v>2.2200000000000001E-2</v>
      </c>
      <c r="I59" s="94">
        <v>1</v>
      </c>
      <c r="J59" s="91">
        <v>1</v>
      </c>
    </row>
    <row r="60" spans="1:10" s="15" customFormat="1">
      <c r="A60" s="29" t="s">
        <v>138</v>
      </c>
      <c r="B60" s="1" t="s">
        <v>139</v>
      </c>
      <c r="C60" s="1" t="s">
        <v>143</v>
      </c>
      <c r="D60" s="1" t="s">
        <v>144</v>
      </c>
      <c r="E60" s="68">
        <v>157215.56</v>
      </c>
      <c r="F60" s="68">
        <v>473716.93</v>
      </c>
      <c r="G60" s="30">
        <f t="shared" si="0"/>
        <v>316501.37</v>
      </c>
      <c r="H60" s="48">
        <f t="shared" si="1"/>
        <v>2.0131999999999999</v>
      </c>
      <c r="I60" s="94"/>
      <c r="J60" s="91"/>
    </row>
    <row r="61" spans="1:10" s="15" customFormat="1">
      <c r="A61" s="29" t="s">
        <v>138</v>
      </c>
      <c r="B61" s="1" t="s">
        <v>139</v>
      </c>
      <c r="C61" s="1" t="s">
        <v>145</v>
      </c>
      <c r="D61" s="1" t="s">
        <v>146</v>
      </c>
      <c r="E61" s="68">
        <v>21250.63</v>
      </c>
      <c r="F61" s="68">
        <v>20406.669999999998</v>
      </c>
      <c r="G61" s="30">
        <f t="shared" si="0"/>
        <v>-843.96000000000276</v>
      </c>
      <c r="H61" s="48">
        <f t="shared" si="1"/>
        <v>-3.9699999999999999E-2</v>
      </c>
      <c r="I61" s="94">
        <v>1</v>
      </c>
      <c r="J61" s="91">
        <v>1</v>
      </c>
    </row>
    <row r="62" spans="1:10" s="15" customFormat="1">
      <c r="A62" s="29" t="s">
        <v>138</v>
      </c>
      <c r="B62" s="1" t="s">
        <v>139</v>
      </c>
      <c r="C62" s="1" t="s">
        <v>72</v>
      </c>
      <c r="D62" s="1" t="s">
        <v>147</v>
      </c>
      <c r="E62" s="68">
        <v>12159068.43</v>
      </c>
      <c r="F62" s="68">
        <v>12824728.140000001</v>
      </c>
      <c r="G62" s="30">
        <f t="shared" si="0"/>
        <v>665659.71000000089</v>
      </c>
      <c r="H62" s="48">
        <f t="shared" si="1"/>
        <v>5.4699999999999999E-2</v>
      </c>
      <c r="I62" s="94"/>
      <c r="J62" s="91"/>
    </row>
    <row r="63" spans="1:10" s="15" customFormat="1">
      <c r="A63" s="29" t="s">
        <v>138</v>
      </c>
      <c r="B63" s="1" t="s">
        <v>139</v>
      </c>
      <c r="C63" s="1" t="s">
        <v>148</v>
      </c>
      <c r="D63" s="1" t="s">
        <v>149</v>
      </c>
      <c r="E63" s="68">
        <v>26730501.27</v>
      </c>
      <c r="F63" s="68">
        <v>27947202.039999999</v>
      </c>
      <c r="G63" s="30">
        <f t="shared" si="0"/>
        <v>1216700.7699999996</v>
      </c>
      <c r="H63" s="48">
        <f t="shared" si="1"/>
        <v>4.5499999999999999E-2</v>
      </c>
      <c r="I63" s="94"/>
      <c r="J63" s="91"/>
    </row>
    <row r="64" spans="1:10" s="15" customFormat="1">
      <c r="A64" s="29" t="s">
        <v>138</v>
      </c>
      <c r="B64" s="1" t="s">
        <v>139</v>
      </c>
      <c r="C64" s="1" t="s">
        <v>150</v>
      </c>
      <c r="D64" s="1" t="s">
        <v>151</v>
      </c>
      <c r="E64" s="68">
        <v>11702508.5</v>
      </c>
      <c r="F64" s="68">
        <v>12251339.92</v>
      </c>
      <c r="G64" s="30">
        <f t="shared" si="0"/>
        <v>548831.41999999993</v>
      </c>
      <c r="H64" s="48">
        <f t="shared" si="1"/>
        <v>4.6899999999999997E-2</v>
      </c>
      <c r="I64" s="94"/>
      <c r="J64" s="91"/>
    </row>
    <row r="65" spans="1:10" s="15" customFormat="1">
      <c r="A65" s="29" t="s">
        <v>138</v>
      </c>
      <c r="B65" s="1" t="s">
        <v>139</v>
      </c>
      <c r="C65" s="1" t="s">
        <v>152</v>
      </c>
      <c r="D65" s="1" t="s">
        <v>153</v>
      </c>
      <c r="E65" s="68">
        <v>333949.34000000003</v>
      </c>
      <c r="F65" s="68">
        <v>426833.04</v>
      </c>
      <c r="G65" s="30">
        <f t="shared" si="0"/>
        <v>92883.699999999953</v>
      </c>
      <c r="H65" s="48">
        <f t="shared" si="1"/>
        <v>0.27810000000000001</v>
      </c>
      <c r="I65" s="94"/>
      <c r="J65" s="91"/>
    </row>
    <row r="66" spans="1:10" s="15" customFormat="1">
      <c r="A66" s="29" t="s">
        <v>138</v>
      </c>
      <c r="B66" s="1" t="s">
        <v>139</v>
      </c>
      <c r="C66" s="1" t="s">
        <v>154</v>
      </c>
      <c r="D66" s="1" t="s">
        <v>155</v>
      </c>
      <c r="E66" s="68">
        <v>34301299.469999999</v>
      </c>
      <c r="F66" s="68">
        <v>37883693.869999997</v>
      </c>
      <c r="G66" s="30">
        <f t="shared" si="0"/>
        <v>3582394.3999999985</v>
      </c>
      <c r="H66" s="48">
        <f t="shared" si="1"/>
        <v>0.10440000000000001</v>
      </c>
      <c r="I66" s="94"/>
      <c r="J66" s="91"/>
    </row>
    <row r="67" spans="1:10" s="15" customFormat="1">
      <c r="A67" s="29" t="s">
        <v>138</v>
      </c>
      <c r="B67" s="1" t="s">
        <v>139</v>
      </c>
      <c r="C67" s="1" t="s">
        <v>156</v>
      </c>
      <c r="D67" s="1" t="s">
        <v>157</v>
      </c>
      <c r="E67" s="68">
        <v>17966.36</v>
      </c>
      <c r="F67" s="68">
        <v>17671.63</v>
      </c>
      <c r="G67" s="30">
        <f t="shared" si="0"/>
        <v>-294.72999999999956</v>
      </c>
      <c r="H67" s="48">
        <f t="shared" si="1"/>
        <v>-1.6400000000000001E-2</v>
      </c>
      <c r="I67" s="94">
        <v>1</v>
      </c>
      <c r="J67" s="91">
        <v>1</v>
      </c>
    </row>
    <row r="68" spans="1:10" s="15" customFormat="1">
      <c r="A68" s="29" t="s">
        <v>158</v>
      </c>
      <c r="B68" s="1" t="s">
        <v>159</v>
      </c>
      <c r="C68" s="1" t="s">
        <v>160</v>
      </c>
      <c r="D68" s="1" t="s">
        <v>161</v>
      </c>
      <c r="E68" s="68">
        <v>1259316.76</v>
      </c>
      <c r="F68" s="68">
        <v>1466046.82</v>
      </c>
      <c r="G68" s="30">
        <f t="shared" si="0"/>
        <v>206730.06000000006</v>
      </c>
      <c r="H68" s="48">
        <f t="shared" si="1"/>
        <v>0.16420000000000001</v>
      </c>
      <c r="I68" s="94"/>
      <c r="J68" s="91"/>
    </row>
    <row r="69" spans="1:10" s="15" customFormat="1">
      <c r="A69" s="29" t="s">
        <v>158</v>
      </c>
      <c r="B69" s="1" t="s">
        <v>159</v>
      </c>
      <c r="C69" s="1" t="s">
        <v>66</v>
      </c>
      <c r="D69" s="1" t="s">
        <v>162</v>
      </c>
      <c r="E69" s="68">
        <v>7097823.1900000004</v>
      </c>
      <c r="F69" s="68">
        <v>6801548.96</v>
      </c>
      <c r="G69" s="30">
        <f t="shared" si="0"/>
        <v>-296274.23000000045</v>
      </c>
      <c r="H69" s="48">
        <f t="shared" si="1"/>
        <v>-4.1700000000000001E-2</v>
      </c>
      <c r="I69" s="94"/>
      <c r="J69" s="91"/>
    </row>
    <row r="70" spans="1:10" s="15" customFormat="1">
      <c r="A70" s="29" t="s">
        <v>158</v>
      </c>
      <c r="B70" s="1" t="s">
        <v>159</v>
      </c>
      <c r="C70" s="1" t="s">
        <v>163</v>
      </c>
      <c r="D70" s="1" t="s">
        <v>164</v>
      </c>
      <c r="E70" s="68">
        <v>18748.740000000002</v>
      </c>
      <c r="F70" s="68">
        <v>18568.59</v>
      </c>
      <c r="G70" s="30">
        <f t="shared" si="0"/>
        <v>-180.15000000000146</v>
      </c>
      <c r="H70" s="48">
        <f t="shared" si="1"/>
        <v>-9.5999999999999992E-3</v>
      </c>
      <c r="I70" s="94">
        <v>1</v>
      </c>
      <c r="J70" s="91">
        <v>1</v>
      </c>
    </row>
    <row r="71" spans="1:10" s="15" customFormat="1">
      <c r="A71" s="29" t="s">
        <v>158</v>
      </c>
      <c r="B71" s="1" t="s">
        <v>159</v>
      </c>
      <c r="C71" s="1" t="s">
        <v>148</v>
      </c>
      <c r="D71" s="1" t="s">
        <v>165</v>
      </c>
      <c r="E71" s="68">
        <v>4429907.78</v>
      </c>
      <c r="F71" s="68">
        <v>4754998.3099999996</v>
      </c>
      <c r="G71" s="30">
        <f t="shared" si="0"/>
        <v>325090.52999999933</v>
      </c>
      <c r="H71" s="48">
        <f t="shared" si="1"/>
        <v>7.3400000000000007E-2</v>
      </c>
      <c r="I71" s="94"/>
      <c r="J71" s="91"/>
    </row>
    <row r="72" spans="1:10" s="15" customFormat="1">
      <c r="A72" s="29" t="s">
        <v>158</v>
      </c>
      <c r="B72" s="1" t="s">
        <v>159</v>
      </c>
      <c r="C72" s="1" t="s">
        <v>166</v>
      </c>
      <c r="D72" s="1" t="s">
        <v>167</v>
      </c>
      <c r="E72" s="68">
        <v>4892394.41</v>
      </c>
      <c r="F72" s="68">
        <v>4762087.8899999997</v>
      </c>
      <c r="G72" s="30">
        <f t="shared" si="0"/>
        <v>-130306.52000000048</v>
      </c>
      <c r="H72" s="48">
        <f t="shared" si="1"/>
        <v>-2.6599999999999999E-2</v>
      </c>
      <c r="I72" s="94"/>
      <c r="J72" s="91"/>
    </row>
    <row r="73" spans="1:10" s="15" customFormat="1">
      <c r="A73" s="29" t="s">
        <v>158</v>
      </c>
      <c r="B73" s="1" t="s">
        <v>159</v>
      </c>
      <c r="C73" s="1" t="s">
        <v>168</v>
      </c>
      <c r="D73" s="1" t="s">
        <v>169</v>
      </c>
      <c r="E73" s="68">
        <v>1489641.09</v>
      </c>
      <c r="F73" s="68">
        <v>1635936.7</v>
      </c>
      <c r="G73" s="30">
        <f t="shared" ref="G73:G137" si="2">SUM(F73-E73)</f>
        <v>146295.60999999987</v>
      </c>
      <c r="H73" s="48">
        <f t="shared" ref="H73:H113" si="3">ROUND(G73/E73,4)</f>
        <v>9.8199999999999996E-2</v>
      </c>
      <c r="I73" s="94"/>
      <c r="J73" s="91"/>
    </row>
    <row r="74" spans="1:10" s="15" customFormat="1">
      <c r="A74" s="29" t="s">
        <v>158</v>
      </c>
      <c r="B74" s="1" t="s">
        <v>159</v>
      </c>
      <c r="C74" s="1" t="s">
        <v>170</v>
      </c>
      <c r="D74" s="1" t="s">
        <v>171</v>
      </c>
      <c r="E74" s="68">
        <v>1623531.96</v>
      </c>
      <c r="F74" s="68">
        <v>1678102.68</v>
      </c>
      <c r="G74" s="30">
        <f t="shared" si="2"/>
        <v>54570.719999999972</v>
      </c>
      <c r="H74" s="48">
        <f t="shared" si="3"/>
        <v>3.3599999999999998E-2</v>
      </c>
      <c r="I74" s="94"/>
      <c r="J74" s="91"/>
    </row>
    <row r="75" spans="1:10" s="15" customFormat="1">
      <c r="A75" s="29" t="s">
        <v>158</v>
      </c>
      <c r="B75" s="1" t="s">
        <v>159</v>
      </c>
      <c r="C75" s="1" t="s">
        <v>172</v>
      </c>
      <c r="D75" s="1" t="s">
        <v>173</v>
      </c>
      <c r="E75" s="68">
        <v>24334.45</v>
      </c>
      <c r="F75" s="68">
        <v>22465.46</v>
      </c>
      <c r="G75" s="30">
        <f t="shared" si="2"/>
        <v>-1868.9900000000016</v>
      </c>
      <c r="H75" s="48">
        <f t="shared" si="3"/>
        <v>-7.6799999999999993E-2</v>
      </c>
      <c r="I75" s="94">
        <v>1</v>
      </c>
      <c r="J75" s="91">
        <v>1</v>
      </c>
    </row>
    <row r="76" spans="1:10" s="15" customFormat="1">
      <c r="A76" s="29" t="s">
        <v>158</v>
      </c>
      <c r="B76" s="1" t="s">
        <v>159</v>
      </c>
      <c r="C76" s="1" t="s">
        <v>174</v>
      </c>
      <c r="D76" s="1" t="s">
        <v>175</v>
      </c>
      <c r="E76" s="68">
        <v>4361685.47</v>
      </c>
      <c r="F76" s="68">
        <v>4369418.21</v>
      </c>
      <c r="G76" s="30">
        <f t="shared" si="2"/>
        <v>7732.7400000002235</v>
      </c>
      <c r="H76" s="48">
        <f t="shared" si="3"/>
        <v>1.8E-3</v>
      </c>
      <c r="I76" s="94"/>
      <c r="J76" s="91"/>
    </row>
    <row r="77" spans="1:10" s="15" customFormat="1">
      <c r="A77" s="29" t="s">
        <v>176</v>
      </c>
      <c r="B77" s="1" t="s">
        <v>177</v>
      </c>
      <c r="C77" s="1" t="s">
        <v>178</v>
      </c>
      <c r="D77" s="1" t="s">
        <v>179</v>
      </c>
      <c r="E77" s="68">
        <v>530645.09</v>
      </c>
      <c r="F77" s="68">
        <v>481339.85</v>
      </c>
      <c r="G77" s="30">
        <f t="shared" si="2"/>
        <v>-49305.239999999991</v>
      </c>
      <c r="H77" s="48">
        <f t="shared" si="3"/>
        <v>-9.2899999999999996E-2</v>
      </c>
      <c r="I77" s="94"/>
      <c r="J77" s="91"/>
    </row>
    <row r="78" spans="1:10" s="15" customFormat="1">
      <c r="A78" s="29" t="s">
        <v>176</v>
      </c>
      <c r="B78" s="1" t="s">
        <v>177</v>
      </c>
      <c r="C78" s="1" t="s">
        <v>180</v>
      </c>
      <c r="D78" s="1" t="s">
        <v>181</v>
      </c>
      <c r="E78" s="68">
        <v>692598.37</v>
      </c>
      <c r="F78" s="68">
        <v>676551.85</v>
      </c>
      <c r="G78" s="30">
        <f t="shared" si="2"/>
        <v>-16046.520000000019</v>
      </c>
      <c r="H78" s="48">
        <f t="shared" si="3"/>
        <v>-2.3199999999999998E-2</v>
      </c>
      <c r="I78" s="94"/>
      <c r="J78" s="91"/>
    </row>
    <row r="79" spans="1:10" s="15" customFormat="1">
      <c r="A79" s="29" t="s">
        <v>176</v>
      </c>
      <c r="B79" s="1" t="s">
        <v>177</v>
      </c>
      <c r="C79" s="1" t="s">
        <v>59</v>
      </c>
      <c r="D79" s="1" t="s">
        <v>182</v>
      </c>
      <c r="E79" s="68">
        <v>2283786.21</v>
      </c>
      <c r="F79" s="68">
        <v>2421508.7599999998</v>
      </c>
      <c r="G79" s="30">
        <f t="shared" si="2"/>
        <v>137722.54999999981</v>
      </c>
      <c r="H79" s="48">
        <f t="shared" si="3"/>
        <v>6.0299999999999999E-2</v>
      </c>
      <c r="I79" s="94"/>
      <c r="J79" s="91"/>
    </row>
    <row r="80" spans="1:10" s="15" customFormat="1">
      <c r="A80" s="29" t="s">
        <v>176</v>
      </c>
      <c r="B80" s="1" t="s">
        <v>177</v>
      </c>
      <c r="C80" s="1" t="s">
        <v>183</v>
      </c>
      <c r="D80" s="1" t="s">
        <v>184</v>
      </c>
      <c r="E80" s="68">
        <v>919814.22</v>
      </c>
      <c r="F80" s="68">
        <v>761193.66</v>
      </c>
      <c r="G80" s="30">
        <f t="shared" si="2"/>
        <v>-158620.55999999994</v>
      </c>
      <c r="H80" s="48">
        <f t="shared" si="3"/>
        <v>-0.1724</v>
      </c>
      <c r="I80" s="94"/>
      <c r="J80" s="91"/>
    </row>
    <row r="81" spans="1:10" s="15" customFormat="1">
      <c r="A81" s="29" t="s">
        <v>176</v>
      </c>
      <c r="B81" s="1" t="s">
        <v>177</v>
      </c>
      <c r="C81" s="1" t="s">
        <v>141</v>
      </c>
      <c r="D81" s="1" t="s">
        <v>185</v>
      </c>
      <c r="E81" s="68">
        <v>1140082.3600000001</v>
      </c>
      <c r="F81" s="68">
        <v>1048638.06</v>
      </c>
      <c r="G81" s="30">
        <f t="shared" si="2"/>
        <v>-91444.300000000047</v>
      </c>
      <c r="H81" s="48">
        <f t="shared" si="3"/>
        <v>-8.0199999999999994E-2</v>
      </c>
      <c r="I81" s="94"/>
      <c r="J81" s="91"/>
    </row>
    <row r="82" spans="1:10" s="15" customFormat="1">
      <c r="A82" s="29" t="s">
        <v>176</v>
      </c>
      <c r="B82" s="1" t="s">
        <v>177</v>
      </c>
      <c r="C82" s="1" t="s">
        <v>186</v>
      </c>
      <c r="D82" s="1" t="s">
        <v>187</v>
      </c>
      <c r="E82" s="68">
        <v>2928652.8</v>
      </c>
      <c r="F82" s="68">
        <v>2547718.08</v>
      </c>
      <c r="G82" s="30">
        <f t="shared" si="2"/>
        <v>-380934.71999999974</v>
      </c>
      <c r="H82" s="48">
        <f t="shared" si="3"/>
        <v>-0.13009999999999999</v>
      </c>
      <c r="I82" s="94"/>
      <c r="J82" s="91"/>
    </row>
    <row r="83" spans="1:10" s="15" customFormat="1">
      <c r="A83" s="29" t="s">
        <v>176</v>
      </c>
      <c r="B83" s="1" t="s">
        <v>177</v>
      </c>
      <c r="C83" s="1" t="s">
        <v>188</v>
      </c>
      <c r="D83" s="1" t="s">
        <v>189</v>
      </c>
      <c r="E83" s="68">
        <v>2357361.2799999998</v>
      </c>
      <c r="F83" s="68">
        <v>2143758.86</v>
      </c>
      <c r="G83" s="30">
        <f t="shared" si="2"/>
        <v>-213602.41999999993</v>
      </c>
      <c r="H83" s="48">
        <f t="shared" si="3"/>
        <v>-9.06E-2</v>
      </c>
      <c r="I83" s="94"/>
      <c r="J83" s="91"/>
    </row>
    <row r="84" spans="1:10" s="15" customFormat="1">
      <c r="A84" s="29" t="s">
        <v>176</v>
      </c>
      <c r="B84" s="1" t="s">
        <v>177</v>
      </c>
      <c r="C84" s="1" t="s">
        <v>190</v>
      </c>
      <c r="D84" s="1" t="s">
        <v>191</v>
      </c>
      <c r="E84" s="68">
        <v>1360345.14</v>
      </c>
      <c r="F84" s="68">
        <v>1166257.22</v>
      </c>
      <c r="G84" s="30">
        <f t="shared" si="2"/>
        <v>-194087.91999999993</v>
      </c>
      <c r="H84" s="48">
        <f t="shared" si="3"/>
        <v>-0.14269999999999999</v>
      </c>
      <c r="I84" s="94"/>
      <c r="J84" s="91"/>
    </row>
    <row r="85" spans="1:10" s="15" customFormat="1">
      <c r="A85" s="29" t="s">
        <v>176</v>
      </c>
      <c r="B85" s="1" t="s">
        <v>177</v>
      </c>
      <c r="C85" s="1" t="s">
        <v>84</v>
      </c>
      <c r="D85" s="1" t="s">
        <v>192</v>
      </c>
      <c r="E85" s="68">
        <v>2149127.21</v>
      </c>
      <c r="F85" s="68">
        <v>2548934.1</v>
      </c>
      <c r="G85" s="30">
        <f t="shared" si="2"/>
        <v>399806.89000000013</v>
      </c>
      <c r="H85" s="48">
        <f t="shared" si="3"/>
        <v>0.186</v>
      </c>
      <c r="I85" s="94"/>
      <c r="J85" s="91"/>
    </row>
    <row r="86" spans="1:10" s="15" customFormat="1">
      <c r="A86" s="29" t="s">
        <v>176</v>
      </c>
      <c r="B86" s="1" t="s">
        <v>177</v>
      </c>
      <c r="C86" s="1" t="s">
        <v>193</v>
      </c>
      <c r="D86" s="1" t="s">
        <v>194</v>
      </c>
      <c r="E86" s="68">
        <v>2195564.7400000002</v>
      </c>
      <c r="F86" s="68">
        <v>2516430.0099999998</v>
      </c>
      <c r="G86" s="30">
        <f t="shared" si="2"/>
        <v>320865.26999999955</v>
      </c>
      <c r="H86" s="48">
        <f t="shared" si="3"/>
        <v>0.14610000000000001</v>
      </c>
      <c r="I86" s="94"/>
      <c r="J86" s="91"/>
    </row>
    <row r="87" spans="1:10" s="15" customFormat="1">
      <c r="A87" s="29" t="s">
        <v>176</v>
      </c>
      <c r="B87" s="1" t="s">
        <v>177</v>
      </c>
      <c r="C87" s="1" t="s">
        <v>195</v>
      </c>
      <c r="D87" s="1" t="s">
        <v>196</v>
      </c>
      <c r="E87" s="68">
        <v>16248737.98</v>
      </c>
      <c r="F87" s="68">
        <v>16200913.4</v>
      </c>
      <c r="G87" s="30">
        <f t="shared" si="2"/>
        <v>-47824.580000000075</v>
      </c>
      <c r="H87" s="48">
        <f t="shared" si="3"/>
        <v>-2.8999999999999998E-3</v>
      </c>
      <c r="I87" s="94"/>
      <c r="J87" s="91"/>
    </row>
    <row r="88" spans="1:10" s="15" customFormat="1">
      <c r="A88" s="29" t="s">
        <v>176</v>
      </c>
      <c r="B88" s="1" t="s">
        <v>177</v>
      </c>
      <c r="C88" s="1" t="s">
        <v>197</v>
      </c>
      <c r="D88" s="1" t="s">
        <v>198</v>
      </c>
      <c r="E88" s="68">
        <v>641989.56999999995</v>
      </c>
      <c r="F88" s="68">
        <v>571513.84</v>
      </c>
      <c r="G88" s="30">
        <f t="shared" si="2"/>
        <v>-70475.729999999981</v>
      </c>
      <c r="H88" s="48">
        <f t="shared" si="3"/>
        <v>-0.10979999999999999</v>
      </c>
      <c r="I88" s="94"/>
      <c r="J88" s="91"/>
    </row>
    <row r="89" spans="1:10" s="15" customFormat="1">
      <c r="A89" s="29" t="s">
        <v>199</v>
      </c>
      <c r="B89" s="1" t="s">
        <v>200</v>
      </c>
      <c r="C89" s="1" t="s">
        <v>51</v>
      </c>
      <c r="D89" s="1" t="s">
        <v>201</v>
      </c>
      <c r="E89" s="68">
        <v>1701141.13</v>
      </c>
      <c r="F89" s="68">
        <v>1675075.33</v>
      </c>
      <c r="G89" s="30">
        <f t="shared" si="2"/>
        <v>-26065.799999999814</v>
      </c>
      <c r="H89" s="48">
        <f t="shared" si="3"/>
        <v>-1.5299999999999999E-2</v>
      </c>
      <c r="I89" s="94"/>
      <c r="J89" s="91"/>
    </row>
    <row r="90" spans="1:10" s="15" customFormat="1">
      <c r="A90" s="29" t="s">
        <v>199</v>
      </c>
      <c r="B90" s="1" t="s">
        <v>200</v>
      </c>
      <c r="C90" s="1" t="s">
        <v>82</v>
      </c>
      <c r="D90" s="1" t="s">
        <v>202</v>
      </c>
      <c r="E90" s="68">
        <v>1252692.1000000001</v>
      </c>
      <c r="F90" s="68">
        <v>896569.96</v>
      </c>
      <c r="G90" s="30">
        <f t="shared" si="2"/>
        <v>-356122.14000000013</v>
      </c>
      <c r="H90" s="48">
        <f t="shared" si="3"/>
        <v>-0.2843</v>
      </c>
      <c r="I90" s="94"/>
      <c r="J90" s="91"/>
    </row>
    <row r="91" spans="1:10" s="15" customFormat="1">
      <c r="A91" s="29" t="s">
        <v>199</v>
      </c>
      <c r="B91" s="1" t="s">
        <v>200</v>
      </c>
      <c r="C91" s="1" t="s">
        <v>41</v>
      </c>
      <c r="D91" s="1" t="s">
        <v>203</v>
      </c>
      <c r="E91" s="68">
        <v>1611129.16</v>
      </c>
      <c r="F91" s="68">
        <v>1703913.85</v>
      </c>
      <c r="G91" s="30">
        <f t="shared" si="2"/>
        <v>92784.690000000177</v>
      </c>
      <c r="H91" s="48">
        <f t="shared" si="3"/>
        <v>5.7599999999999998E-2</v>
      </c>
      <c r="I91" s="94"/>
      <c r="J91" s="91"/>
    </row>
    <row r="92" spans="1:10" s="15" customFormat="1">
      <c r="A92" s="29" t="s">
        <v>199</v>
      </c>
      <c r="B92" s="1" t="s">
        <v>200</v>
      </c>
      <c r="C92" s="1" t="s">
        <v>204</v>
      </c>
      <c r="D92" s="1" t="s">
        <v>205</v>
      </c>
      <c r="E92" s="68">
        <v>4936822.3</v>
      </c>
      <c r="F92" s="68">
        <v>5110245.5599999996</v>
      </c>
      <c r="G92" s="30">
        <f t="shared" si="2"/>
        <v>173423.25999999978</v>
      </c>
      <c r="H92" s="48">
        <f t="shared" si="3"/>
        <v>3.5099999999999999E-2</v>
      </c>
      <c r="I92" s="94"/>
      <c r="J92" s="91"/>
    </row>
    <row r="93" spans="1:10" s="15" customFormat="1">
      <c r="A93" s="29" t="s">
        <v>206</v>
      </c>
      <c r="B93" s="1" t="s">
        <v>207</v>
      </c>
      <c r="C93" s="1" t="s">
        <v>82</v>
      </c>
      <c r="D93" s="1" t="s">
        <v>208</v>
      </c>
      <c r="E93" s="68">
        <v>105466.15</v>
      </c>
      <c r="F93" s="68">
        <v>76205.09</v>
      </c>
      <c r="G93" s="30">
        <f t="shared" si="2"/>
        <v>-29261.059999999998</v>
      </c>
      <c r="H93" s="48">
        <f t="shared" si="3"/>
        <v>-0.27739999999999998</v>
      </c>
      <c r="I93" s="94">
        <v>1</v>
      </c>
      <c r="J93" s="91"/>
    </row>
    <row r="94" spans="1:10" s="15" customFormat="1">
      <c r="A94" s="29" t="s">
        <v>206</v>
      </c>
      <c r="B94" s="1" t="s">
        <v>207</v>
      </c>
      <c r="C94" s="1" t="s">
        <v>209</v>
      </c>
      <c r="D94" s="1" t="s">
        <v>210</v>
      </c>
      <c r="E94" s="68">
        <v>456522.43</v>
      </c>
      <c r="F94" s="68">
        <v>410477.48</v>
      </c>
      <c r="G94" s="30">
        <f t="shared" si="2"/>
        <v>-46044.950000000012</v>
      </c>
      <c r="H94" s="48">
        <f t="shared" si="3"/>
        <v>-0.1009</v>
      </c>
      <c r="I94" s="94"/>
      <c r="J94" s="91"/>
    </row>
    <row r="95" spans="1:10" s="15" customFormat="1">
      <c r="A95" s="29" t="s">
        <v>211</v>
      </c>
      <c r="B95" s="1" t="s">
        <v>212</v>
      </c>
      <c r="C95" s="1" t="s">
        <v>213</v>
      </c>
      <c r="D95" s="1" t="s">
        <v>214</v>
      </c>
      <c r="E95" s="68">
        <v>1534348.42</v>
      </c>
      <c r="F95" s="68">
        <v>1666361.38</v>
      </c>
      <c r="G95" s="30">
        <f t="shared" si="2"/>
        <v>132012.95999999996</v>
      </c>
      <c r="H95" s="48">
        <f t="shared" si="3"/>
        <v>8.5999999999999993E-2</v>
      </c>
      <c r="I95" s="94"/>
      <c r="J95" s="91"/>
    </row>
    <row r="96" spans="1:10" s="15" customFormat="1">
      <c r="A96" s="29" t="s">
        <v>211</v>
      </c>
      <c r="B96" s="1" t="s">
        <v>212</v>
      </c>
      <c r="C96" s="1" t="s">
        <v>82</v>
      </c>
      <c r="D96" s="1" t="s">
        <v>215</v>
      </c>
      <c r="E96" s="68">
        <v>74746881.75</v>
      </c>
      <c r="F96" s="68">
        <v>80935564.5</v>
      </c>
      <c r="G96" s="30">
        <f t="shared" si="2"/>
        <v>6188682.75</v>
      </c>
      <c r="H96" s="48">
        <f t="shared" si="3"/>
        <v>8.2799999999999999E-2</v>
      </c>
      <c r="I96" s="94"/>
      <c r="J96" s="91"/>
    </row>
    <row r="97" spans="1:10" s="15" customFormat="1">
      <c r="A97" s="29" t="s">
        <v>211</v>
      </c>
      <c r="B97" s="1" t="s">
        <v>212</v>
      </c>
      <c r="C97" s="1" t="s">
        <v>216</v>
      </c>
      <c r="D97" s="1" t="s">
        <v>217</v>
      </c>
      <c r="E97" s="68">
        <v>46614546.280000001</v>
      </c>
      <c r="F97" s="68">
        <v>47436317.659999996</v>
      </c>
      <c r="G97" s="30">
        <f t="shared" si="2"/>
        <v>821771.37999999523</v>
      </c>
      <c r="H97" s="48">
        <f t="shared" si="3"/>
        <v>1.7600000000000001E-2</v>
      </c>
      <c r="I97" s="94"/>
      <c r="J97" s="91"/>
    </row>
    <row r="98" spans="1:10" s="15" customFormat="1">
      <c r="A98" s="29" t="s">
        <v>211</v>
      </c>
      <c r="B98" s="1" t="s">
        <v>212</v>
      </c>
      <c r="C98" s="1" t="s">
        <v>109</v>
      </c>
      <c r="D98" s="1" t="s">
        <v>218</v>
      </c>
      <c r="E98" s="68">
        <v>10667734.189999999</v>
      </c>
      <c r="F98" s="68">
        <v>12652057.48</v>
      </c>
      <c r="G98" s="30">
        <f t="shared" si="2"/>
        <v>1984323.290000001</v>
      </c>
      <c r="H98" s="48">
        <f t="shared" si="3"/>
        <v>0.186</v>
      </c>
      <c r="I98" s="94"/>
      <c r="J98" s="91"/>
    </row>
    <row r="99" spans="1:10" s="15" customFormat="1">
      <c r="A99" s="29" t="s">
        <v>211</v>
      </c>
      <c r="B99" s="1" t="s">
        <v>212</v>
      </c>
      <c r="C99" s="1" t="s">
        <v>152</v>
      </c>
      <c r="D99" s="1" t="s">
        <v>219</v>
      </c>
      <c r="E99" s="68">
        <v>4068181.46</v>
      </c>
      <c r="F99" s="68">
        <v>4277865.3</v>
      </c>
      <c r="G99" s="30">
        <f t="shared" si="2"/>
        <v>209683.83999999985</v>
      </c>
      <c r="H99" s="48">
        <f t="shared" si="3"/>
        <v>5.1499999999999997E-2</v>
      </c>
      <c r="I99" s="94"/>
      <c r="J99" s="91"/>
    </row>
    <row r="100" spans="1:10" s="15" customFormat="1">
      <c r="A100" s="29" t="s">
        <v>211</v>
      </c>
      <c r="B100" s="1" t="s">
        <v>212</v>
      </c>
      <c r="C100" s="1" t="s">
        <v>220</v>
      </c>
      <c r="D100" s="1" t="s">
        <v>221</v>
      </c>
      <c r="E100" s="68">
        <v>5428200.71</v>
      </c>
      <c r="F100" s="68">
        <v>4844431.2699999996</v>
      </c>
      <c r="G100" s="30">
        <f t="shared" si="2"/>
        <v>-583769.44000000041</v>
      </c>
      <c r="H100" s="48">
        <f t="shared" si="3"/>
        <v>-0.1075</v>
      </c>
      <c r="I100" s="94"/>
      <c r="J100" s="91"/>
    </row>
    <row r="101" spans="1:10" s="15" customFormat="1">
      <c r="A101" s="29" t="s">
        <v>222</v>
      </c>
      <c r="B101" s="1" t="s">
        <v>223</v>
      </c>
      <c r="C101" s="1" t="s">
        <v>224</v>
      </c>
      <c r="D101" s="1" t="s">
        <v>225</v>
      </c>
      <c r="E101" s="68">
        <v>1067661.44</v>
      </c>
      <c r="F101" s="68">
        <v>862517.2</v>
      </c>
      <c r="G101" s="30">
        <f t="shared" si="2"/>
        <v>-205144.24</v>
      </c>
      <c r="H101" s="48">
        <f t="shared" si="3"/>
        <v>-0.19209999999999999</v>
      </c>
      <c r="I101" s="94"/>
      <c r="J101" s="91"/>
    </row>
    <row r="102" spans="1:10" s="15" customFormat="1">
      <c r="A102" s="29" t="s">
        <v>222</v>
      </c>
      <c r="B102" s="1" t="s">
        <v>223</v>
      </c>
      <c r="C102" s="1" t="s">
        <v>51</v>
      </c>
      <c r="D102" s="1" t="s">
        <v>226</v>
      </c>
      <c r="E102" s="90">
        <v>63684.24</v>
      </c>
      <c r="F102" s="90">
        <v>656233.97</v>
      </c>
      <c r="G102" s="30">
        <f t="shared" si="2"/>
        <v>592549.73</v>
      </c>
      <c r="H102" s="48">
        <f t="shared" si="3"/>
        <v>9.3045000000000009</v>
      </c>
      <c r="I102" s="94">
        <v>1</v>
      </c>
      <c r="J102" s="91"/>
    </row>
    <row r="103" spans="1:10" s="15" customFormat="1">
      <c r="A103" s="29" t="s">
        <v>222</v>
      </c>
      <c r="B103" s="1" t="s">
        <v>223</v>
      </c>
      <c r="C103" s="1" t="s">
        <v>82</v>
      </c>
      <c r="D103" s="1" t="s">
        <v>227</v>
      </c>
      <c r="E103" s="68">
        <v>775758.91</v>
      </c>
      <c r="F103" s="68">
        <v>747226.4</v>
      </c>
      <c r="G103" s="30">
        <f t="shared" si="2"/>
        <v>-28532.510000000009</v>
      </c>
      <c r="H103" s="48">
        <f t="shared" si="3"/>
        <v>-3.6799999999999999E-2</v>
      </c>
      <c r="I103" s="94"/>
      <c r="J103" s="91"/>
    </row>
    <row r="104" spans="1:10" s="15" customFormat="1">
      <c r="A104" s="29" t="s">
        <v>228</v>
      </c>
      <c r="B104" s="1" t="s">
        <v>229</v>
      </c>
      <c r="C104" s="1" t="s">
        <v>230</v>
      </c>
      <c r="D104" s="1" t="s">
        <v>231</v>
      </c>
      <c r="E104" s="68">
        <v>1260967.74</v>
      </c>
      <c r="F104" s="68">
        <v>1549130.82</v>
      </c>
      <c r="G104" s="30">
        <f t="shared" si="2"/>
        <v>288163.08000000007</v>
      </c>
      <c r="H104" s="48">
        <f t="shared" si="3"/>
        <v>0.22850000000000001</v>
      </c>
      <c r="I104" s="94"/>
      <c r="J104" s="91"/>
    </row>
    <row r="105" spans="1:10" s="15" customFormat="1">
      <c r="A105" s="29" t="s">
        <v>228</v>
      </c>
      <c r="B105" s="1" t="s">
        <v>229</v>
      </c>
      <c r="C105" s="1" t="s">
        <v>232</v>
      </c>
      <c r="D105" s="1" t="s">
        <v>233</v>
      </c>
      <c r="E105" s="68">
        <v>2624384.16</v>
      </c>
      <c r="F105" s="68">
        <v>2905255.03</v>
      </c>
      <c r="G105" s="30">
        <f t="shared" si="2"/>
        <v>280870.86999999965</v>
      </c>
      <c r="H105" s="48">
        <f t="shared" si="3"/>
        <v>0.107</v>
      </c>
      <c r="I105" s="94"/>
      <c r="J105" s="91"/>
    </row>
    <row r="106" spans="1:10" s="15" customFormat="1">
      <c r="A106" s="29" t="s">
        <v>228</v>
      </c>
      <c r="B106" s="1" t="s">
        <v>229</v>
      </c>
      <c r="C106" s="1" t="s">
        <v>51</v>
      </c>
      <c r="D106" s="1" t="s">
        <v>234</v>
      </c>
      <c r="E106" s="68">
        <v>5335489.67</v>
      </c>
      <c r="F106" s="68">
        <v>6215521.8099999996</v>
      </c>
      <c r="G106" s="30">
        <f t="shared" si="2"/>
        <v>880032.13999999966</v>
      </c>
      <c r="H106" s="48">
        <f t="shared" si="3"/>
        <v>0.16489999999999999</v>
      </c>
      <c r="I106" s="94"/>
      <c r="J106" s="91"/>
    </row>
    <row r="107" spans="1:10" s="15" customFormat="1">
      <c r="A107" s="29" t="s">
        <v>228</v>
      </c>
      <c r="B107" s="1" t="s">
        <v>229</v>
      </c>
      <c r="C107" s="1" t="s">
        <v>82</v>
      </c>
      <c r="D107" s="1" t="s">
        <v>235</v>
      </c>
      <c r="E107" s="68">
        <v>851308.85</v>
      </c>
      <c r="F107" s="68">
        <v>926818.43</v>
      </c>
      <c r="G107" s="30">
        <f t="shared" si="2"/>
        <v>75509.580000000075</v>
      </c>
      <c r="H107" s="48">
        <f t="shared" si="3"/>
        <v>8.8700000000000001E-2</v>
      </c>
      <c r="I107" s="94"/>
      <c r="J107" s="91"/>
    </row>
    <row r="108" spans="1:10" s="15" customFormat="1">
      <c r="A108" s="29" t="s">
        <v>228</v>
      </c>
      <c r="B108" s="1" t="s">
        <v>229</v>
      </c>
      <c r="C108" s="1" t="s">
        <v>104</v>
      </c>
      <c r="D108" s="1" t="s">
        <v>236</v>
      </c>
      <c r="E108" s="68">
        <v>1374807.56</v>
      </c>
      <c r="F108" s="68">
        <v>1347534.15</v>
      </c>
      <c r="G108" s="30">
        <f t="shared" si="2"/>
        <v>-27273.410000000149</v>
      </c>
      <c r="H108" s="48">
        <f t="shared" si="3"/>
        <v>-1.9800000000000002E-2</v>
      </c>
      <c r="I108" s="94"/>
      <c r="J108" s="91"/>
    </row>
    <row r="109" spans="1:10" s="15" customFormat="1">
      <c r="A109" s="29" t="s">
        <v>228</v>
      </c>
      <c r="B109" s="1" t="s">
        <v>229</v>
      </c>
      <c r="C109" s="1" t="s">
        <v>41</v>
      </c>
      <c r="D109" s="1" t="s">
        <v>237</v>
      </c>
      <c r="E109" s="68">
        <v>1085618.5</v>
      </c>
      <c r="F109" s="68">
        <v>1212721.7</v>
      </c>
      <c r="G109" s="30">
        <f t="shared" si="2"/>
        <v>127103.19999999995</v>
      </c>
      <c r="H109" s="48">
        <f t="shared" si="3"/>
        <v>0.1171</v>
      </c>
      <c r="I109" s="94"/>
      <c r="J109" s="91"/>
    </row>
    <row r="110" spans="1:10" s="15" customFormat="1">
      <c r="A110" s="29" t="s">
        <v>228</v>
      </c>
      <c r="B110" s="1" t="s">
        <v>229</v>
      </c>
      <c r="C110" s="1" t="s">
        <v>238</v>
      </c>
      <c r="D110" s="1" t="s">
        <v>239</v>
      </c>
      <c r="E110" s="68">
        <v>56498630.719999999</v>
      </c>
      <c r="F110" s="68">
        <v>61395516.009999998</v>
      </c>
      <c r="G110" s="30">
        <f t="shared" si="2"/>
        <v>4896885.2899999991</v>
      </c>
      <c r="H110" s="48">
        <f t="shared" si="3"/>
        <v>8.6699999999999999E-2</v>
      </c>
      <c r="I110" s="94"/>
      <c r="J110" s="91"/>
    </row>
    <row r="111" spans="1:10" s="15" customFormat="1">
      <c r="A111" s="29" t="s">
        <v>228</v>
      </c>
      <c r="B111" s="1" t="s">
        <v>229</v>
      </c>
      <c r="C111" s="1" t="s">
        <v>92</v>
      </c>
      <c r="D111" s="1" t="s">
        <v>240</v>
      </c>
      <c r="E111" s="68">
        <v>1783637.66</v>
      </c>
      <c r="F111" s="68">
        <v>2045099.34</v>
      </c>
      <c r="G111" s="30">
        <f t="shared" si="2"/>
        <v>261461.68000000017</v>
      </c>
      <c r="H111" s="48">
        <f t="shared" si="3"/>
        <v>0.14660000000000001</v>
      </c>
      <c r="I111" s="94"/>
      <c r="J111" s="91"/>
    </row>
    <row r="112" spans="1:10" s="15" customFormat="1">
      <c r="A112" s="29" t="s">
        <v>228</v>
      </c>
      <c r="B112" s="1" t="s">
        <v>229</v>
      </c>
      <c r="C112" s="1" t="s">
        <v>193</v>
      </c>
      <c r="D112" s="1" t="s">
        <v>241</v>
      </c>
      <c r="E112" s="68">
        <v>8399950.3900000006</v>
      </c>
      <c r="F112" s="68">
        <v>9150267.5800000001</v>
      </c>
      <c r="G112" s="30">
        <f t="shared" si="2"/>
        <v>750317.18999999948</v>
      </c>
      <c r="H112" s="48">
        <f t="shared" si="3"/>
        <v>8.9300000000000004E-2</v>
      </c>
      <c r="I112" s="94"/>
      <c r="J112" s="91"/>
    </row>
    <row r="113" spans="1:10" s="15" customFormat="1">
      <c r="A113" s="29" t="s">
        <v>228</v>
      </c>
      <c r="B113" s="1" t="s">
        <v>229</v>
      </c>
      <c r="C113" s="1" t="s">
        <v>242</v>
      </c>
      <c r="D113" s="56" t="s">
        <v>243</v>
      </c>
      <c r="E113" s="68">
        <v>1016636.19</v>
      </c>
      <c r="F113" s="68">
        <v>1031378.95</v>
      </c>
      <c r="G113" s="30">
        <f t="shared" si="2"/>
        <v>14742.760000000009</v>
      </c>
      <c r="H113" s="48">
        <f t="shared" si="3"/>
        <v>1.4500000000000001E-2</v>
      </c>
      <c r="I113" s="94"/>
      <c r="J113" s="91"/>
    </row>
    <row r="114" spans="1:10" s="15" customFormat="1">
      <c r="A114" s="9">
        <v>16</v>
      </c>
      <c r="B114" s="1" t="s">
        <v>229</v>
      </c>
      <c r="C114" s="1" t="s">
        <v>244</v>
      </c>
      <c r="D114" s="95" t="s">
        <v>245</v>
      </c>
      <c r="E114" s="68">
        <v>0</v>
      </c>
      <c r="F114" s="68">
        <v>322910.81</v>
      </c>
      <c r="G114" s="30">
        <f t="shared" si="2"/>
        <v>322910.81</v>
      </c>
      <c r="H114" s="48">
        <v>1</v>
      </c>
      <c r="I114" s="94"/>
      <c r="J114" s="91"/>
    </row>
    <row r="115" spans="1:10" s="15" customFormat="1">
      <c r="A115" s="29" t="s">
        <v>246</v>
      </c>
      <c r="B115" s="1" t="s">
        <v>247</v>
      </c>
      <c r="C115" s="1" t="s">
        <v>51</v>
      </c>
      <c r="D115" s="1" t="s">
        <v>248</v>
      </c>
      <c r="E115" s="68">
        <v>2312515.35</v>
      </c>
      <c r="F115" s="68">
        <v>2189864.19</v>
      </c>
      <c r="G115" s="30">
        <f t="shared" si="2"/>
        <v>-122651.16000000015</v>
      </c>
      <c r="H115" s="48">
        <f t="shared" ref="H115:H137" si="4">ROUND(G115/E115,4)</f>
        <v>-5.2999999999999999E-2</v>
      </c>
      <c r="I115" s="94"/>
      <c r="J115" s="91"/>
    </row>
    <row r="116" spans="1:10" s="15" customFormat="1">
      <c r="A116" s="29" t="s">
        <v>246</v>
      </c>
      <c r="B116" s="1" t="s">
        <v>247</v>
      </c>
      <c r="C116" s="1" t="s">
        <v>249</v>
      </c>
      <c r="D116" s="1" t="s">
        <v>250</v>
      </c>
      <c r="E116" s="68">
        <v>821637.84</v>
      </c>
      <c r="F116" s="68">
        <v>984638.15</v>
      </c>
      <c r="G116" s="30">
        <f t="shared" si="2"/>
        <v>163000.31000000006</v>
      </c>
      <c r="H116" s="48">
        <f t="shared" si="4"/>
        <v>0.19839999999999999</v>
      </c>
      <c r="I116" s="94"/>
      <c r="J116" s="91"/>
    </row>
    <row r="117" spans="1:10" s="15" customFormat="1">
      <c r="A117" s="29" t="s">
        <v>246</v>
      </c>
      <c r="B117" s="1" t="s">
        <v>247</v>
      </c>
      <c r="C117" s="1" t="s">
        <v>251</v>
      </c>
      <c r="D117" s="1" t="s">
        <v>252</v>
      </c>
      <c r="E117" s="68">
        <v>815287.58</v>
      </c>
      <c r="F117" s="68">
        <v>888737.32</v>
      </c>
      <c r="G117" s="30">
        <f t="shared" si="2"/>
        <v>73449.739999999991</v>
      </c>
      <c r="H117" s="48">
        <f t="shared" si="4"/>
        <v>9.01E-2</v>
      </c>
      <c r="I117" s="94"/>
      <c r="J117" s="91"/>
    </row>
    <row r="118" spans="1:10" s="15" customFormat="1">
      <c r="A118" s="29" t="s">
        <v>253</v>
      </c>
      <c r="B118" s="1" t="s">
        <v>254</v>
      </c>
      <c r="C118" s="1" t="s">
        <v>255</v>
      </c>
      <c r="D118" s="1" t="s">
        <v>256</v>
      </c>
      <c r="E118" s="68">
        <v>4540.46</v>
      </c>
      <c r="F118" s="68">
        <v>7500.12</v>
      </c>
      <c r="G118" s="30">
        <f t="shared" si="2"/>
        <v>2959.66</v>
      </c>
      <c r="H118" s="48">
        <f t="shared" si="4"/>
        <v>0.65180000000000005</v>
      </c>
      <c r="I118" s="94">
        <v>1</v>
      </c>
      <c r="J118" s="91">
        <v>1</v>
      </c>
    </row>
    <row r="119" spans="1:10" s="15" customFormat="1">
      <c r="A119" s="29" t="s">
        <v>253</v>
      </c>
      <c r="B119" s="1" t="s">
        <v>254</v>
      </c>
      <c r="C119" s="1" t="s">
        <v>84</v>
      </c>
      <c r="D119" s="1" t="s">
        <v>257</v>
      </c>
      <c r="E119" s="68">
        <v>411733.37</v>
      </c>
      <c r="F119" s="68">
        <v>342420.4</v>
      </c>
      <c r="G119" s="30">
        <f t="shared" si="2"/>
        <v>-69312.969999999972</v>
      </c>
      <c r="H119" s="48">
        <f t="shared" si="4"/>
        <v>-0.16830000000000001</v>
      </c>
      <c r="I119" s="94"/>
      <c r="J119" s="91"/>
    </row>
    <row r="120" spans="1:10" s="15" customFormat="1">
      <c r="A120" s="29" t="s">
        <v>253</v>
      </c>
      <c r="B120" s="1" t="s">
        <v>254</v>
      </c>
      <c r="C120" s="1" t="s">
        <v>258</v>
      </c>
      <c r="D120" s="1" t="s">
        <v>259</v>
      </c>
      <c r="E120" s="68">
        <v>1701178.79</v>
      </c>
      <c r="F120" s="68">
        <v>1806253.43</v>
      </c>
      <c r="G120" s="30">
        <f t="shared" si="2"/>
        <v>105074.6399999999</v>
      </c>
      <c r="H120" s="48">
        <f t="shared" si="4"/>
        <v>6.1800000000000001E-2</v>
      </c>
      <c r="I120" s="94"/>
      <c r="J120" s="91"/>
    </row>
    <row r="121" spans="1:10" s="15" customFormat="1">
      <c r="A121" s="29" t="s">
        <v>253</v>
      </c>
      <c r="B121" s="1" t="s">
        <v>254</v>
      </c>
      <c r="C121" s="1" t="s">
        <v>120</v>
      </c>
      <c r="D121" s="1" t="s">
        <v>260</v>
      </c>
      <c r="E121" s="68">
        <v>722360.38</v>
      </c>
      <c r="F121" s="68">
        <v>751565.67</v>
      </c>
      <c r="G121" s="30">
        <f t="shared" si="2"/>
        <v>29205.290000000037</v>
      </c>
      <c r="H121" s="48">
        <f t="shared" si="4"/>
        <v>4.0399999999999998E-2</v>
      </c>
      <c r="I121" s="94"/>
      <c r="J121" s="91"/>
    </row>
    <row r="122" spans="1:10" s="15" customFormat="1">
      <c r="A122" s="29" t="s">
        <v>253</v>
      </c>
      <c r="B122" s="1" t="s">
        <v>254</v>
      </c>
      <c r="C122" s="1" t="s">
        <v>261</v>
      </c>
      <c r="D122" s="1" t="s">
        <v>262</v>
      </c>
      <c r="E122" s="68">
        <v>5438607.0099999998</v>
      </c>
      <c r="F122" s="68">
        <v>5446339.0599999996</v>
      </c>
      <c r="G122" s="30">
        <f t="shared" si="2"/>
        <v>7732.0499999998137</v>
      </c>
      <c r="H122" s="48">
        <f t="shared" si="4"/>
        <v>1.4E-3</v>
      </c>
      <c r="I122" s="94"/>
      <c r="J122" s="91"/>
    </row>
    <row r="123" spans="1:10" s="15" customFormat="1">
      <c r="A123" s="29" t="s">
        <v>263</v>
      </c>
      <c r="B123" s="1" t="s">
        <v>264</v>
      </c>
      <c r="C123" s="1" t="s">
        <v>265</v>
      </c>
      <c r="D123" s="1" t="s">
        <v>266</v>
      </c>
      <c r="E123" s="68">
        <v>4005658.75</v>
      </c>
      <c r="F123" s="68">
        <v>3830128.49</v>
      </c>
      <c r="G123" s="30">
        <f t="shared" si="2"/>
        <v>-175530.25999999978</v>
      </c>
      <c r="H123" s="48">
        <f t="shared" si="4"/>
        <v>-4.3799999999999999E-2</v>
      </c>
      <c r="I123" s="94"/>
      <c r="J123" s="91"/>
    </row>
    <row r="124" spans="1:10" s="15" customFormat="1">
      <c r="A124" s="29" t="s">
        <v>263</v>
      </c>
      <c r="B124" s="1" t="s">
        <v>264</v>
      </c>
      <c r="C124" s="1" t="s">
        <v>267</v>
      </c>
      <c r="D124" s="1" t="s">
        <v>268</v>
      </c>
      <c r="E124" s="68">
        <v>156691.01</v>
      </c>
      <c r="F124" s="68">
        <v>52081.37</v>
      </c>
      <c r="G124" s="30">
        <f t="shared" si="2"/>
        <v>-104609.64000000001</v>
      </c>
      <c r="H124" s="48">
        <f t="shared" si="4"/>
        <v>-0.66759999999999997</v>
      </c>
      <c r="I124" s="94"/>
      <c r="J124" s="91"/>
    </row>
    <row r="125" spans="1:10" s="15" customFormat="1">
      <c r="A125" s="29" t="s">
        <v>263</v>
      </c>
      <c r="B125" s="1" t="s">
        <v>264</v>
      </c>
      <c r="C125" s="1" t="s">
        <v>186</v>
      </c>
      <c r="D125" s="1" t="s">
        <v>269</v>
      </c>
      <c r="E125" s="68">
        <v>1000401.52</v>
      </c>
      <c r="F125" s="68">
        <v>1140592.42</v>
      </c>
      <c r="G125" s="30">
        <f t="shared" si="2"/>
        <v>140190.89999999991</v>
      </c>
      <c r="H125" s="48">
        <f t="shared" si="4"/>
        <v>0.1401</v>
      </c>
      <c r="I125" s="94"/>
      <c r="J125" s="91"/>
    </row>
    <row r="126" spans="1:10" s="15" customFormat="1">
      <c r="A126" s="29" t="s">
        <v>263</v>
      </c>
      <c r="B126" s="1" t="s">
        <v>264</v>
      </c>
      <c r="C126" s="1" t="s">
        <v>270</v>
      </c>
      <c r="D126" s="1" t="s">
        <v>271</v>
      </c>
      <c r="E126" s="68">
        <v>1183142.43</v>
      </c>
      <c r="F126" s="68">
        <v>909888.17</v>
      </c>
      <c r="G126" s="30">
        <f t="shared" si="2"/>
        <v>-273254.25999999989</v>
      </c>
      <c r="H126" s="48">
        <f t="shared" si="4"/>
        <v>-0.23100000000000001</v>
      </c>
      <c r="I126" s="94"/>
      <c r="J126" s="91"/>
    </row>
    <row r="127" spans="1:10" s="15" customFormat="1">
      <c r="A127" s="29" t="s">
        <v>263</v>
      </c>
      <c r="B127" s="1" t="s">
        <v>264</v>
      </c>
      <c r="C127" s="1" t="s">
        <v>82</v>
      </c>
      <c r="D127" s="1" t="s">
        <v>272</v>
      </c>
      <c r="E127" s="68">
        <v>6860433.9800000004</v>
      </c>
      <c r="F127" s="68">
        <v>7346051.7599999998</v>
      </c>
      <c r="G127" s="30">
        <f t="shared" si="2"/>
        <v>485617.77999999933</v>
      </c>
      <c r="H127" s="48">
        <f t="shared" si="4"/>
        <v>7.0800000000000002E-2</v>
      </c>
      <c r="I127" s="94"/>
      <c r="J127" s="91"/>
    </row>
    <row r="128" spans="1:10" s="15" customFormat="1">
      <c r="A128" s="29" t="s">
        <v>263</v>
      </c>
      <c r="B128" s="1" t="s">
        <v>264</v>
      </c>
      <c r="C128" s="1" t="s">
        <v>104</v>
      </c>
      <c r="D128" s="1" t="s">
        <v>273</v>
      </c>
      <c r="E128" s="68">
        <v>5752178.3700000001</v>
      </c>
      <c r="F128" s="68">
        <v>6244971.5499999998</v>
      </c>
      <c r="G128" s="30">
        <f t="shared" si="2"/>
        <v>492793.1799999997</v>
      </c>
      <c r="H128" s="48">
        <f t="shared" si="4"/>
        <v>8.5699999999999998E-2</v>
      </c>
      <c r="I128" s="94"/>
      <c r="J128" s="91"/>
    </row>
    <row r="129" spans="1:10" s="15" customFormat="1">
      <c r="A129" s="29" t="s">
        <v>263</v>
      </c>
      <c r="B129" s="1" t="s">
        <v>264</v>
      </c>
      <c r="C129" s="1" t="s">
        <v>107</v>
      </c>
      <c r="D129" s="1" t="s">
        <v>274</v>
      </c>
      <c r="E129" s="68">
        <v>2199088.04</v>
      </c>
      <c r="F129" s="68">
        <v>2539449.2999999998</v>
      </c>
      <c r="G129" s="30">
        <f t="shared" si="2"/>
        <v>340361.25999999978</v>
      </c>
      <c r="H129" s="48">
        <f t="shared" si="4"/>
        <v>0.15479999999999999</v>
      </c>
      <c r="I129" s="94"/>
      <c r="J129" s="91"/>
    </row>
    <row r="130" spans="1:10" s="15" customFormat="1">
      <c r="A130" s="29" t="s">
        <v>263</v>
      </c>
      <c r="B130" s="1" t="s">
        <v>264</v>
      </c>
      <c r="C130" s="1" t="s">
        <v>258</v>
      </c>
      <c r="D130" s="1" t="s">
        <v>275</v>
      </c>
      <c r="E130" s="68">
        <v>844620.38</v>
      </c>
      <c r="F130" s="68">
        <v>864684.59</v>
      </c>
      <c r="G130" s="30">
        <f t="shared" si="2"/>
        <v>20064.209999999963</v>
      </c>
      <c r="H130" s="48">
        <f t="shared" si="4"/>
        <v>2.3800000000000002E-2</v>
      </c>
      <c r="I130" s="94"/>
      <c r="J130" s="91"/>
    </row>
    <row r="131" spans="1:10" s="15" customFormat="1">
      <c r="A131" s="29" t="s">
        <v>263</v>
      </c>
      <c r="B131" s="1" t="s">
        <v>264</v>
      </c>
      <c r="C131" s="1" t="s">
        <v>276</v>
      </c>
      <c r="D131" s="1" t="s">
        <v>277</v>
      </c>
      <c r="E131" s="68">
        <v>2767218.83</v>
      </c>
      <c r="F131" s="68">
        <v>3157077.06</v>
      </c>
      <c r="G131" s="30">
        <f t="shared" si="2"/>
        <v>389858.23</v>
      </c>
      <c r="H131" s="48">
        <f t="shared" si="4"/>
        <v>0.1409</v>
      </c>
      <c r="I131" s="94"/>
      <c r="J131" s="91"/>
    </row>
    <row r="132" spans="1:10" s="15" customFormat="1">
      <c r="A132" s="29" t="s">
        <v>263</v>
      </c>
      <c r="B132" s="1" t="s">
        <v>264</v>
      </c>
      <c r="C132" s="1" t="s">
        <v>120</v>
      </c>
      <c r="D132" s="1" t="s">
        <v>278</v>
      </c>
      <c r="E132" s="68">
        <v>1194997.1599999999</v>
      </c>
      <c r="F132" s="68">
        <v>1432497.07</v>
      </c>
      <c r="G132" s="30">
        <f t="shared" si="2"/>
        <v>237499.91000000015</v>
      </c>
      <c r="H132" s="48">
        <f t="shared" si="4"/>
        <v>0.19869999999999999</v>
      </c>
      <c r="I132" s="94"/>
      <c r="J132" s="91"/>
    </row>
    <row r="133" spans="1:10" s="15" customFormat="1">
      <c r="A133" s="29" t="s">
        <v>263</v>
      </c>
      <c r="B133" s="1" t="s">
        <v>264</v>
      </c>
      <c r="C133" s="1" t="s">
        <v>163</v>
      </c>
      <c r="D133" s="1" t="s">
        <v>279</v>
      </c>
      <c r="E133" s="68">
        <v>644151.09</v>
      </c>
      <c r="F133" s="68">
        <v>752760.08</v>
      </c>
      <c r="G133" s="30">
        <f t="shared" si="2"/>
        <v>108608.98999999999</v>
      </c>
      <c r="H133" s="48">
        <f t="shared" si="4"/>
        <v>0.1686</v>
      </c>
      <c r="I133" s="94"/>
      <c r="J133" s="91"/>
    </row>
    <row r="134" spans="1:10" s="15" customFormat="1">
      <c r="A134" s="29" t="s">
        <v>263</v>
      </c>
      <c r="B134" s="1" t="s">
        <v>264</v>
      </c>
      <c r="C134" s="1" t="s">
        <v>86</v>
      </c>
      <c r="D134" s="1" t="s">
        <v>280</v>
      </c>
      <c r="E134" s="68">
        <v>2625089.37</v>
      </c>
      <c r="F134" s="68">
        <v>2465286.35</v>
      </c>
      <c r="G134" s="30">
        <f t="shared" si="2"/>
        <v>-159803.02000000002</v>
      </c>
      <c r="H134" s="48">
        <f t="shared" si="4"/>
        <v>-6.0900000000000003E-2</v>
      </c>
      <c r="I134" s="94"/>
      <c r="J134" s="91"/>
    </row>
    <row r="135" spans="1:10" s="15" customFormat="1">
      <c r="A135" s="29" t="s">
        <v>263</v>
      </c>
      <c r="B135" s="1" t="s">
        <v>264</v>
      </c>
      <c r="C135" s="1" t="s">
        <v>122</v>
      </c>
      <c r="D135" s="1" t="s">
        <v>281</v>
      </c>
      <c r="E135" s="68">
        <v>11367222.699999999</v>
      </c>
      <c r="F135" s="68">
        <v>12483818.550000001</v>
      </c>
      <c r="G135" s="30">
        <f t="shared" si="2"/>
        <v>1116595.8500000015</v>
      </c>
      <c r="H135" s="48">
        <f t="shared" si="4"/>
        <v>9.8199999999999996E-2</v>
      </c>
      <c r="I135" s="94"/>
      <c r="J135" s="91"/>
    </row>
    <row r="136" spans="1:10" s="15" customFormat="1">
      <c r="A136" s="29" t="s">
        <v>263</v>
      </c>
      <c r="B136" s="1" t="s">
        <v>264</v>
      </c>
      <c r="C136" s="1" t="s">
        <v>204</v>
      </c>
      <c r="D136" s="1" t="s">
        <v>282</v>
      </c>
      <c r="E136" s="68">
        <v>1720072.15</v>
      </c>
      <c r="F136" s="68">
        <v>1695949.52</v>
      </c>
      <c r="G136" s="30">
        <f t="shared" si="2"/>
        <v>-24122.629999999888</v>
      </c>
      <c r="H136" s="48">
        <f t="shared" si="4"/>
        <v>-1.4E-2</v>
      </c>
      <c r="I136" s="94"/>
      <c r="J136" s="91"/>
    </row>
    <row r="137" spans="1:10" s="15" customFormat="1">
      <c r="A137" s="29" t="s">
        <v>283</v>
      </c>
      <c r="B137" s="1" t="s">
        <v>284</v>
      </c>
      <c r="C137" s="1" t="s">
        <v>107</v>
      </c>
      <c r="D137" s="1" t="s">
        <v>285</v>
      </c>
      <c r="E137" s="68">
        <v>1680501.24</v>
      </c>
      <c r="F137" s="68">
        <v>1526138.04</v>
      </c>
      <c r="G137" s="30">
        <f t="shared" si="2"/>
        <v>-154363.19999999995</v>
      </c>
      <c r="H137" s="48">
        <f t="shared" si="4"/>
        <v>-9.1899999999999996E-2</v>
      </c>
      <c r="I137" s="94"/>
      <c r="J137" s="91"/>
    </row>
    <row r="138" spans="1:10" s="15" customFormat="1">
      <c r="A138" s="29" t="s">
        <v>283</v>
      </c>
      <c r="B138" s="1" t="s">
        <v>284</v>
      </c>
      <c r="C138" s="1" t="s">
        <v>62</v>
      </c>
      <c r="D138" s="1" t="s">
        <v>286</v>
      </c>
      <c r="E138" s="68">
        <v>283266.87</v>
      </c>
      <c r="F138" s="68">
        <v>190480.88</v>
      </c>
      <c r="G138" s="30">
        <f t="shared" ref="G138:G202" si="5">SUM(F138-E138)</f>
        <v>-92785.989999999991</v>
      </c>
      <c r="H138" s="48">
        <f t="shared" ref="H138:H202" si="6">ROUND(G138/E138,4)</f>
        <v>-0.3276</v>
      </c>
      <c r="I138" s="94">
        <v>1</v>
      </c>
      <c r="J138" s="91"/>
    </row>
    <row r="139" spans="1:10" s="15" customFormat="1">
      <c r="A139" s="29" t="s">
        <v>283</v>
      </c>
      <c r="B139" s="1" t="s">
        <v>284</v>
      </c>
      <c r="C139" s="1" t="s">
        <v>68</v>
      </c>
      <c r="D139" s="1" t="s">
        <v>287</v>
      </c>
      <c r="E139" s="68">
        <v>6075797.9000000004</v>
      </c>
      <c r="F139" s="68">
        <v>5534285.5499999998</v>
      </c>
      <c r="G139" s="30">
        <f t="shared" si="5"/>
        <v>-541512.35000000056</v>
      </c>
      <c r="H139" s="48">
        <f t="shared" si="6"/>
        <v>-8.9099999999999999E-2</v>
      </c>
      <c r="I139" s="94"/>
      <c r="J139" s="91"/>
    </row>
    <row r="140" spans="1:10" s="15" customFormat="1">
      <c r="A140" s="29" t="s">
        <v>283</v>
      </c>
      <c r="B140" s="1" t="s">
        <v>284</v>
      </c>
      <c r="C140" s="1" t="s">
        <v>288</v>
      </c>
      <c r="D140" s="1" t="s">
        <v>289</v>
      </c>
      <c r="E140" s="68">
        <v>8353731.3899999997</v>
      </c>
      <c r="F140" s="68">
        <v>7753241.46</v>
      </c>
      <c r="G140" s="30">
        <f t="shared" si="5"/>
        <v>-600489.9299999997</v>
      </c>
      <c r="H140" s="48">
        <f t="shared" si="6"/>
        <v>-7.1900000000000006E-2</v>
      </c>
      <c r="I140" s="94"/>
      <c r="J140" s="91"/>
    </row>
    <row r="141" spans="1:10" s="15" customFormat="1">
      <c r="A141" s="29" t="s">
        <v>290</v>
      </c>
      <c r="B141" s="1" t="s">
        <v>291</v>
      </c>
      <c r="C141" s="1" t="s">
        <v>292</v>
      </c>
      <c r="D141" s="1" t="s">
        <v>293</v>
      </c>
      <c r="E141" s="68">
        <v>12655.53</v>
      </c>
      <c r="F141" s="68">
        <v>13206.11</v>
      </c>
      <c r="G141" s="30">
        <f t="shared" si="5"/>
        <v>550.57999999999993</v>
      </c>
      <c r="H141" s="48">
        <f t="shared" si="6"/>
        <v>4.3499999999999997E-2</v>
      </c>
      <c r="I141" s="94">
        <v>1</v>
      </c>
      <c r="J141" s="91">
        <v>1</v>
      </c>
    </row>
    <row r="142" spans="1:10" s="15" customFormat="1">
      <c r="A142" s="29" t="s">
        <v>290</v>
      </c>
      <c r="B142" s="1" t="s">
        <v>291</v>
      </c>
      <c r="C142" s="1" t="s">
        <v>180</v>
      </c>
      <c r="D142" s="1" t="s">
        <v>294</v>
      </c>
      <c r="E142" s="68">
        <v>589509.79</v>
      </c>
      <c r="F142" s="68">
        <v>798710.3</v>
      </c>
      <c r="G142" s="30">
        <f t="shared" si="5"/>
        <v>209200.51</v>
      </c>
      <c r="H142" s="48">
        <f t="shared" si="6"/>
        <v>0.35489999999999999</v>
      </c>
      <c r="I142" s="94"/>
      <c r="J142" s="91"/>
    </row>
    <row r="143" spans="1:10" s="15" customFormat="1">
      <c r="A143" s="29" t="s">
        <v>290</v>
      </c>
      <c r="B143" s="1" t="s">
        <v>291</v>
      </c>
      <c r="C143" s="1" t="s">
        <v>295</v>
      </c>
      <c r="D143" s="1" t="s">
        <v>296</v>
      </c>
      <c r="E143" s="68">
        <v>536187.94999999995</v>
      </c>
      <c r="F143" s="68">
        <v>421795.13</v>
      </c>
      <c r="G143" s="30">
        <f t="shared" si="5"/>
        <v>-114392.81999999995</v>
      </c>
      <c r="H143" s="48">
        <f t="shared" si="6"/>
        <v>-0.21329999999999999</v>
      </c>
      <c r="I143" s="94"/>
      <c r="J143" s="91"/>
    </row>
    <row r="144" spans="1:10" s="15" customFormat="1">
      <c r="A144" s="29" t="s">
        <v>290</v>
      </c>
      <c r="B144" s="1" t="s">
        <v>291</v>
      </c>
      <c r="C144" s="1" t="s">
        <v>186</v>
      </c>
      <c r="D144" s="1" t="s">
        <v>297</v>
      </c>
      <c r="E144" s="68">
        <v>497015.48</v>
      </c>
      <c r="F144" s="68">
        <v>753402.35</v>
      </c>
      <c r="G144" s="30">
        <f t="shared" si="5"/>
        <v>256386.87</v>
      </c>
      <c r="H144" s="48">
        <f t="shared" si="6"/>
        <v>0.51590000000000003</v>
      </c>
      <c r="I144" s="94"/>
      <c r="J144" s="91"/>
    </row>
    <row r="145" spans="1:10" s="15" customFormat="1">
      <c r="A145" s="29" t="s">
        <v>290</v>
      </c>
      <c r="B145" s="1" t="s">
        <v>291</v>
      </c>
      <c r="C145" s="1" t="s">
        <v>51</v>
      </c>
      <c r="D145" s="1" t="s">
        <v>298</v>
      </c>
      <c r="E145" s="68">
        <v>5190682.4000000004</v>
      </c>
      <c r="F145" s="68">
        <v>6519381.4800000004</v>
      </c>
      <c r="G145" s="30">
        <f t="shared" si="5"/>
        <v>1328699.08</v>
      </c>
      <c r="H145" s="48">
        <f t="shared" si="6"/>
        <v>0.25600000000000001</v>
      </c>
      <c r="I145" s="94"/>
      <c r="J145" s="91"/>
    </row>
    <row r="146" spans="1:10" s="15" customFormat="1">
      <c r="A146" s="29" t="s">
        <v>290</v>
      </c>
      <c r="B146" s="1" t="s">
        <v>291</v>
      </c>
      <c r="C146" s="1" t="s">
        <v>82</v>
      </c>
      <c r="D146" s="1" t="s">
        <v>299</v>
      </c>
      <c r="E146" s="68">
        <v>3675102.69</v>
      </c>
      <c r="F146" s="68">
        <v>4000727.45</v>
      </c>
      <c r="G146" s="30">
        <f t="shared" si="5"/>
        <v>325624.76000000024</v>
      </c>
      <c r="H146" s="48">
        <f t="shared" si="6"/>
        <v>8.8599999999999998E-2</v>
      </c>
      <c r="I146" s="94"/>
      <c r="J146" s="91"/>
    </row>
    <row r="147" spans="1:10" s="15" customFormat="1">
      <c r="A147" s="29" t="s">
        <v>290</v>
      </c>
      <c r="B147" s="1" t="s">
        <v>291</v>
      </c>
      <c r="C147" s="1" t="s">
        <v>104</v>
      </c>
      <c r="D147" s="1" t="s">
        <v>300</v>
      </c>
      <c r="E147" s="68">
        <v>3962792.72</v>
      </c>
      <c r="F147" s="68">
        <v>4284228.88</v>
      </c>
      <c r="G147" s="30">
        <f t="shared" si="5"/>
        <v>321436.15999999968</v>
      </c>
      <c r="H147" s="48">
        <f t="shared" si="6"/>
        <v>8.1100000000000005E-2</v>
      </c>
      <c r="I147" s="94"/>
      <c r="J147" s="91"/>
    </row>
    <row r="148" spans="1:10" s="15" customFormat="1">
      <c r="A148" s="29" t="s">
        <v>290</v>
      </c>
      <c r="B148" s="1" t="s">
        <v>291</v>
      </c>
      <c r="C148" s="1" t="s">
        <v>41</v>
      </c>
      <c r="D148" s="1" t="s">
        <v>301</v>
      </c>
      <c r="E148" s="68">
        <v>2734089.17</v>
      </c>
      <c r="F148" s="68">
        <v>3181599.55</v>
      </c>
      <c r="G148" s="30">
        <f t="shared" si="5"/>
        <v>447510.37999999989</v>
      </c>
      <c r="H148" s="48">
        <f t="shared" si="6"/>
        <v>0.16370000000000001</v>
      </c>
      <c r="I148" s="94"/>
      <c r="J148" s="91"/>
    </row>
    <row r="149" spans="1:10" s="15" customFormat="1">
      <c r="A149" s="29" t="s">
        <v>290</v>
      </c>
      <c r="B149" s="1" t="s">
        <v>291</v>
      </c>
      <c r="C149" s="1" t="s">
        <v>107</v>
      </c>
      <c r="D149" s="1" t="s">
        <v>302</v>
      </c>
      <c r="E149" s="68">
        <v>743182.67</v>
      </c>
      <c r="F149" s="68">
        <v>978375.34</v>
      </c>
      <c r="G149" s="30">
        <f t="shared" si="5"/>
        <v>235192.66999999993</v>
      </c>
      <c r="H149" s="48">
        <f t="shared" si="6"/>
        <v>0.3165</v>
      </c>
      <c r="I149" s="94"/>
      <c r="J149" s="91"/>
    </row>
    <row r="150" spans="1:10" s="15" customFormat="1">
      <c r="A150" s="29" t="s">
        <v>303</v>
      </c>
      <c r="B150" s="1" t="s">
        <v>304</v>
      </c>
      <c r="C150" s="1" t="s">
        <v>107</v>
      </c>
      <c r="D150" s="1" t="s">
        <v>305</v>
      </c>
      <c r="E150" s="68">
        <v>150487.01</v>
      </c>
      <c r="F150" s="68">
        <v>310217.53999999998</v>
      </c>
      <c r="G150" s="30">
        <f t="shared" si="5"/>
        <v>159730.52999999997</v>
      </c>
      <c r="H150" s="48">
        <f t="shared" si="6"/>
        <v>1.0613999999999999</v>
      </c>
      <c r="I150" s="94">
        <v>1</v>
      </c>
      <c r="J150" s="91"/>
    </row>
    <row r="151" spans="1:10" s="15" customFormat="1">
      <c r="A151" s="29" t="s">
        <v>303</v>
      </c>
      <c r="B151" s="1" t="s">
        <v>304</v>
      </c>
      <c r="C151" s="1" t="s">
        <v>238</v>
      </c>
      <c r="D151" s="1" t="s">
        <v>306</v>
      </c>
      <c r="E151" s="68">
        <v>30008.21</v>
      </c>
      <c r="F151" s="68">
        <v>29198.59</v>
      </c>
      <c r="G151" s="30">
        <f t="shared" si="5"/>
        <v>-809.61999999999898</v>
      </c>
      <c r="H151" s="48">
        <f t="shared" si="6"/>
        <v>-2.7E-2</v>
      </c>
      <c r="I151" s="94">
        <v>1</v>
      </c>
      <c r="J151" s="91">
        <v>1</v>
      </c>
    </row>
    <row r="152" spans="1:10" s="15" customFormat="1">
      <c r="A152" s="29" t="s">
        <v>303</v>
      </c>
      <c r="B152" s="1" t="s">
        <v>304</v>
      </c>
      <c r="C152" s="1" t="s">
        <v>209</v>
      </c>
      <c r="D152" s="1" t="s">
        <v>307</v>
      </c>
      <c r="E152" s="68">
        <v>12398.06</v>
      </c>
      <c r="F152" s="68">
        <v>14503.48</v>
      </c>
      <c r="G152" s="30">
        <f t="shared" si="5"/>
        <v>2105.42</v>
      </c>
      <c r="H152" s="48">
        <f t="shared" si="6"/>
        <v>0.16980000000000001</v>
      </c>
      <c r="I152" s="94">
        <v>1</v>
      </c>
      <c r="J152" s="91">
        <v>1</v>
      </c>
    </row>
    <row r="153" spans="1:10" s="15" customFormat="1">
      <c r="A153" s="29" t="s">
        <v>308</v>
      </c>
      <c r="B153" s="1" t="s">
        <v>309</v>
      </c>
      <c r="C153" s="1" t="s">
        <v>82</v>
      </c>
      <c r="D153" s="1" t="s">
        <v>310</v>
      </c>
      <c r="E153" s="68">
        <v>245202.52</v>
      </c>
      <c r="F153" s="68">
        <v>269768.42</v>
      </c>
      <c r="G153" s="30">
        <f t="shared" si="5"/>
        <v>24565.899999999994</v>
      </c>
      <c r="H153" s="48">
        <f t="shared" si="6"/>
        <v>0.1002</v>
      </c>
      <c r="I153" s="94">
        <v>1</v>
      </c>
      <c r="J153" s="91"/>
    </row>
    <row r="154" spans="1:10" s="15" customFormat="1">
      <c r="A154" s="29" t="s">
        <v>308</v>
      </c>
      <c r="B154" s="1" t="s">
        <v>309</v>
      </c>
      <c r="C154" s="1" t="s">
        <v>104</v>
      </c>
      <c r="D154" s="1" t="s">
        <v>311</v>
      </c>
      <c r="E154" s="68">
        <v>15777.88</v>
      </c>
      <c r="F154" s="68">
        <v>16427.84</v>
      </c>
      <c r="G154" s="30">
        <f t="shared" si="5"/>
        <v>649.96000000000095</v>
      </c>
      <c r="H154" s="48">
        <f t="shared" si="6"/>
        <v>4.1200000000000001E-2</v>
      </c>
      <c r="I154" s="94">
        <v>1</v>
      </c>
      <c r="J154" s="91">
        <v>1</v>
      </c>
    </row>
    <row r="155" spans="1:10" s="15" customFormat="1">
      <c r="A155" s="29" t="s">
        <v>308</v>
      </c>
      <c r="B155" s="1" t="s">
        <v>309</v>
      </c>
      <c r="C155" s="1" t="s">
        <v>94</v>
      </c>
      <c r="D155" s="1" t="s">
        <v>312</v>
      </c>
      <c r="E155" s="68">
        <v>663769.46</v>
      </c>
      <c r="F155" s="68">
        <v>814423.27</v>
      </c>
      <c r="G155" s="30">
        <f t="shared" si="5"/>
        <v>150653.81000000006</v>
      </c>
      <c r="H155" s="48">
        <f t="shared" si="6"/>
        <v>0.22700000000000001</v>
      </c>
      <c r="I155" s="94">
        <v>1</v>
      </c>
      <c r="J155" s="91"/>
    </row>
    <row r="156" spans="1:10" s="15" customFormat="1">
      <c r="A156" s="29" t="s">
        <v>313</v>
      </c>
      <c r="B156" s="1" t="s">
        <v>314</v>
      </c>
      <c r="C156" s="1" t="s">
        <v>51</v>
      </c>
      <c r="D156" s="1" t="s">
        <v>315</v>
      </c>
      <c r="E156" s="68">
        <v>1194894.08</v>
      </c>
      <c r="F156" s="68">
        <v>1568640.88</v>
      </c>
      <c r="G156" s="30">
        <f t="shared" si="5"/>
        <v>373746.79999999981</v>
      </c>
      <c r="H156" s="48">
        <f t="shared" si="6"/>
        <v>0.31280000000000002</v>
      </c>
      <c r="I156" s="94"/>
      <c r="J156" s="91"/>
    </row>
    <row r="157" spans="1:10" s="15" customFormat="1">
      <c r="A157" s="29" t="s">
        <v>313</v>
      </c>
      <c r="B157" s="1" t="s">
        <v>314</v>
      </c>
      <c r="C157" s="1" t="s">
        <v>276</v>
      </c>
      <c r="D157" s="1" t="s">
        <v>316</v>
      </c>
      <c r="E157" s="68">
        <v>346865.39</v>
      </c>
      <c r="F157" s="68">
        <v>350371.81</v>
      </c>
      <c r="G157" s="30">
        <f t="shared" si="5"/>
        <v>3506.4199999999837</v>
      </c>
      <c r="H157" s="48">
        <f t="shared" si="6"/>
        <v>1.01E-2</v>
      </c>
      <c r="I157" s="94"/>
      <c r="J157" s="91"/>
    </row>
    <row r="158" spans="1:10" s="15" customFormat="1">
      <c r="A158" s="29" t="s">
        <v>313</v>
      </c>
      <c r="B158" s="1" t="s">
        <v>314</v>
      </c>
      <c r="C158" s="1" t="s">
        <v>94</v>
      </c>
      <c r="D158" s="1" t="s">
        <v>317</v>
      </c>
      <c r="E158" s="68">
        <v>2711724.43</v>
      </c>
      <c r="F158" s="68">
        <v>2513412.9500000002</v>
      </c>
      <c r="G158" s="30">
        <f t="shared" si="5"/>
        <v>-198311.47999999998</v>
      </c>
      <c r="H158" s="48">
        <f t="shared" si="6"/>
        <v>-7.3099999999999998E-2</v>
      </c>
      <c r="I158" s="94"/>
      <c r="J158" s="91"/>
    </row>
    <row r="159" spans="1:10" s="15" customFormat="1">
      <c r="A159" s="29" t="s">
        <v>313</v>
      </c>
      <c r="B159" s="1" t="s">
        <v>314</v>
      </c>
      <c r="C159" s="1" t="s">
        <v>318</v>
      </c>
      <c r="D159" s="1" t="s">
        <v>319</v>
      </c>
      <c r="E159" s="68">
        <v>730117.55</v>
      </c>
      <c r="F159" s="68">
        <v>427554.16</v>
      </c>
      <c r="G159" s="30">
        <f t="shared" si="5"/>
        <v>-302563.39000000007</v>
      </c>
      <c r="H159" s="48">
        <f t="shared" si="6"/>
        <v>-0.41439999999999999</v>
      </c>
      <c r="I159" s="94"/>
      <c r="J159" s="91"/>
    </row>
    <row r="160" spans="1:10" s="15" customFormat="1">
      <c r="A160" s="29" t="s">
        <v>313</v>
      </c>
      <c r="B160" s="1" t="s">
        <v>314</v>
      </c>
      <c r="C160" s="1" t="s">
        <v>124</v>
      </c>
      <c r="D160" s="1" t="s">
        <v>320</v>
      </c>
      <c r="E160" s="68">
        <v>43123.360000000001</v>
      </c>
      <c r="F160" s="68">
        <v>64150.86</v>
      </c>
      <c r="G160" s="30">
        <f t="shared" si="5"/>
        <v>21027.5</v>
      </c>
      <c r="H160" s="48">
        <f t="shared" si="6"/>
        <v>0.48759999999999998</v>
      </c>
      <c r="I160" s="94">
        <v>1</v>
      </c>
      <c r="J160" s="91"/>
    </row>
    <row r="161" spans="1:10" s="15" customFormat="1">
      <c r="A161" s="29" t="s">
        <v>313</v>
      </c>
      <c r="B161" s="1" t="s">
        <v>314</v>
      </c>
      <c r="C161" s="1" t="s">
        <v>152</v>
      </c>
      <c r="D161" s="1" t="s">
        <v>321</v>
      </c>
      <c r="E161" s="68">
        <v>28939185.059999999</v>
      </c>
      <c r="F161" s="68">
        <v>29564641.489999998</v>
      </c>
      <c r="G161" s="30">
        <f t="shared" si="5"/>
        <v>625456.4299999997</v>
      </c>
      <c r="H161" s="48">
        <f t="shared" si="6"/>
        <v>2.1600000000000001E-2</v>
      </c>
      <c r="I161" s="94"/>
      <c r="J161" s="91"/>
    </row>
    <row r="162" spans="1:10" s="15" customFormat="1">
      <c r="A162" s="29" t="s">
        <v>313</v>
      </c>
      <c r="B162" s="1" t="s">
        <v>314</v>
      </c>
      <c r="C162" s="1" t="s">
        <v>322</v>
      </c>
      <c r="D162" s="1" t="s">
        <v>323</v>
      </c>
      <c r="E162" s="68">
        <v>1210179.8899999999</v>
      </c>
      <c r="F162" s="68">
        <v>1160844.07</v>
      </c>
      <c r="G162" s="30">
        <f t="shared" si="5"/>
        <v>-49335.819999999832</v>
      </c>
      <c r="H162" s="48">
        <f t="shared" si="6"/>
        <v>-4.0800000000000003E-2</v>
      </c>
      <c r="I162" s="94"/>
      <c r="J162" s="91"/>
    </row>
    <row r="163" spans="1:10" s="15" customFormat="1">
      <c r="A163" s="29" t="s">
        <v>313</v>
      </c>
      <c r="B163" s="1" t="s">
        <v>314</v>
      </c>
      <c r="C163" s="1" t="s">
        <v>324</v>
      </c>
      <c r="D163" s="1" t="s">
        <v>325</v>
      </c>
      <c r="E163" s="68">
        <v>27978.87</v>
      </c>
      <c r="F163" s="68">
        <v>104548.53</v>
      </c>
      <c r="G163" s="30">
        <f t="shared" si="5"/>
        <v>76569.66</v>
      </c>
      <c r="H163" s="48">
        <f t="shared" si="6"/>
        <v>2.7366999999999999</v>
      </c>
      <c r="I163" s="94">
        <v>1</v>
      </c>
      <c r="J163" s="91"/>
    </row>
    <row r="164" spans="1:10" s="15" customFormat="1">
      <c r="A164" s="29" t="s">
        <v>326</v>
      </c>
      <c r="B164" s="1" t="s">
        <v>327</v>
      </c>
      <c r="C164" s="1" t="s">
        <v>213</v>
      </c>
      <c r="D164" s="1" t="s">
        <v>328</v>
      </c>
      <c r="E164" s="68">
        <v>1562983.18</v>
      </c>
      <c r="F164" s="68">
        <v>1527465.44</v>
      </c>
      <c r="G164" s="30">
        <f t="shared" si="5"/>
        <v>-35517.739999999991</v>
      </c>
      <c r="H164" s="48">
        <f t="shared" si="6"/>
        <v>-2.2700000000000001E-2</v>
      </c>
      <c r="I164" s="94"/>
      <c r="J164" s="91"/>
    </row>
    <row r="165" spans="1:10" s="15" customFormat="1">
      <c r="A165" s="29" t="s">
        <v>326</v>
      </c>
      <c r="B165" s="1" t="s">
        <v>327</v>
      </c>
      <c r="C165" s="1" t="s">
        <v>82</v>
      </c>
      <c r="D165" s="1" t="s">
        <v>329</v>
      </c>
      <c r="E165" s="68">
        <v>2272751.48</v>
      </c>
      <c r="F165" s="68">
        <v>1982293.61</v>
      </c>
      <c r="G165" s="30">
        <f t="shared" si="5"/>
        <v>-290457.86999999988</v>
      </c>
      <c r="H165" s="48">
        <f t="shared" si="6"/>
        <v>-0.1278</v>
      </c>
      <c r="I165" s="94"/>
      <c r="J165" s="91"/>
    </row>
    <row r="166" spans="1:10" s="15" customFormat="1">
      <c r="A166" s="29" t="s">
        <v>326</v>
      </c>
      <c r="B166" s="1" t="s">
        <v>327</v>
      </c>
      <c r="C166" s="1" t="s">
        <v>107</v>
      </c>
      <c r="D166" s="1" t="s">
        <v>330</v>
      </c>
      <c r="E166" s="68">
        <v>777297.04</v>
      </c>
      <c r="F166" s="68">
        <v>511302.44</v>
      </c>
      <c r="G166" s="30">
        <f t="shared" si="5"/>
        <v>-265994.60000000003</v>
      </c>
      <c r="H166" s="48">
        <f t="shared" si="6"/>
        <v>-0.3422</v>
      </c>
      <c r="I166" s="94"/>
      <c r="J166" s="91"/>
    </row>
    <row r="167" spans="1:10" s="15" customFormat="1">
      <c r="A167" s="29" t="s">
        <v>326</v>
      </c>
      <c r="B167" s="1" t="s">
        <v>327</v>
      </c>
      <c r="C167" s="1" t="s">
        <v>62</v>
      </c>
      <c r="D167" s="1" t="s">
        <v>331</v>
      </c>
      <c r="E167" s="68">
        <v>662309.68999999994</v>
      </c>
      <c r="F167" s="68">
        <v>695153.09</v>
      </c>
      <c r="G167" s="30">
        <f t="shared" si="5"/>
        <v>32843.400000000023</v>
      </c>
      <c r="H167" s="48">
        <f t="shared" si="6"/>
        <v>4.9599999999999998E-2</v>
      </c>
      <c r="I167" s="94">
        <v>1</v>
      </c>
      <c r="J167" s="91"/>
    </row>
    <row r="168" spans="1:10" s="15" customFormat="1">
      <c r="A168" s="29" t="s">
        <v>326</v>
      </c>
      <c r="B168" s="1" t="s">
        <v>327</v>
      </c>
      <c r="C168" s="1" t="s">
        <v>92</v>
      </c>
      <c r="D168" s="1" t="s">
        <v>332</v>
      </c>
      <c r="E168" s="68">
        <v>1057543.94</v>
      </c>
      <c r="F168" s="68">
        <v>1254399.46</v>
      </c>
      <c r="G168" s="30">
        <f t="shared" si="5"/>
        <v>196855.52000000002</v>
      </c>
      <c r="H168" s="48">
        <f t="shared" si="6"/>
        <v>0.18609999999999999</v>
      </c>
      <c r="I168" s="94">
        <v>1</v>
      </c>
      <c r="J168" s="91"/>
    </row>
    <row r="169" spans="1:10" s="15" customFormat="1">
      <c r="A169" s="29" t="s">
        <v>326</v>
      </c>
      <c r="B169" s="1" t="s">
        <v>327</v>
      </c>
      <c r="C169" s="1" t="s">
        <v>276</v>
      </c>
      <c r="D169" s="1" t="s">
        <v>333</v>
      </c>
      <c r="E169" s="68">
        <v>4192498.33</v>
      </c>
      <c r="F169" s="68">
        <v>4104205.21</v>
      </c>
      <c r="G169" s="30">
        <f t="shared" si="5"/>
        <v>-88293.120000000112</v>
      </c>
      <c r="H169" s="48">
        <f t="shared" si="6"/>
        <v>-2.1100000000000001E-2</v>
      </c>
      <c r="I169" s="94"/>
      <c r="J169" s="91"/>
    </row>
    <row r="170" spans="1:10" s="15" customFormat="1">
      <c r="A170" s="29" t="s">
        <v>326</v>
      </c>
      <c r="B170" s="1" t="s">
        <v>327</v>
      </c>
      <c r="C170" s="1" t="s">
        <v>334</v>
      </c>
      <c r="D170" s="1" t="s">
        <v>335</v>
      </c>
      <c r="E170" s="68">
        <v>192549.73</v>
      </c>
      <c r="F170" s="68">
        <v>312846.19</v>
      </c>
      <c r="G170" s="30">
        <f t="shared" si="5"/>
        <v>120296.45999999999</v>
      </c>
      <c r="H170" s="48">
        <f t="shared" si="6"/>
        <v>0.62480000000000002</v>
      </c>
      <c r="I170" s="94">
        <v>1</v>
      </c>
      <c r="J170" s="91"/>
    </row>
    <row r="171" spans="1:10" s="15" customFormat="1">
      <c r="A171" s="29" t="s">
        <v>326</v>
      </c>
      <c r="B171" s="1" t="s">
        <v>327</v>
      </c>
      <c r="C171" s="1" t="s">
        <v>113</v>
      </c>
      <c r="D171" s="1" t="s">
        <v>336</v>
      </c>
      <c r="E171" s="68">
        <v>743246.36</v>
      </c>
      <c r="F171" s="68">
        <v>682416.43</v>
      </c>
      <c r="G171" s="30">
        <f t="shared" si="5"/>
        <v>-60829.929999999935</v>
      </c>
      <c r="H171" s="48">
        <f t="shared" si="6"/>
        <v>-8.1799999999999998E-2</v>
      </c>
      <c r="I171" s="94">
        <v>1</v>
      </c>
      <c r="J171" s="91"/>
    </row>
    <row r="172" spans="1:10" s="15" customFormat="1">
      <c r="A172" s="29" t="s">
        <v>337</v>
      </c>
      <c r="B172" s="1" t="s">
        <v>338</v>
      </c>
      <c r="C172" s="1" t="s">
        <v>339</v>
      </c>
      <c r="D172" s="1" t="s">
        <v>340</v>
      </c>
      <c r="E172" s="68">
        <v>545074.06000000006</v>
      </c>
      <c r="F172" s="68">
        <v>401538.45</v>
      </c>
      <c r="G172" s="30">
        <f t="shared" si="5"/>
        <v>-143535.61000000004</v>
      </c>
      <c r="H172" s="48">
        <f t="shared" si="6"/>
        <v>-0.26329999999999998</v>
      </c>
      <c r="I172" s="94"/>
      <c r="J172" s="91"/>
    </row>
    <row r="173" spans="1:10" s="15" customFormat="1">
      <c r="A173" s="29" t="s">
        <v>337</v>
      </c>
      <c r="B173" s="1" t="s">
        <v>338</v>
      </c>
      <c r="C173" s="1" t="s">
        <v>341</v>
      </c>
      <c r="D173" s="1" t="s">
        <v>342</v>
      </c>
      <c r="E173" s="90">
        <v>18825.55</v>
      </c>
      <c r="F173" s="90">
        <v>133928.64000000001</v>
      </c>
      <c r="G173" s="30">
        <f t="shared" si="5"/>
        <v>115103.09000000001</v>
      </c>
      <c r="H173" s="48">
        <f t="shared" si="6"/>
        <v>6.1142000000000003</v>
      </c>
      <c r="I173" s="94"/>
      <c r="J173" s="91"/>
    </row>
    <row r="174" spans="1:10" s="15" customFormat="1">
      <c r="A174" s="29" t="s">
        <v>337</v>
      </c>
      <c r="B174" s="1" t="s">
        <v>338</v>
      </c>
      <c r="C174" s="1" t="s">
        <v>343</v>
      </c>
      <c r="D174" s="1" t="s">
        <v>344</v>
      </c>
      <c r="E174" s="68">
        <v>1494757.87</v>
      </c>
      <c r="F174" s="68">
        <v>1784597.53</v>
      </c>
      <c r="G174" s="30">
        <f t="shared" si="5"/>
        <v>289839.65999999992</v>
      </c>
      <c r="H174" s="48">
        <f t="shared" si="6"/>
        <v>0.19389999999999999</v>
      </c>
      <c r="I174" s="94"/>
      <c r="J174" s="91"/>
    </row>
    <row r="175" spans="1:10" s="15" customFormat="1">
      <c r="A175" s="29" t="s">
        <v>337</v>
      </c>
      <c r="B175" s="1" t="s">
        <v>338</v>
      </c>
      <c r="C175" s="1" t="s">
        <v>51</v>
      </c>
      <c r="D175" s="1" t="s">
        <v>345</v>
      </c>
      <c r="E175" s="68">
        <v>5387453.1500000004</v>
      </c>
      <c r="F175" s="68">
        <v>4926619.67</v>
      </c>
      <c r="G175" s="30">
        <f t="shared" si="5"/>
        <v>-460833.48000000045</v>
      </c>
      <c r="H175" s="48">
        <f t="shared" si="6"/>
        <v>-8.5500000000000007E-2</v>
      </c>
      <c r="I175" s="94">
        <v>1</v>
      </c>
      <c r="J175" s="91"/>
    </row>
    <row r="176" spans="1:10" s="15" customFormat="1">
      <c r="A176" s="29" t="s">
        <v>337</v>
      </c>
      <c r="B176" s="1" t="s">
        <v>338</v>
      </c>
      <c r="C176" s="1" t="s">
        <v>82</v>
      </c>
      <c r="D176" s="1" t="s">
        <v>346</v>
      </c>
      <c r="E176" s="68">
        <v>226693.88</v>
      </c>
      <c r="F176" s="68">
        <v>806648.8</v>
      </c>
      <c r="G176" s="30">
        <f t="shared" si="5"/>
        <v>579954.92000000004</v>
      </c>
      <c r="H176" s="48">
        <f t="shared" si="6"/>
        <v>2.5583</v>
      </c>
      <c r="I176" s="94">
        <v>1</v>
      </c>
      <c r="J176" s="91"/>
    </row>
    <row r="177" spans="1:10" s="15" customFormat="1">
      <c r="A177" s="29" t="s">
        <v>337</v>
      </c>
      <c r="B177" s="1" t="s">
        <v>338</v>
      </c>
      <c r="C177" s="1" t="s">
        <v>88</v>
      </c>
      <c r="D177" s="1" t="s">
        <v>347</v>
      </c>
      <c r="E177" s="68">
        <v>862093.31</v>
      </c>
      <c r="F177" s="68">
        <v>824922.68</v>
      </c>
      <c r="G177" s="30">
        <f t="shared" si="5"/>
        <v>-37170.630000000005</v>
      </c>
      <c r="H177" s="48">
        <f t="shared" si="6"/>
        <v>-4.3099999999999999E-2</v>
      </c>
      <c r="I177" s="94">
        <v>1</v>
      </c>
      <c r="J177" s="91"/>
    </row>
    <row r="178" spans="1:10" s="15" customFormat="1">
      <c r="A178" s="29" t="s">
        <v>337</v>
      </c>
      <c r="B178" s="1" t="s">
        <v>338</v>
      </c>
      <c r="C178" s="1" t="s">
        <v>124</v>
      </c>
      <c r="D178" s="1" t="s">
        <v>348</v>
      </c>
      <c r="E178" s="68">
        <v>24625.85</v>
      </c>
      <c r="F178" s="68">
        <v>25893.200000000001</v>
      </c>
      <c r="G178" s="30">
        <f t="shared" si="5"/>
        <v>1267.3500000000022</v>
      </c>
      <c r="H178" s="48">
        <f t="shared" si="6"/>
        <v>5.1499999999999997E-2</v>
      </c>
      <c r="I178" s="94">
        <v>1</v>
      </c>
      <c r="J178" s="91">
        <v>1</v>
      </c>
    </row>
    <row r="179" spans="1:10" s="15" customFormat="1">
      <c r="A179" s="29" t="s">
        <v>337</v>
      </c>
      <c r="B179" s="1" t="s">
        <v>338</v>
      </c>
      <c r="C179" s="1" t="s">
        <v>349</v>
      </c>
      <c r="D179" s="1" t="s">
        <v>350</v>
      </c>
      <c r="E179" s="68">
        <v>167536.03</v>
      </c>
      <c r="F179" s="68">
        <v>321127.58</v>
      </c>
      <c r="G179" s="30">
        <f t="shared" si="5"/>
        <v>153591.55000000002</v>
      </c>
      <c r="H179" s="48">
        <f t="shared" si="6"/>
        <v>0.91679999999999995</v>
      </c>
      <c r="I179" s="94">
        <v>1</v>
      </c>
      <c r="J179" s="91"/>
    </row>
    <row r="180" spans="1:10" s="15" customFormat="1">
      <c r="A180" s="29" t="s">
        <v>337</v>
      </c>
      <c r="B180" s="1" t="s">
        <v>338</v>
      </c>
      <c r="C180" s="1" t="s">
        <v>351</v>
      </c>
      <c r="D180" s="1" t="s">
        <v>352</v>
      </c>
      <c r="E180" s="68">
        <v>3849135.99</v>
      </c>
      <c r="F180" s="68">
        <v>3908116.61</v>
      </c>
      <c r="G180" s="30">
        <f t="shared" si="5"/>
        <v>58980.619999999646</v>
      </c>
      <c r="H180" s="48">
        <f t="shared" si="6"/>
        <v>1.5299999999999999E-2</v>
      </c>
      <c r="I180" s="94">
        <v>1</v>
      </c>
      <c r="J180" s="91"/>
    </row>
    <row r="181" spans="1:10" s="15" customFormat="1">
      <c r="A181" s="29" t="s">
        <v>337</v>
      </c>
      <c r="B181" s="1" t="s">
        <v>338</v>
      </c>
      <c r="C181" s="1" t="s">
        <v>353</v>
      </c>
      <c r="D181" s="1" t="s">
        <v>354</v>
      </c>
      <c r="E181" s="68">
        <v>2426945.27</v>
      </c>
      <c r="F181" s="68">
        <v>2853174.96</v>
      </c>
      <c r="G181" s="30">
        <f t="shared" si="5"/>
        <v>426229.68999999994</v>
      </c>
      <c r="H181" s="48">
        <f t="shared" si="6"/>
        <v>0.17560000000000001</v>
      </c>
      <c r="I181" s="94">
        <v>1</v>
      </c>
      <c r="J181" s="91"/>
    </row>
    <row r="182" spans="1:10" s="15" customFormat="1">
      <c r="A182" s="29" t="s">
        <v>337</v>
      </c>
      <c r="B182" s="1" t="s">
        <v>338</v>
      </c>
      <c r="C182" s="1" t="s">
        <v>288</v>
      </c>
      <c r="D182" s="1" t="s">
        <v>355</v>
      </c>
      <c r="E182" s="68">
        <v>717096.49</v>
      </c>
      <c r="F182" s="68">
        <v>764755.13</v>
      </c>
      <c r="G182" s="30">
        <f t="shared" si="5"/>
        <v>47658.640000000014</v>
      </c>
      <c r="H182" s="48">
        <f t="shared" si="6"/>
        <v>6.6500000000000004E-2</v>
      </c>
      <c r="I182" s="94">
        <v>1</v>
      </c>
      <c r="J182" s="91"/>
    </row>
    <row r="183" spans="1:10" s="15" customFormat="1">
      <c r="A183" s="29" t="s">
        <v>337</v>
      </c>
      <c r="B183" s="1" t="s">
        <v>338</v>
      </c>
      <c r="C183" s="1" t="s">
        <v>78</v>
      </c>
      <c r="D183" s="1" t="s">
        <v>356</v>
      </c>
      <c r="E183" s="68">
        <v>123892.27</v>
      </c>
      <c r="F183" s="68">
        <v>45571.43</v>
      </c>
      <c r="G183" s="30">
        <f t="shared" si="5"/>
        <v>-78320.84</v>
      </c>
      <c r="H183" s="48">
        <f t="shared" si="6"/>
        <v>-0.63219999999999998</v>
      </c>
      <c r="I183" s="94">
        <v>1</v>
      </c>
      <c r="J183" s="91">
        <v>1</v>
      </c>
    </row>
    <row r="184" spans="1:10" s="15" customFormat="1">
      <c r="A184" s="29" t="s">
        <v>357</v>
      </c>
      <c r="B184" s="1" t="s">
        <v>358</v>
      </c>
      <c r="C184" s="1" t="s">
        <v>359</v>
      </c>
      <c r="D184" s="1" t="s">
        <v>360</v>
      </c>
      <c r="E184" s="68">
        <v>29055.71</v>
      </c>
      <c r="F184" s="68">
        <v>31660.21</v>
      </c>
      <c r="G184" s="30">
        <f t="shared" si="5"/>
        <v>2604.5</v>
      </c>
      <c r="H184" s="48">
        <f t="shared" si="6"/>
        <v>8.9599999999999999E-2</v>
      </c>
      <c r="I184" s="94">
        <v>1</v>
      </c>
      <c r="J184" s="91">
        <v>1</v>
      </c>
    </row>
    <row r="185" spans="1:10" s="15" customFormat="1">
      <c r="A185" s="29" t="s">
        <v>357</v>
      </c>
      <c r="B185" s="1" t="s">
        <v>358</v>
      </c>
      <c r="C185" s="1" t="s">
        <v>361</v>
      </c>
      <c r="D185" s="1" t="s">
        <v>362</v>
      </c>
      <c r="E185" s="90">
        <v>108167.49</v>
      </c>
      <c r="F185" s="90">
        <v>902537.87</v>
      </c>
      <c r="G185" s="30">
        <f t="shared" si="5"/>
        <v>794370.38</v>
      </c>
      <c r="H185" s="48">
        <f t="shared" si="6"/>
        <v>7.3438999999999997</v>
      </c>
      <c r="I185" s="94"/>
      <c r="J185" s="91"/>
    </row>
    <row r="186" spans="1:10" s="15" customFormat="1">
      <c r="A186" s="29" t="s">
        <v>357</v>
      </c>
      <c r="B186" s="1" t="s">
        <v>358</v>
      </c>
      <c r="C186" s="1" t="s">
        <v>351</v>
      </c>
      <c r="D186" s="1" t="s">
        <v>363</v>
      </c>
      <c r="E186" s="68">
        <v>21859.81</v>
      </c>
      <c r="F186" s="68">
        <v>20336.810000000001</v>
      </c>
      <c r="G186" s="30">
        <f t="shared" si="5"/>
        <v>-1523</v>
      </c>
      <c r="H186" s="48">
        <f t="shared" si="6"/>
        <v>-6.9699999999999998E-2</v>
      </c>
      <c r="I186" s="94">
        <v>1</v>
      </c>
      <c r="J186" s="91">
        <v>1</v>
      </c>
    </row>
    <row r="187" spans="1:10" s="15" customFormat="1">
      <c r="A187" s="29" t="s">
        <v>364</v>
      </c>
      <c r="B187" s="1" t="s">
        <v>365</v>
      </c>
      <c r="C187" s="1" t="s">
        <v>51</v>
      </c>
      <c r="D187" s="1" t="s">
        <v>366</v>
      </c>
      <c r="E187" s="68">
        <v>3591600.18</v>
      </c>
      <c r="F187" s="68">
        <v>3643907.59</v>
      </c>
      <c r="G187" s="30">
        <f t="shared" si="5"/>
        <v>52307.409999999683</v>
      </c>
      <c r="H187" s="48">
        <f t="shared" si="6"/>
        <v>1.46E-2</v>
      </c>
      <c r="I187" s="94"/>
      <c r="J187" s="91"/>
    </row>
    <row r="188" spans="1:10" s="15" customFormat="1">
      <c r="A188" s="29" t="s">
        <v>364</v>
      </c>
      <c r="B188" s="1" t="s">
        <v>365</v>
      </c>
      <c r="C188" s="1" t="s">
        <v>104</v>
      </c>
      <c r="D188" s="1" t="s">
        <v>367</v>
      </c>
      <c r="E188" s="68">
        <v>936206.51</v>
      </c>
      <c r="F188" s="68">
        <v>1220232.1100000001</v>
      </c>
      <c r="G188" s="30">
        <f t="shared" si="5"/>
        <v>284025.60000000009</v>
      </c>
      <c r="H188" s="48">
        <f t="shared" si="6"/>
        <v>0.3034</v>
      </c>
      <c r="I188" s="94"/>
      <c r="J188" s="91"/>
    </row>
    <row r="189" spans="1:10" s="15" customFormat="1">
      <c r="A189" s="29" t="s">
        <v>368</v>
      </c>
      <c r="B189" s="1" t="s">
        <v>369</v>
      </c>
      <c r="C189" s="1" t="s">
        <v>370</v>
      </c>
      <c r="D189" s="1" t="s">
        <v>371</v>
      </c>
      <c r="E189" s="68">
        <v>2561684.8199999998</v>
      </c>
      <c r="F189" s="68">
        <v>2546250.54</v>
      </c>
      <c r="G189" s="30">
        <f t="shared" si="5"/>
        <v>-15434.279999999795</v>
      </c>
      <c r="H189" s="48">
        <f t="shared" si="6"/>
        <v>-6.0000000000000001E-3</v>
      </c>
      <c r="I189" s="94"/>
      <c r="J189" s="91"/>
    </row>
    <row r="190" spans="1:10" s="15" customFormat="1">
      <c r="A190" s="29" t="s">
        <v>372</v>
      </c>
      <c r="B190" s="1" t="s">
        <v>373</v>
      </c>
      <c r="C190" s="1" t="s">
        <v>51</v>
      </c>
      <c r="D190" s="1" t="s">
        <v>374</v>
      </c>
      <c r="E190" s="68">
        <v>1237277.1000000001</v>
      </c>
      <c r="F190" s="68">
        <v>1435825.17</v>
      </c>
      <c r="G190" s="30">
        <f t="shared" si="5"/>
        <v>198548.06999999983</v>
      </c>
      <c r="H190" s="48">
        <f t="shared" si="6"/>
        <v>0.1605</v>
      </c>
      <c r="I190" s="94"/>
      <c r="J190" s="91"/>
    </row>
    <row r="191" spans="1:10" s="15" customFormat="1">
      <c r="A191" s="29" t="s">
        <v>372</v>
      </c>
      <c r="B191" s="1" t="s">
        <v>373</v>
      </c>
      <c r="C191" s="1" t="s">
        <v>41</v>
      </c>
      <c r="D191" s="1" t="s">
        <v>375</v>
      </c>
      <c r="E191" s="68">
        <v>1080380.03</v>
      </c>
      <c r="F191" s="68">
        <v>970234.46</v>
      </c>
      <c r="G191" s="30">
        <f t="shared" si="5"/>
        <v>-110145.57000000007</v>
      </c>
      <c r="H191" s="48">
        <f t="shared" si="6"/>
        <v>-0.10199999999999999</v>
      </c>
      <c r="I191" s="94"/>
      <c r="J191" s="91"/>
    </row>
    <row r="192" spans="1:10" s="15" customFormat="1">
      <c r="A192" s="29" t="s">
        <v>376</v>
      </c>
      <c r="B192" s="1" t="s">
        <v>377</v>
      </c>
      <c r="C192" s="1" t="s">
        <v>178</v>
      </c>
      <c r="D192" s="1" t="s">
        <v>378</v>
      </c>
      <c r="E192" s="68">
        <v>983884.21</v>
      </c>
      <c r="F192" s="68">
        <v>1147415.3700000001</v>
      </c>
      <c r="G192" s="30">
        <f t="shared" si="5"/>
        <v>163531.16000000015</v>
      </c>
      <c r="H192" s="48">
        <f t="shared" si="6"/>
        <v>0.16619999999999999</v>
      </c>
      <c r="I192" s="94"/>
      <c r="J192" s="91"/>
    </row>
    <row r="193" spans="1:10" s="15" customFormat="1">
      <c r="A193" s="29" t="s">
        <v>376</v>
      </c>
      <c r="B193" s="1" t="s">
        <v>377</v>
      </c>
      <c r="C193" s="1" t="s">
        <v>379</v>
      </c>
      <c r="D193" s="1" t="s">
        <v>380</v>
      </c>
      <c r="E193" s="68">
        <v>794125.74</v>
      </c>
      <c r="F193" s="68">
        <v>638729.57999999996</v>
      </c>
      <c r="G193" s="30">
        <f t="shared" si="5"/>
        <v>-155396.16000000003</v>
      </c>
      <c r="H193" s="48">
        <f t="shared" si="6"/>
        <v>-0.19570000000000001</v>
      </c>
      <c r="I193" s="94"/>
      <c r="J193" s="91"/>
    </row>
    <row r="194" spans="1:10" s="15" customFormat="1">
      <c r="A194" s="29" t="s">
        <v>376</v>
      </c>
      <c r="B194" s="1" t="s">
        <v>377</v>
      </c>
      <c r="C194" s="1" t="s">
        <v>120</v>
      </c>
      <c r="D194" s="1" t="s">
        <v>381</v>
      </c>
      <c r="E194" s="68">
        <v>5050019.71</v>
      </c>
      <c r="F194" s="68">
        <v>5121036.5199999996</v>
      </c>
      <c r="G194" s="30">
        <f t="shared" si="5"/>
        <v>71016.80999999959</v>
      </c>
      <c r="H194" s="48">
        <f t="shared" si="6"/>
        <v>1.41E-2</v>
      </c>
      <c r="I194" s="94"/>
      <c r="J194" s="91"/>
    </row>
    <row r="195" spans="1:10" s="15" customFormat="1">
      <c r="A195" s="29" t="s">
        <v>376</v>
      </c>
      <c r="B195" s="1" t="s">
        <v>377</v>
      </c>
      <c r="C195" s="1" t="s">
        <v>382</v>
      </c>
      <c r="D195" s="1" t="s">
        <v>383</v>
      </c>
      <c r="E195" s="68">
        <v>1069166.27</v>
      </c>
      <c r="F195" s="68">
        <v>1265363.04</v>
      </c>
      <c r="G195" s="30">
        <f t="shared" si="5"/>
        <v>196196.77000000002</v>
      </c>
      <c r="H195" s="48">
        <f t="shared" si="6"/>
        <v>0.1835</v>
      </c>
      <c r="I195" s="94"/>
      <c r="J195" s="91"/>
    </row>
    <row r="196" spans="1:10" s="15" customFormat="1">
      <c r="A196" s="29" t="s">
        <v>376</v>
      </c>
      <c r="B196" s="1" t="s">
        <v>377</v>
      </c>
      <c r="C196" s="1" t="s">
        <v>168</v>
      </c>
      <c r="D196" s="1" t="s">
        <v>384</v>
      </c>
      <c r="E196" s="68">
        <v>1897024.73</v>
      </c>
      <c r="F196" s="68">
        <v>1938803.76</v>
      </c>
      <c r="G196" s="30">
        <f t="shared" si="5"/>
        <v>41779.030000000028</v>
      </c>
      <c r="H196" s="48">
        <f t="shared" si="6"/>
        <v>2.1999999999999999E-2</v>
      </c>
      <c r="I196" s="94"/>
      <c r="J196" s="91"/>
    </row>
    <row r="197" spans="1:10" s="15" customFormat="1">
      <c r="A197" s="29" t="s">
        <v>385</v>
      </c>
      <c r="B197" s="1" t="s">
        <v>386</v>
      </c>
      <c r="C197" s="1" t="s">
        <v>51</v>
      </c>
      <c r="D197" s="1" t="s">
        <v>387</v>
      </c>
      <c r="E197" s="68">
        <v>54900.99</v>
      </c>
      <c r="F197" s="68">
        <v>139395.89000000001</v>
      </c>
      <c r="G197" s="30">
        <f t="shared" si="5"/>
        <v>84494.900000000023</v>
      </c>
      <c r="H197" s="48">
        <f t="shared" si="6"/>
        <v>1.5389999999999999</v>
      </c>
      <c r="I197" s="94">
        <v>1</v>
      </c>
      <c r="J197" s="91"/>
    </row>
    <row r="198" spans="1:10" s="15" customFormat="1">
      <c r="A198" s="29" t="s">
        <v>385</v>
      </c>
      <c r="B198" s="1" t="s">
        <v>386</v>
      </c>
      <c r="C198" s="1" t="s">
        <v>107</v>
      </c>
      <c r="D198" s="1" t="s">
        <v>388</v>
      </c>
      <c r="E198" s="68">
        <v>1396460.98</v>
      </c>
      <c r="F198" s="68">
        <v>1131807.77</v>
      </c>
      <c r="G198" s="30">
        <f t="shared" si="5"/>
        <v>-264653.20999999996</v>
      </c>
      <c r="H198" s="48">
        <f t="shared" si="6"/>
        <v>-0.1895</v>
      </c>
      <c r="I198" s="94"/>
      <c r="J198" s="91"/>
    </row>
    <row r="199" spans="1:10" s="15" customFormat="1">
      <c r="A199" s="29" t="s">
        <v>385</v>
      </c>
      <c r="B199" s="1" t="s">
        <v>386</v>
      </c>
      <c r="C199" s="1" t="s">
        <v>195</v>
      </c>
      <c r="D199" s="1" t="s">
        <v>389</v>
      </c>
      <c r="E199" s="68">
        <v>3639766.82</v>
      </c>
      <c r="F199" s="68">
        <v>3198999.69</v>
      </c>
      <c r="G199" s="30">
        <f t="shared" si="5"/>
        <v>-440767.12999999989</v>
      </c>
      <c r="H199" s="48">
        <f t="shared" si="6"/>
        <v>-0.1211</v>
      </c>
      <c r="I199" s="94"/>
      <c r="J199" s="91"/>
    </row>
    <row r="200" spans="1:10" s="15" customFormat="1">
      <c r="A200" s="29" t="s">
        <v>385</v>
      </c>
      <c r="B200" s="1" t="s">
        <v>386</v>
      </c>
      <c r="C200" s="1" t="s">
        <v>111</v>
      </c>
      <c r="D200" s="1" t="s">
        <v>390</v>
      </c>
      <c r="E200" s="68">
        <v>16804.54</v>
      </c>
      <c r="F200" s="68">
        <v>18466.93</v>
      </c>
      <c r="G200" s="30">
        <f t="shared" si="5"/>
        <v>1662.3899999999994</v>
      </c>
      <c r="H200" s="48">
        <f t="shared" si="6"/>
        <v>9.8900000000000002E-2</v>
      </c>
      <c r="I200" s="94">
        <v>1</v>
      </c>
      <c r="J200" s="91">
        <v>1</v>
      </c>
    </row>
    <row r="201" spans="1:10" s="15" customFormat="1">
      <c r="A201" s="29" t="s">
        <v>385</v>
      </c>
      <c r="B201" s="1" t="s">
        <v>386</v>
      </c>
      <c r="C201" s="1" t="s">
        <v>359</v>
      </c>
      <c r="D201" s="1" t="s">
        <v>391</v>
      </c>
      <c r="E201" s="68">
        <v>64978.47</v>
      </c>
      <c r="F201" s="68">
        <v>41275.199999999997</v>
      </c>
      <c r="G201" s="30">
        <f t="shared" si="5"/>
        <v>-23703.270000000004</v>
      </c>
      <c r="H201" s="48">
        <f t="shared" si="6"/>
        <v>-0.36480000000000001</v>
      </c>
      <c r="I201" s="94">
        <v>1</v>
      </c>
      <c r="J201" s="91"/>
    </row>
    <row r="202" spans="1:10" s="15" customFormat="1">
      <c r="A202" s="96">
        <v>32</v>
      </c>
      <c r="B202" s="95" t="s">
        <v>392</v>
      </c>
      <c r="C202" s="95" t="s">
        <v>124</v>
      </c>
      <c r="D202" s="95" t="s">
        <v>393</v>
      </c>
      <c r="E202" s="68">
        <v>662231.06999999995</v>
      </c>
      <c r="F202" s="68">
        <v>423604.84</v>
      </c>
      <c r="G202" s="30">
        <f t="shared" si="5"/>
        <v>-238626.22999999992</v>
      </c>
      <c r="H202" s="48">
        <f t="shared" si="6"/>
        <v>-0.36030000000000001</v>
      </c>
      <c r="I202" s="94"/>
      <c r="J202" s="91"/>
    </row>
    <row r="203" spans="1:10" s="15" customFormat="1">
      <c r="A203" s="29" t="s">
        <v>394</v>
      </c>
      <c r="B203" s="1" t="s">
        <v>395</v>
      </c>
      <c r="C203" s="1" t="s">
        <v>51</v>
      </c>
      <c r="D203" s="1" t="s">
        <v>396</v>
      </c>
      <c r="E203" s="68">
        <v>1734875.49</v>
      </c>
      <c r="F203" s="68">
        <v>1791065.02</v>
      </c>
      <c r="G203" s="30">
        <f t="shared" ref="G203:G266" si="7">SUM(F203-E203)</f>
        <v>56189.530000000028</v>
      </c>
      <c r="H203" s="48">
        <f t="shared" ref="H203:H266" si="8">ROUND(G203/E203,4)</f>
        <v>3.2399999999999998E-2</v>
      </c>
      <c r="I203" s="94"/>
      <c r="J203" s="91"/>
    </row>
    <row r="204" spans="1:10" s="15" customFormat="1">
      <c r="A204" s="29" t="s">
        <v>394</v>
      </c>
      <c r="B204" s="1" t="s">
        <v>395</v>
      </c>
      <c r="C204" s="1" t="s">
        <v>397</v>
      </c>
      <c r="D204" s="1" t="s">
        <v>398</v>
      </c>
      <c r="E204" s="68">
        <v>400700.95</v>
      </c>
      <c r="F204" s="68">
        <v>312113.83</v>
      </c>
      <c r="G204" s="30">
        <f t="shared" si="7"/>
        <v>-88587.12</v>
      </c>
      <c r="H204" s="48">
        <f t="shared" si="8"/>
        <v>-0.22109999999999999</v>
      </c>
      <c r="I204" s="94"/>
      <c r="J204" s="91"/>
    </row>
    <row r="205" spans="1:10" s="15" customFormat="1">
      <c r="A205" s="29" t="s">
        <v>394</v>
      </c>
      <c r="B205" s="1" t="s">
        <v>395</v>
      </c>
      <c r="C205" s="1" t="s">
        <v>276</v>
      </c>
      <c r="D205" s="1" t="s">
        <v>399</v>
      </c>
      <c r="E205" s="68">
        <v>13146513.199999999</v>
      </c>
      <c r="F205" s="68">
        <v>14582988.76</v>
      </c>
      <c r="G205" s="30">
        <f t="shared" si="7"/>
        <v>1436475.5600000005</v>
      </c>
      <c r="H205" s="48">
        <f t="shared" si="8"/>
        <v>0.10929999999999999</v>
      </c>
      <c r="I205" s="94"/>
      <c r="J205" s="91"/>
    </row>
    <row r="206" spans="1:10" s="15" customFormat="1">
      <c r="A206" s="29" t="s">
        <v>394</v>
      </c>
      <c r="B206" s="1" t="s">
        <v>395</v>
      </c>
      <c r="C206" s="1" t="s">
        <v>109</v>
      </c>
      <c r="D206" s="1" t="s">
        <v>400</v>
      </c>
      <c r="E206" s="68">
        <v>922012.66</v>
      </c>
      <c r="F206" s="68">
        <v>892384.12</v>
      </c>
      <c r="G206" s="30">
        <f t="shared" si="7"/>
        <v>-29628.540000000037</v>
      </c>
      <c r="H206" s="48">
        <f t="shared" si="8"/>
        <v>-3.2099999999999997E-2</v>
      </c>
      <c r="I206" s="94"/>
      <c r="J206" s="91"/>
    </row>
    <row r="207" spans="1:10" s="15" customFormat="1">
      <c r="A207" s="29" t="s">
        <v>394</v>
      </c>
      <c r="B207" s="1" t="s">
        <v>395</v>
      </c>
      <c r="C207" s="1" t="s">
        <v>359</v>
      </c>
      <c r="D207" s="1" t="s">
        <v>401</v>
      </c>
      <c r="E207" s="68">
        <v>1106259.3400000001</v>
      </c>
      <c r="F207" s="68">
        <v>1162400.33</v>
      </c>
      <c r="G207" s="30">
        <f t="shared" si="7"/>
        <v>56140.989999999991</v>
      </c>
      <c r="H207" s="48">
        <f t="shared" si="8"/>
        <v>5.0700000000000002E-2</v>
      </c>
      <c r="I207" s="94"/>
      <c r="J207" s="91"/>
    </row>
    <row r="208" spans="1:10" s="15" customFormat="1">
      <c r="A208" s="29" t="s">
        <v>402</v>
      </c>
      <c r="B208" s="1" t="s">
        <v>403</v>
      </c>
      <c r="C208" s="1" t="s">
        <v>404</v>
      </c>
      <c r="D208" s="1" t="s">
        <v>405</v>
      </c>
      <c r="E208" s="68">
        <v>88425.82</v>
      </c>
      <c r="F208" s="68">
        <v>130050.68</v>
      </c>
      <c r="G208" s="30">
        <f t="shared" si="7"/>
        <v>41624.859999999986</v>
      </c>
      <c r="H208" s="48">
        <f t="shared" si="8"/>
        <v>0.47070000000000001</v>
      </c>
      <c r="I208" s="94"/>
      <c r="J208" s="91"/>
    </row>
    <row r="209" spans="1:10" s="15" customFormat="1">
      <c r="A209" s="29" t="s">
        <v>402</v>
      </c>
      <c r="B209" s="1" t="s">
        <v>403</v>
      </c>
      <c r="C209" s="1" t="s">
        <v>51</v>
      </c>
      <c r="D209" s="1" t="s">
        <v>406</v>
      </c>
      <c r="E209" s="68">
        <v>1223116.1599999999</v>
      </c>
      <c r="F209" s="68">
        <v>1233016.97</v>
      </c>
      <c r="G209" s="30">
        <f t="shared" si="7"/>
        <v>9900.8100000000559</v>
      </c>
      <c r="H209" s="48">
        <f t="shared" si="8"/>
        <v>8.0999999999999996E-3</v>
      </c>
      <c r="I209" s="94"/>
      <c r="J209" s="91"/>
    </row>
    <row r="210" spans="1:10" s="15" customFormat="1">
      <c r="A210" s="29" t="s">
        <v>402</v>
      </c>
      <c r="B210" s="1" t="s">
        <v>403</v>
      </c>
      <c r="C210" s="1" t="s">
        <v>397</v>
      </c>
      <c r="D210" s="1" t="s">
        <v>407</v>
      </c>
      <c r="E210" s="68">
        <v>1690975.94</v>
      </c>
      <c r="F210" s="68">
        <v>2071930.78</v>
      </c>
      <c r="G210" s="30">
        <f t="shared" si="7"/>
        <v>380954.84000000008</v>
      </c>
      <c r="H210" s="48">
        <f t="shared" si="8"/>
        <v>0.2253</v>
      </c>
      <c r="I210" s="94"/>
      <c r="J210" s="91"/>
    </row>
    <row r="211" spans="1:10" s="15" customFormat="1">
      <c r="A211" s="29" t="s">
        <v>402</v>
      </c>
      <c r="B211" s="1" t="s">
        <v>403</v>
      </c>
      <c r="C211" s="1" t="s">
        <v>408</v>
      </c>
      <c r="D211" s="1" t="s">
        <v>409</v>
      </c>
      <c r="E211" s="68">
        <v>1872224.98</v>
      </c>
      <c r="F211" s="68">
        <v>2267843.3199999998</v>
      </c>
      <c r="G211" s="30">
        <f t="shared" si="7"/>
        <v>395618.33999999985</v>
      </c>
      <c r="H211" s="48">
        <f t="shared" si="8"/>
        <v>0.21129999999999999</v>
      </c>
      <c r="I211" s="94"/>
      <c r="J211" s="91"/>
    </row>
    <row r="212" spans="1:10" s="15" customFormat="1">
      <c r="A212" s="29" t="s">
        <v>410</v>
      </c>
      <c r="B212" s="1" t="s">
        <v>411</v>
      </c>
      <c r="C212" s="1" t="s">
        <v>412</v>
      </c>
      <c r="D212" s="1" t="s">
        <v>413</v>
      </c>
      <c r="E212" s="68">
        <v>373392.14</v>
      </c>
      <c r="F212" s="68">
        <v>355866.28</v>
      </c>
      <c r="G212" s="30">
        <f t="shared" si="7"/>
        <v>-17525.859999999986</v>
      </c>
      <c r="H212" s="48">
        <f t="shared" si="8"/>
        <v>-4.6899999999999997E-2</v>
      </c>
      <c r="I212" s="94"/>
      <c r="J212" s="91"/>
    </row>
    <row r="213" spans="1:10" s="15" customFormat="1">
      <c r="A213" s="29" t="s">
        <v>410</v>
      </c>
      <c r="B213" s="1" t="s">
        <v>411</v>
      </c>
      <c r="C213" s="1" t="s">
        <v>178</v>
      </c>
      <c r="D213" s="1" t="s">
        <v>414</v>
      </c>
      <c r="E213" s="68">
        <v>266580.38</v>
      </c>
      <c r="F213" s="68">
        <v>254089.05</v>
      </c>
      <c r="G213" s="30">
        <f t="shared" si="7"/>
        <v>-12491.330000000016</v>
      </c>
      <c r="H213" s="48">
        <f t="shared" si="8"/>
        <v>-4.6899999999999997E-2</v>
      </c>
      <c r="I213" s="94"/>
      <c r="J213" s="91"/>
    </row>
    <row r="214" spans="1:10" s="15" customFormat="1">
      <c r="A214" s="29" t="s">
        <v>410</v>
      </c>
      <c r="B214" s="1" t="s">
        <v>411</v>
      </c>
      <c r="C214" s="1" t="s">
        <v>82</v>
      </c>
      <c r="D214" s="1" t="s">
        <v>415</v>
      </c>
      <c r="E214" s="68">
        <v>152594.14000000001</v>
      </c>
      <c r="F214" s="68">
        <v>20629.07</v>
      </c>
      <c r="G214" s="30">
        <f t="shared" si="7"/>
        <v>-131965.07</v>
      </c>
      <c r="H214" s="48">
        <f t="shared" si="8"/>
        <v>-0.86480000000000001</v>
      </c>
      <c r="I214" s="94">
        <v>1</v>
      </c>
      <c r="J214" s="91">
        <v>1</v>
      </c>
    </row>
    <row r="215" spans="1:10" s="15" customFormat="1">
      <c r="A215" s="29" t="s">
        <v>410</v>
      </c>
      <c r="B215" s="1" t="s">
        <v>411</v>
      </c>
      <c r="C215" s="1" t="s">
        <v>120</v>
      </c>
      <c r="D215" s="1" t="s">
        <v>416</v>
      </c>
      <c r="E215" s="68">
        <v>3276984.94</v>
      </c>
      <c r="F215" s="68">
        <v>2570468.21</v>
      </c>
      <c r="G215" s="30">
        <f t="shared" si="7"/>
        <v>-706516.73</v>
      </c>
      <c r="H215" s="48">
        <f t="shared" si="8"/>
        <v>-0.21560000000000001</v>
      </c>
      <c r="I215" s="94"/>
      <c r="J215" s="91"/>
    </row>
    <row r="216" spans="1:10" s="15" customFormat="1">
      <c r="A216" s="29" t="s">
        <v>410</v>
      </c>
      <c r="B216" s="1" t="s">
        <v>411</v>
      </c>
      <c r="C216" s="1" t="s">
        <v>216</v>
      </c>
      <c r="D216" s="1" t="s">
        <v>417</v>
      </c>
      <c r="E216" s="68">
        <v>535219.18000000005</v>
      </c>
      <c r="F216" s="68">
        <v>579713.81999999995</v>
      </c>
      <c r="G216" s="30">
        <f t="shared" si="7"/>
        <v>44494.639999999898</v>
      </c>
      <c r="H216" s="48">
        <f t="shared" si="8"/>
        <v>8.3099999999999993E-2</v>
      </c>
      <c r="I216" s="94"/>
      <c r="J216" s="91"/>
    </row>
    <row r="217" spans="1:10" s="15" customFormat="1">
      <c r="A217" s="29" t="s">
        <v>410</v>
      </c>
      <c r="B217" s="1" t="s">
        <v>411</v>
      </c>
      <c r="C217" s="1" t="s">
        <v>195</v>
      </c>
      <c r="D217" s="1" t="s">
        <v>418</v>
      </c>
      <c r="E217" s="68">
        <v>585499.29</v>
      </c>
      <c r="F217" s="68">
        <v>702529.01</v>
      </c>
      <c r="G217" s="30">
        <f t="shared" si="7"/>
        <v>117029.71999999997</v>
      </c>
      <c r="H217" s="48">
        <f t="shared" si="8"/>
        <v>0.19989999999999999</v>
      </c>
      <c r="I217" s="94"/>
      <c r="J217" s="91"/>
    </row>
    <row r="218" spans="1:10" s="15" customFormat="1">
      <c r="A218" s="29" t="s">
        <v>410</v>
      </c>
      <c r="B218" s="1" t="s">
        <v>411</v>
      </c>
      <c r="C218" s="1" t="s">
        <v>382</v>
      </c>
      <c r="D218" s="1" t="s">
        <v>419</v>
      </c>
      <c r="E218" s="68">
        <v>785778.4</v>
      </c>
      <c r="F218" s="68">
        <v>774068.34</v>
      </c>
      <c r="G218" s="30">
        <f t="shared" si="7"/>
        <v>-11710.060000000056</v>
      </c>
      <c r="H218" s="48">
        <f t="shared" si="8"/>
        <v>-1.49E-2</v>
      </c>
      <c r="I218" s="94"/>
      <c r="J218" s="91"/>
    </row>
    <row r="219" spans="1:10" s="15" customFormat="1">
      <c r="A219" s="29" t="s">
        <v>420</v>
      </c>
      <c r="B219" s="1" t="s">
        <v>421</v>
      </c>
      <c r="C219" s="1" t="s">
        <v>422</v>
      </c>
      <c r="D219" s="1" t="s">
        <v>423</v>
      </c>
      <c r="E219" s="68">
        <v>12794.39</v>
      </c>
      <c r="F219" s="68">
        <v>13573.18</v>
      </c>
      <c r="G219" s="30">
        <f t="shared" si="7"/>
        <v>778.79000000000087</v>
      </c>
      <c r="H219" s="48">
        <f t="shared" si="8"/>
        <v>6.0900000000000003E-2</v>
      </c>
      <c r="I219" s="94">
        <v>1</v>
      </c>
      <c r="J219" s="91">
        <v>1</v>
      </c>
    </row>
    <row r="220" spans="1:10" s="15" customFormat="1">
      <c r="A220" s="29" t="s">
        <v>420</v>
      </c>
      <c r="B220" s="1" t="s">
        <v>421</v>
      </c>
      <c r="C220" s="1" t="s">
        <v>424</v>
      </c>
      <c r="D220" s="1" t="s">
        <v>425</v>
      </c>
      <c r="E220" s="68">
        <v>12973.44</v>
      </c>
      <c r="F220" s="68">
        <v>12727.76</v>
      </c>
      <c r="G220" s="30">
        <f t="shared" si="7"/>
        <v>-245.68000000000029</v>
      </c>
      <c r="H220" s="48">
        <f t="shared" si="8"/>
        <v>-1.89E-2</v>
      </c>
      <c r="I220" s="94">
        <v>1</v>
      </c>
      <c r="J220" s="91">
        <v>1</v>
      </c>
    </row>
    <row r="221" spans="1:10" s="15" customFormat="1">
      <c r="A221" s="29" t="s">
        <v>420</v>
      </c>
      <c r="B221" s="1" t="s">
        <v>421</v>
      </c>
      <c r="C221" s="1" t="s">
        <v>426</v>
      </c>
      <c r="D221" s="1" t="s">
        <v>427</v>
      </c>
      <c r="E221" s="68">
        <v>4129854.94</v>
      </c>
      <c r="F221" s="68">
        <v>4519153.1500000004</v>
      </c>
      <c r="G221" s="30">
        <f t="shared" si="7"/>
        <v>389298.21000000043</v>
      </c>
      <c r="H221" s="48">
        <f t="shared" si="8"/>
        <v>9.4299999999999995E-2</v>
      </c>
      <c r="I221" s="94"/>
      <c r="J221" s="91"/>
    </row>
    <row r="222" spans="1:10" s="15" customFormat="1">
      <c r="A222" s="29" t="s">
        <v>420</v>
      </c>
      <c r="B222" s="1" t="s">
        <v>421</v>
      </c>
      <c r="C222" s="1" t="s">
        <v>428</v>
      </c>
      <c r="D222" s="1" t="s">
        <v>429</v>
      </c>
      <c r="E222" s="68">
        <v>12360979.18</v>
      </c>
      <c r="F222" s="68">
        <v>12764346.369999999</v>
      </c>
      <c r="G222" s="30">
        <f t="shared" si="7"/>
        <v>403367.18999999948</v>
      </c>
      <c r="H222" s="48">
        <f t="shared" si="8"/>
        <v>3.2599999999999997E-2</v>
      </c>
      <c r="I222" s="94"/>
      <c r="J222" s="91"/>
    </row>
    <row r="223" spans="1:10" s="15" customFormat="1">
      <c r="A223" s="29" t="s">
        <v>420</v>
      </c>
      <c r="B223" s="1" t="s">
        <v>421</v>
      </c>
      <c r="C223" s="1" t="s">
        <v>430</v>
      </c>
      <c r="D223" s="1" t="s">
        <v>431</v>
      </c>
      <c r="E223" s="68">
        <v>2402235.9</v>
      </c>
      <c r="F223" s="68">
        <v>2675885.7999999998</v>
      </c>
      <c r="G223" s="30">
        <f t="shared" si="7"/>
        <v>273649.89999999991</v>
      </c>
      <c r="H223" s="48">
        <f t="shared" si="8"/>
        <v>0.1139</v>
      </c>
      <c r="I223" s="94"/>
      <c r="J223" s="91"/>
    </row>
    <row r="224" spans="1:10" s="15" customFormat="1">
      <c r="A224" s="29" t="s">
        <v>420</v>
      </c>
      <c r="B224" s="1" t="s">
        <v>421</v>
      </c>
      <c r="C224" s="1" t="s">
        <v>432</v>
      </c>
      <c r="D224" s="1" t="s">
        <v>433</v>
      </c>
      <c r="E224" s="68">
        <v>2738729.76</v>
      </c>
      <c r="F224" s="68">
        <v>1459913.67</v>
      </c>
      <c r="G224" s="30">
        <f t="shared" si="7"/>
        <v>-1278816.0899999999</v>
      </c>
      <c r="H224" s="48">
        <f t="shared" si="8"/>
        <v>-0.46689999999999998</v>
      </c>
      <c r="I224" s="94"/>
      <c r="J224" s="91"/>
    </row>
    <row r="225" spans="1:10" s="15" customFormat="1">
      <c r="A225" s="29" t="s">
        <v>434</v>
      </c>
      <c r="B225" s="1" t="s">
        <v>435</v>
      </c>
      <c r="C225" s="1" t="s">
        <v>82</v>
      </c>
      <c r="D225" s="1" t="s">
        <v>436</v>
      </c>
      <c r="E225" s="68">
        <v>13964.82</v>
      </c>
      <c r="F225" s="68">
        <v>13227.59</v>
      </c>
      <c r="G225" s="30">
        <f t="shared" si="7"/>
        <v>-737.22999999999956</v>
      </c>
      <c r="H225" s="48">
        <f t="shared" si="8"/>
        <v>-5.28E-2</v>
      </c>
      <c r="I225" s="94">
        <v>1</v>
      </c>
      <c r="J225" s="91">
        <v>1</v>
      </c>
    </row>
    <row r="226" spans="1:10" s="15" customFormat="1">
      <c r="A226" s="29" t="s">
        <v>434</v>
      </c>
      <c r="B226" s="1" t="s">
        <v>435</v>
      </c>
      <c r="C226" s="1" t="s">
        <v>104</v>
      </c>
      <c r="D226" s="1" t="s">
        <v>437</v>
      </c>
      <c r="E226" s="68">
        <v>27875.25</v>
      </c>
      <c r="F226" s="68">
        <v>28190.560000000001</v>
      </c>
      <c r="G226" s="30">
        <f t="shared" si="7"/>
        <v>315.31000000000131</v>
      </c>
      <c r="H226" s="48">
        <f t="shared" si="8"/>
        <v>1.1299999999999999E-2</v>
      </c>
      <c r="I226" s="94">
        <v>1</v>
      </c>
      <c r="J226" s="91">
        <v>1</v>
      </c>
    </row>
    <row r="227" spans="1:10" s="15" customFormat="1">
      <c r="A227" s="29" t="s">
        <v>434</v>
      </c>
      <c r="B227" s="1" t="s">
        <v>435</v>
      </c>
      <c r="C227" s="1" t="s">
        <v>62</v>
      </c>
      <c r="D227" s="1" t="s">
        <v>438</v>
      </c>
      <c r="E227" s="68">
        <v>1823911.48</v>
      </c>
      <c r="F227" s="68">
        <v>1546243.44</v>
      </c>
      <c r="G227" s="30">
        <f t="shared" si="7"/>
        <v>-277668.04000000004</v>
      </c>
      <c r="H227" s="48">
        <f t="shared" si="8"/>
        <v>-0.1522</v>
      </c>
      <c r="I227" s="94">
        <v>1</v>
      </c>
      <c r="J227" s="91"/>
    </row>
    <row r="228" spans="1:10" s="15" customFormat="1">
      <c r="A228" s="29" t="s">
        <v>434</v>
      </c>
      <c r="B228" s="1" t="s">
        <v>435</v>
      </c>
      <c r="C228" s="1" t="s">
        <v>193</v>
      </c>
      <c r="D228" s="1" t="s">
        <v>439</v>
      </c>
      <c r="E228" s="68">
        <v>1027985.56</v>
      </c>
      <c r="F228" s="68">
        <v>837302.86</v>
      </c>
      <c r="G228" s="30">
        <f t="shared" si="7"/>
        <v>-190682.70000000007</v>
      </c>
      <c r="H228" s="48">
        <f t="shared" si="8"/>
        <v>-0.1855</v>
      </c>
      <c r="I228" s="94">
        <v>1</v>
      </c>
      <c r="J228" s="91"/>
    </row>
    <row r="229" spans="1:10" s="15" customFormat="1">
      <c r="A229" s="29" t="s">
        <v>434</v>
      </c>
      <c r="B229" s="1" t="s">
        <v>435</v>
      </c>
      <c r="C229" s="1" t="s">
        <v>440</v>
      </c>
      <c r="D229" s="1" t="s">
        <v>441</v>
      </c>
      <c r="E229" s="68">
        <v>43333.39</v>
      </c>
      <c r="F229" s="68">
        <v>44729.09</v>
      </c>
      <c r="G229" s="30">
        <f t="shared" si="7"/>
        <v>1395.6999999999971</v>
      </c>
      <c r="H229" s="48">
        <f t="shared" si="8"/>
        <v>3.2199999999999999E-2</v>
      </c>
      <c r="I229" s="94">
        <v>1</v>
      </c>
      <c r="J229" s="91">
        <v>1</v>
      </c>
    </row>
    <row r="230" spans="1:10" s="15" customFormat="1">
      <c r="A230" s="29" t="s">
        <v>434</v>
      </c>
      <c r="B230" s="1" t="s">
        <v>435</v>
      </c>
      <c r="C230" s="1" t="s">
        <v>98</v>
      </c>
      <c r="D230" s="1" t="s">
        <v>442</v>
      </c>
      <c r="E230" s="68">
        <v>21781.65</v>
      </c>
      <c r="F230" s="68">
        <v>22676.959999999999</v>
      </c>
      <c r="G230" s="30">
        <f t="shared" si="7"/>
        <v>895.30999999999767</v>
      </c>
      <c r="H230" s="48">
        <f t="shared" si="8"/>
        <v>4.1099999999999998E-2</v>
      </c>
      <c r="I230" s="94">
        <v>1</v>
      </c>
      <c r="J230" s="91">
        <v>1</v>
      </c>
    </row>
    <row r="231" spans="1:10" s="15" customFormat="1">
      <c r="A231" s="29" t="s">
        <v>443</v>
      </c>
      <c r="B231" s="1" t="s">
        <v>444</v>
      </c>
      <c r="C231" s="1" t="s">
        <v>51</v>
      </c>
      <c r="D231" s="1" t="s">
        <v>445</v>
      </c>
      <c r="E231" s="68">
        <v>2510169.67</v>
      </c>
      <c r="F231" s="68">
        <v>2526758.77</v>
      </c>
      <c r="G231" s="30">
        <f t="shared" si="7"/>
        <v>16589.100000000093</v>
      </c>
      <c r="H231" s="48">
        <f t="shared" si="8"/>
        <v>6.6E-3</v>
      </c>
      <c r="I231" s="94"/>
      <c r="J231" s="91"/>
    </row>
    <row r="232" spans="1:10" s="15" customFormat="1">
      <c r="A232" s="29" t="s">
        <v>443</v>
      </c>
      <c r="B232" s="1" t="s">
        <v>444</v>
      </c>
      <c r="C232" s="1" t="s">
        <v>82</v>
      </c>
      <c r="D232" s="1" t="s">
        <v>446</v>
      </c>
      <c r="E232" s="68">
        <v>317159.58</v>
      </c>
      <c r="F232" s="68">
        <v>380247.93</v>
      </c>
      <c r="G232" s="30">
        <f t="shared" si="7"/>
        <v>63088.349999999977</v>
      </c>
      <c r="H232" s="48">
        <f t="shared" si="8"/>
        <v>0.19889999999999999</v>
      </c>
      <c r="I232" s="94"/>
      <c r="J232" s="91"/>
    </row>
    <row r="233" spans="1:10" s="15" customFormat="1">
      <c r="A233" s="29" t="s">
        <v>443</v>
      </c>
      <c r="B233" s="1" t="s">
        <v>444</v>
      </c>
      <c r="C233" s="1" t="s">
        <v>104</v>
      </c>
      <c r="D233" s="1" t="s">
        <v>447</v>
      </c>
      <c r="E233" s="68">
        <v>755831.56</v>
      </c>
      <c r="F233" s="68">
        <v>934936.13</v>
      </c>
      <c r="G233" s="30">
        <f t="shared" si="7"/>
        <v>179104.56999999995</v>
      </c>
      <c r="H233" s="48">
        <f t="shared" si="8"/>
        <v>0.23699999999999999</v>
      </c>
      <c r="I233" s="94"/>
      <c r="J233" s="91"/>
    </row>
    <row r="234" spans="1:10" s="15" customFormat="1">
      <c r="A234" s="29" t="s">
        <v>443</v>
      </c>
      <c r="B234" s="1" t="s">
        <v>444</v>
      </c>
      <c r="C234" s="1" t="s">
        <v>41</v>
      </c>
      <c r="D234" s="1" t="s">
        <v>448</v>
      </c>
      <c r="E234" s="68">
        <v>1933185.85</v>
      </c>
      <c r="F234" s="68">
        <v>1889787.64</v>
      </c>
      <c r="G234" s="30">
        <f t="shared" si="7"/>
        <v>-43398.210000000196</v>
      </c>
      <c r="H234" s="48">
        <f t="shared" si="8"/>
        <v>-2.24E-2</v>
      </c>
      <c r="I234" s="94"/>
      <c r="J234" s="91"/>
    </row>
    <row r="235" spans="1:10" s="15" customFormat="1">
      <c r="A235" s="29" t="s">
        <v>449</v>
      </c>
      <c r="B235" s="1" t="s">
        <v>450</v>
      </c>
      <c r="C235" s="1" t="s">
        <v>224</v>
      </c>
      <c r="D235" s="1" t="s">
        <v>451</v>
      </c>
      <c r="E235" s="68">
        <v>216291.20000000001</v>
      </c>
      <c r="F235" s="68">
        <v>37896.58</v>
      </c>
      <c r="G235" s="30">
        <f t="shared" si="7"/>
        <v>-178394.62</v>
      </c>
      <c r="H235" s="48">
        <f t="shared" si="8"/>
        <v>-0.82479999999999998</v>
      </c>
      <c r="I235" s="94">
        <v>1</v>
      </c>
      <c r="J235" s="91"/>
    </row>
    <row r="236" spans="1:10" s="15" customFormat="1">
      <c r="A236" s="29" t="s">
        <v>449</v>
      </c>
      <c r="B236" s="1" t="s">
        <v>450</v>
      </c>
      <c r="C236" s="1" t="s">
        <v>51</v>
      </c>
      <c r="D236" s="1" t="s">
        <v>452</v>
      </c>
      <c r="E236" s="68">
        <v>3055225.11</v>
      </c>
      <c r="F236" s="68">
        <v>3110787.72</v>
      </c>
      <c r="G236" s="30">
        <f t="shared" si="7"/>
        <v>55562.610000000335</v>
      </c>
      <c r="H236" s="48">
        <f t="shared" si="8"/>
        <v>1.8200000000000001E-2</v>
      </c>
      <c r="I236" s="94"/>
      <c r="J236" s="91"/>
    </row>
    <row r="237" spans="1:10" s="15" customFormat="1">
      <c r="A237" s="29" t="s">
        <v>449</v>
      </c>
      <c r="B237" s="1" t="s">
        <v>450</v>
      </c>
      <c r="C237" s="1" t="s">
        <v>82</v>
      </c>
      <c r="D237" s="1" t="s">
        <v>453</v>
      </c>
      <c r="E237" s="68">
        <v>1201955.01</v>
      </c>
      <c r="F237" s="68">
        <v>1085746.33</v>
      </c>
      <c r="G237" s="30">
        <f t="shared" si="7"/>
        <v>-116208.67999999993</v>
      </c>
      <c r="H237" s="48">
        <f t="shared" si="8"/>
        <v>-9.6699999999999994E-2</v>
      </c>
      <c r="I237" s="94"/>
      <c r="J237" s="91"/>
    </row>
    <row r="238" spans="1:10" s="15" customFormat="1">
      <c r="A238" s="29" t="s">
        <v>449</v>
      </c>
      <c r="B238" s="1" t="s">
        <v>450</v>
      </c>
      <c r="C238" s="1" t="s">
        <v>104</v>
      </c>
      <c r="D238" s="1" t="s">
        <v>454</v>
      </c>
      <c r="E238" s="68">
        <v>398780.23</v>
      </c>
      <c r="F238" s="68">
        <v>636720.32999999996</v>
      </c>
      <c r="G238" s="30">
        <f t="shared" si="7"/>
        <v>237940.09999999998</v>
      </c>
      <c r="H238" s="48">
        <f t="shared" si="8"/>
        <v>0.59670000000000001</v>
      </c>
      <c r="I238" s="94"/>
      <c r="J238" s="91"/>
    </row>
    <row r="239" spans="1:10" s="15" customFormat="1">
      <c r="A239" s="29" t="s">
        <v>455</v>
      </c>
      <c r="B239" s="1" t="s">
        <v>456</v>
      </c>
      <c r="C239" s="1" t="s">
        <v>224</v>
      </c>
      <c r="D239" s="1" t="s">
        <v>457</v>
      </c>
      <c r="E239" s="68">
        <v>744870.47</v>
      </c>
      <c r="F239" s="68">
        <v>609971.43000000005</v>
      </c>
      <c r="G239" s="30">
        <f t="shared" si="7"/>
        <v>-134899.03999999992</v>
      </c>
      <c r="H239" s="48">
        <f t="shared" si="8"/>
        <v>-0.18110000000000001</v>
      </c>
      <c r="I239" s="94"/>
      <c r="J239" s="91"/>
    </row>
    <row r="240" spans="1:10" s="15" customFormat="1">
      <c r="A240" s="29" t="s">
        <v>455</v>
      </c>
      <c r="B240" s="1" t="s">
        <v>456</v>
      </c>
      <c r="C240" s="1" t="s">
        <v>458</v>
      </c>
      <c r="D240" s="1" t="s">
        <v>459</v>
      </c>
      <c r="E240" s="68">
        <v>490121.46</v>
      </c>
      <c r="F240" s="68">
        <v>480588.7</v>
      </c>
      <c r="G240" s="30">
        <f t="shared" si="7"/>
        <v>-9532.7600000000093</v>
      </c>
      <c r="H240" s="48">
        <f t="shared" si="8"/>
        <v>-1.9400000000000001E-2</v>
      </c>
      <c r="I240" s="94"/>
      <c r="J240" s="91"/>
    </row>
    <row r="241" spans="1:10" s="15" customFormat="1">
      <c r="A241" s="29" t="s">
        <v>455</v>
      </c>
      <c r="B241" s="1" t="s">
        <v>456</v>
      </c>
      <c r="C241" s="1" t="s">
        <v>180</v>
      </c>
      <c r="D241" s="1" t="s">
        <v>460</v>
      </c>
      <c r="E241" s="68">
        <v>1428954.62</v>
      </c>
      <c r="F241" s="68">
        <v>1487965.46</v>
      </c>
      <c r="G241" s="30">
        <f t="shared" si="7"/>
        <v>59010.839999999851</v>
      </c>
      <c r="H241" s="48">
        <f t="shared" si="8"/>
        <v>4.1300000000000003E-2</v>
      </c>
      <c r="I241" s="94"/>
      <c r="J241" s="91"/>
    </row>
    <row r="242" spans="1:10" s="15" customFormat="1">
      <c r="A242" s="29" t="s">
        <v>455</v>
      </c>
      <c r="B242" s="1" t="s">
        <v>456</v>
      </c>
      <c r="C242" s="1" t="s">
        <v>461</v>
      </c>
      <c r="D242" s="1" t="s">
        <v>462</v>
      </c>
      <c r="E242" s="68">
        <v>478401.86</v>
      </c>
      <c r="F242" s="68">
        <v>389045.2</v>
      </c>
      <c r="G242" s="30">
        <f t="shared" si="7"/>
        <v>-89356.659999999974</v>
      </c>
      <c r="H242" s="48">
        <f t="shared" si="8"/>
        <v>-0.18679999999999999</v>
      </c>
      <c r="I242" s="94"/>
      <c r="J242" s="91"/>
    </row>
    <row r="243" spans="1:10" s="15" customFormat="1">
      <c r="A243" s="29" t="s">
        <v>455</v>
      </c>
      <c r="B243" s="1" t="s">
        <v>456</v>
      </c>
      <c r="C243" s="1" t="s">
        <v>82</v>
      </c>
      <c r="D243" s="1" t="s">
        <v>463</v>
      </c>
      <c r="E243" s="68">
        <v>3795948.44</v>
      </c>
      <c r="F243" s="68">
        <v>4250000.1399999997</v>
      </c>
      <c r="G243" s="30">
        <f t="shared" si="7"/>
        <v>454051.69999999972</v>
      </c>
      <c r="H243" s="48">
        <f t="shared" si="8"/>
        <v>0.1196</v>
      </c>
      <c r="I243" s="94"/>
      <c r="J243" s="91"/>
    </row>
    <row r="244" spans="1:10" s="15" customFormat="1">
      <c r="A244" s="29" t="s">
        <v>455</v>
      </c>
      <c r="B244" s="1" t="s">
        <v>456</v>
      </c>
      <c r="C244" s="1" t="s">
        <v>104</v>
      </c>
      <c r="D244" s="1" t="s">
        <v>464</v>
      </c>
      <c r="E244" s="68">
        <v>4083217.95</v>
      </c>
      <c r="F244" s="68">
        <v>4212896.67</v>
      </c>
      <c r="G244" s="30">
        <f t="shared" si="7"/>
        <v>129678.71999999974</v>
      </c>
      <c r="H244" s="48">
        <f t="shared" si="8"/>
        <v>3.1800000000000002E-2</v>
      </c>
      <c r="I244" s="94"/>
      <c r="J244" s="91"/>
    </row>
    <row r="245" spans="1:10" s="15" customFormat="1">
      <c r="A245" s="29" t="s">
        <v>455</v>
      </c>
      <c r="B245" s="1" t="s">
        <v>456</v>
      </c>
      <c r="C245" s="1" t="s">
        <v>62</v>
      </c>
      <c r="D245" s="1" t="s">
        <v>465</v>
      </c>
      <c r="E245" s="68">
        <v>3008649.53</v>
      </c>
      <c r="F245" s="68">
        <v>3143883.59</v>
      </c>
      <c r="G245" s="30">
        <f t="shared" si="7"/>
        <v>135234.06000000006</v>
      </c>
      <c r="H245" s="48">
        <f t="shared" si="8"/>
        <v>4.4900000000000002E-2</v>
      </c>
      <c r="I245" s="94"/>
      <c r="J245" s="91"/>
    </row>
    <row r="246" spans="1:10" s="15" customFormat="1">
      <c r="A246" s="29" t="s">
        <v>455</v>
      </c>
      <c r="B246" s="1" t="s">
        <v>456</v>
      </c>
      <c r="C246" s="1" t="s">
        <v>193</v>
      </c>
      <c r="D246" s="1" t="s">
        <v>466</v>
      </c>
      <c r="E246" s="68">
        <v>1197484.07</v>
      </c>
      <c r="F246" s="68">
        <v>1186663.4099999999</v>
      </c>
      <c r="G246" s="30">
        <f t="shared" si="7"/>
        <v>-10820.660000000149</v>
      </c>
      <c r="H246" s="48">
        <f t="shared" si="8"/>
        <v>-8.9999999999999993E-3</v>
      </c>
      <c r="I246" s="94"/>
      <c r="J246" s="91"/>
    </row>
    <row r="247" spans="1:10" s="15" customFormat="1">
      <c r="A247" s="29" t="s">
        <v>455</v>
      </c>
      <c r="B247" s="1" t="s">
        <v>456</v>
      </c>
      <c r="C247" s="1" t="s">
        <v>258</v>
      </c>
      <c r="D247" s="1" t="s">
        <v>467</v>
      </c>
      <c r="E247" s="68">
        <v>925384.57</v>
      </c>
      <c r="F247" s="68">
        <v>974105.8</v>
      </c>
      <c r="G247" s="30">
        <f t="shared" si="7"/>
        <v>48721.230000000098</v>
      </c>
      <c r="H247" s="48">
        <f t="shared" si="8"/>
        <v>5.2600000000000001E-2</v>
      </c>
      <c r="I247" s="94"/>
      <c r="J247" s="91"/>
    </row>
    <row r="248" spans="1:10" s="15" customFormat="1">
      <c r="A248" s="29" t="s">
        <v>455</v>
      </c>
      <c r="B248" s="1" t="s">
        <v>456</v>
      </c>
      <c r="C248" s="1" t="s">
        <v>120</v>
      </c>
      <c r="D248" s="1" t="s">
        <v>468</v>
      </c>
      <c r="E248" s="68">
        <v>2463449.59</v>
      </c>
      <c r="F248" s="68">
        <v>2731214.39</v>
      </c>
      <c r="G248" s="30">
        <f t="shared" si="7"/>
        <v>267764.80000000028</v>
      </c>
      <c r="H248" s="48">
        <f t="shared" si="8"/>
        <v>0.1087</v>
      </c>
      <c r="I248" s="94"/>
      <c r="J248" s="91"/>
    </row>
    <row r="249" spans="1:10" s="15" customFormat="1">
      <c r="A249" s="29" t="s">
        <v>455</v>
      </c>
      <c r="B249" s="1" t="s">
        <v>456</v>
      </c>
      <c r="C249" s="1" t="s">
        <v>68</v>
      </c>
      <c r="D249" s="1" t="s">
        <v>469</v>
      </c>
      <c r="E249" s="68">
        <v>619676.34</v>
      </c>
      <c r="F249" s="68">
        <v>610890.84</v>
      </c>
      <c r="G249" s="30">
        <f t="shared" si="7"/>
        <v>-8785.5</v>
      </c>
      <c r="H249" s="48">
        <f t="shared" si="8"/>
        <v>-1.4200000000000001E-2</v>
      </c>
      <c r="I249" s="94"/>
      <c r="J249" s="91"/>
    </row>
    <row r="250" spans="1:10" s="15" customFormat="1">
      <c r="A250" s="29" t="s">
        <v>455</v>
      </c>
      <c r="B250" s="1" t="s">
        <v>456</v>
      </c>
      <c r="C250" s="1" t="s">
        <v>216</v>
      </c>
      <c r="D250" s="1" t="s">
        <v>470</v>
      </c>
      <c r="E250" s="68">
        <v>9073389.3800000008</v>
      </c>
      <c r="F250" s="68">
        <v>9190585.4700000007</v>
      </c>
      <c r="G250" s="30">
        <f t="shared" si="7"/>
        <v>117196.08999999985</v>
      </c>
      <c r="H250" s="48">
        <f t="shared" si="8"/>
        <v>1.29E-2</v>
      </c>
      <c r="I250" s="94"/>
      <c r="J250" s="91"/>
    </row>
    <row r="251" spans="1:10" s="15" customFormat="1">
      <c r="A251" s="29" t="s">
        <v>455</v>
      </c>
      <c r="B251" s="1" t="s">
        <v>456</v>
      </c>
      <c r="C251" s="1" t="s">
        <v>471</v>
      </c>
      <c r="D251" s="1" t="s">
        <v>472</v>
      </c>
      <c r="E251" s="68">
        <v>2037425.47</v>
      </c>
      <c r="F251" s="68">
        <v>2096198.22</v>
      </c>
      <c r="G251" s="30">
        <f t="shared" si="7"/>
        <v>58772.75</v>
      </c>
      <c r="H251" s="48">
        <f t="shared" si="8"/>
        <v>2.8799999999999999E-2</v>
      </c>
      <c r="I251" s="94"/>
      <c r="J251" s="91"/>
    </row>
    <row r="252" spans="1:10" s="15" customFormat="1">
      <c r="A252" s="29" t="s">
        <v>455</v>
      </c>
      <c r="B252" s="1" t="s">
        <v>456</v>
      </c>
      <c r="C252" s="1" t="s">
        <v>473</v>
      </c>
      <c r="D252" s="1" t="s">
        <v>474</v>
      </c>
      <c r="E252" s="68">
        <v>2684118.6</v>
      </c>
      <c r="F252" s="68">
        <v>2506720.9300000002</v>
      </c>
      <c r="G252" s="30">
        <f t="shared" si="7"/>
        <v>-177397.66999999993</v>
      </c>
      <c r="H252" s="48">
        <f t="shared" si="8"/>
        <v>-6.6100000000000006E-2</v>
      </c>
      <c r="I252" s="94"/>
      <c r="J252" s="91"/>
    </row>
    <row r="253" spans="1:10" s="15" customFormat="1">
      <c r="A253" s="29" t="s">
        <v>455</v>
      </c>
      <c r="B253" s="1" t="s">
        <v>456</v>
      </c>
      <c r="C253" s="1" t="s">
        <v>475</v>
      </c>
      <c r="D253" s="1" t="s">
        <v>476</v>
      </c>
      <c r="E253" s="68">
        <v>1323806.44</v>
      </c>
      <c r="F253" s="68">
        <v>1606330.89</v>
      </c>
      <c r="G253" s="30">
        <f t="shared" si="7"/>
        <v>282524.44999999995</v>
      </c>
      <c r="H253" s="48">
        <f t="shared" si="8"/>
        <v>0.21340000000000001</v>
      </c>
      <c r="I253" s="94"/>
      <c r="J253" s="91"/>
    </row>
    <row r="254" spans="1:10" s="15" customFormat="1">
      <c r="A254" s="29" t="s">
        <v>455</v>
      </c>
      <c r="B254" s="1" t="s">
        <v>456</v>
      </c>
      <c r="C254" s="1" t="s">
        <v>477</v>
      </c>
      <c r="D254" s="1" t="s">
        <v>478</v>
      </c>
      <c r="E254" s="68">
        <v>2956399.43</v>
      </c>
      <c r="F254" s="68">
        <v>3110264</v>
      </c>
      <c r="G254" s="30">
        <f t="shared" si="7"/>
        <v>153864.56999999983</v>
      </c>
      <c r="H254" s="48">
        <f t="shared" si="8"/>
        <v>5.1999999999999998E-2</v>
      </c>
      <c r="I254" s="94"/>
      <c r="J254" s="91"/>
    </row>
    <row r="255" spans="1:10" s="15" customFormat="1">
      <c r="A255" s="29" t="s">
        <v>455</v>
      </c>
      <c r="B255" s="1" t="s">
        <v>456</v>
      </c>
      <c r="C255" s="1" t="s">
        <v>479</v>
      </c>
      <c r="D255" s="1" t="s">
        <v>480</v>
      </c>
      <c r="E255" s="68">
        <v>1733843.17</v>
      </c>
      <c r="F255" s="68">
        <v>1770833.66</v>
      </c>
      <c r="G255" s="30">
        <f t="shared" si="7"/>
        <v>36990.489999999991</v>
      </c>
      <c r="H255" s="48">
        <f t="shared" si="8"/>
        <v>2.1299999999999999E-2</v>
      </c>
      <c r="I255" s="94"/>
      <c r="J255" s="91"/>
    </row>
    <row r="256" spans="1:10" s="15" customFormat="1">
      <c r="A256" s="29" t="s">
        <v>481</v>
      </c>
      <c r="B256" s="1" t="s">
        <v>482</v>
      </c>
      <c r="C256" s="1" t="s">
        <v>483</v>
      </c>
      <c r="D256" s="1" t="s">
        <v>484</v>
      </c>
      <c r="E256" s="68">
        <v>482162.12</v>
      </c>
      <c r="F256" s="68">
        <v>469973.18</v>
      </c>
      <c r="G256" s="30">
        <f t="shared" si="7"/>
        <v>-12188.940000000002</v>
      </c>
      <c r="H256" s="48">
        <f t="shared" si="8"/>
        <v>-2.53E-2</v>
      </c>
      <c r="I256" s="94"/>
      <c r="J256" s="91"/>
    </row>
    <row r="257" spans="1:10" s="15" customFormat="1">
      <c r="A257" s="29" t="s">
        <v>481</v>
      </c>
      <c r="B257" s="1" t="s">
        <v>482</v>
      </c>
      <c r="C257" s="1" t="s">
        <v>51</v>
      </c>
      <c r="D257" s="1" t="s">
        <v>485</v>
      </c>
      <c r="E257" s="68">
        <v>3568987.02</v>
      </c>
      <c r="F257" s="68">
        <v>3703079.59</v>
      </c>
      <c r="G257" s="30">
        <f t="shared" si="7"/>
        <v>134092.56999999983</v>
      </c>
      <c r="H257" s="48">
        <f t="shared" si="8"/>
        <v>3.7600000000000001E-2</v>
      </c>
      <c r="I257" s="94"/>
      <c r="J257" s="91"/>
    </row>
    <row r="258" spans="1:10" s="15" customFormat="1">
      <c r="A258" s="29" t="s">
        <v>481</v>
      </c>
      <c r="B258" s="1" t="s">
        <v>482</v>
      </c>
      <c r="C258" s="1" t="s">
        <v>104</v>
      </c>
      <c r="D258" s="1" t="s">
        <v>486</v>
      </c>
      <c r="E258" s="68">
        <v>1360552.02</v>
      </c>
      <c r="F258" s="68">
        <v>1280356.72</v>
      </c>
      <c r="G258" s="30">
        <f t="shared" si="7"/>
        <v>-80195.300000000047</v>
      </c>
      <c r="H258" s="48">
        <f t="shared" si="8"/>
        <v>-5.8900000000000001E-2</v>
      </c>
      <c r="I258" s="94"/>
      <c r="J258" s="91"/>
    </row>
    <row r="259" spans="1:10" s="15" customFormat="1">
      <c r="A259" s="29" t="s">
        <v>481</v>
      </c>
      <c r="B259" s="1" t="s">
        <v>482</v>
      </c>
      <c r="C259" s="1" t="s">
        <v>41</v>
      </c>
      <c r="D259" s="1" t="s">
        <v>487</v>
      </c>
      <c r="E259" s="68">
        <v>1885832.39</v>
      </c>
      <c r="F259" s="68">
        <v>1779648.22</v>
      </c>
      <c r="G259" s="30">
        <f t="shared" si="7"/>
        <v>-106184.16999999993</v>
      </c>
      <c r="H259" s="48">
        <f t="shared" si="8"/>
        <v>-5.6300000000000003E-2</v>
      </c>
      <c r="I259" s="94"/>
      <c r="J259" s="91"/>
    </row>
    <row r="260" spans="1:10" s="15" customFormat="1">
      <c r="A260" s="29" t="s">
        <v>481</v>
      </c>
      <c r="B260" s="1" t="s">
        <v>482</v>
      </c>
      <c r="C260" s="1" t="s">
        <v>359</v>
      </c>
      <c r="D260" s="1" t="s">
        <v>488</v>
      </c>
      <c r="E260" s="68">
        <v>43358.48</v>
      </c>
      <c r="F260" s="68">
        <v>47127.45</v>
      </c>
      <c r="G260" s="30">
        <f t="shared" si="7"/>
        <v>3768.9699999999939</v>
      </c>
      <c r="H260" s="48">
        <f t="shared" si="8"/>
        <v>8.6900000000000005E-2</v>
      </c>
      <c r="I260" s="94">
        <v>1</v>
      </c>
      <c r="J260" s="91">
        <v>1</v>
      </c>
    </row>
    <row r="261" spans="1:10" s="15" customFormat="1">
      <c r="A261" s="29" t="s">
        <v>481</v>
      </c>
      <c r="B261" s="1" t="s">
        <v>482</v>
      </c>
      <c r="C261" s="1" t="s">
        <v>351</v>
      </c>
      <c r="D261" s="1" t="s">
        <v>489</v>
      </c>
      <c r="E261" s="68">
        <v>2905850.21</v>
      </c>
      <c r="F261" s="68">
        <v>2684480.71</v>
      </c>
      <c r="G261" s="30">
        <f t="shared" si="7"/>
        <v>-221369.5</v>
      </c>
      <c r="H261" s="48">
        <f t="shared" si="8"/>
        <v>-7.6200000000000004E-2</v>
      </c>
      <c r="I261" s="94"/>
      <c r="J261" s="91"/>
    </row>
    <row r="262" spans="1:10" s="15" customFormat="1">
      <c r="A262" s="29" t="s">
        <v>481</v>
      </c>
      <c r="B262" s="1" t="s">
        <v>482</v>
      </c>
      <c r="C262" s="1" t="s">
        <v>490</v>
      </c>
      <c r="D262" s="1" t="s">
        <v>491</v>
      </c>
      <c r="E262" s="68">
        <v>3252115.85</v>
      </c>
      <c r="F262" s="68">
        <v>3571728.01</v>
      </c>
      <c r="G262" s="30">
        <f t="shared" si="7"/>
        <v>319612.15999999968</v>
      </c>
      <c r="H262" s="48">
        <f t="shared" si="8"/>
        <v>9.8299999999999998E-2</v>
      </c>
      <c r="I262" s="94"/>
      <c r="J262" s="91"/>
    </row>
    <row r="263" spans="1:10" s="15" customFormat="1">
      <c r="A263" s="29" t="s">
        <v>481</v>
      </c>
      <c r="B263" s="1" t="s">
        <v>482</v>
      </c>
      <c r="C263" s="1" t="s">
        <v>98</v>
      </c>
      <c r="D263" s="1" t="s">
        <v>492</v>
      </c>
      <c r="E263" s="68">
        <v>957303.9</v>
      </c>
      <c r="F263" s="68">
        <v>1005863.13</v>
      </c>
      <c r="G263" s="30">
        <f t="shared" si="7"/>
        <v>48559.229999999981</v>
      </c>
      <c r="H263" s="48">
        <f t="shared" si="8"/>
        <v>5.0700000000000002E-2</v>
      </c>
      <c r="I263" s="94"/>
      <c r="J263" s="91"/>
    </row>
    <row r="264" spans="1:10" s="15" customFormat="1">
      <c r="A264" s="29" t="s">
        <v>481</v>
      </c>
      <c r="B264" s="1" t="s">
        <v>482</v>
      </c>
      <c r="C264" s="1" t="s">
        <v>493</v>
      </c>
      <c r="D264" s="1" t="s">
        <v>494</v>
      </c>
      <c r="E264" s="68">
        <v>1229679.1100000001</v>
      </c>
      <c r="F264" s="68">
        <v>1396982.29</v>
      </c>
      <c r="G264" s="30">
        <f t="shared" si="7"/>
        <v>167303.17999999993</v>
      </c>
      <c r="H264" s="48">
        <f t="shared" si="8"/>
        <v>0.1361</v>
      </c>
      <c r="I264" s="94"/>
      <c r="J264" s="91"/>
    </row>
    <row r="265" spans="1:10" s="15" customFormat="1">
      <c r="A265" s="29" t="s">
        <v>495</v>
      </c>
      <c r="B265" s="1" t="s">
        <v>496</v>
      </c>
      <c r="C265" s="1" t="s">
        <v>51</v>
      </c>
      <c r="D265" s="1" t="s">
        <v>497</v>
      </c>
      <c r="E265" s="68">
        <v>9890510.5600000005</v>
      </c>
      <c r="F265" s="68">
        <v>10225463.279999999</v>
      </c>
      <c r="G265" s="30">
        <f t="shared" si="7"/>
        <v>334952.71999999881</v>
      </c>
      <c r="H265" s="48">
        <f t="shared" si="8"/>
        <v>3.39E-2</v>
      </c>
      <c r="I265" s="94"/>
      <c r="J265" s="91"/>
    </row>
    <row r="266" spans="1:10" s="15" customFormat="1">
      <c r="A266" s="29" t="s">
        <v>495</v>
      </c>
      <c r="B266" s="1" t="s">
        <v>496</v>
      </c>
      <c r="C266" s="1" t="s">
        <v>82</v>
      </c>
      <c r="D266" s="1" t="s">
        <v>498</v>
      </c>
      <c r="E266" s="68">
        <v>1569603.35</v>
      </c>
      <c r="F266" s="68">
        <v>1856414.22</v>
      </c>
      <c r="G266" s="30">
        <f t="shared" si="7"/>
        <v>286810.86999999988</v>
      </c>
      <c r="H266" s="48">
        <f t="shared" si="8"/>
        <v>0.1827</v>
      </c>
      <c r="I266" s="94"/>
      <c r="J266" s="91"/>
    </row>
    <row r="267" spans="1:10" s="15" customFormat="1">
      <c r="A267" s="29" t="s">
        <v>495</v>
      </c>
      <c r="B267" s="1" t="s">
        <v>496</v>
      </c>
      <c r="C267" s="1" t="s">
        <v>104</v>
      </c>
      <c r="D267" s="1" t="s">
        <v>499</v>
      </c>
      <c r="E267" s="68">
        <v>181007.14</v>
      </c>
      <c r="F267" s="68">
        <v>337405.57</v>
      </c>
      <c r="G267" s="30">
        <f t="shared" ref="G267:G330" si="9">SUM(F267-E267)</f>
        <v>156398.43</v>
      </c>
      <c r="H267" s="48">
        <f t="shared" ref="H267:H330" si="10">ROUND(G267/E267,4)</f>
        <v>0.86399999999999999</v>
      </c>
      <c r="I267" s="94"/>
      <c r="J267" s="91"/>
    </row>
    <row r="268" spans="1:10" s="15" customFormat="1">
      <c r="A268" s="29" t="s">
        <v>495</v>
      </c>
      <c r="B268" s="1" t="s">
        <v>496</v>
      </c>
      <c r="C268" s="1" t="s">
        <v>397</v>
      </c>
      <c r="D268" s="1" t="s">
        <v>500</v>
      </c>
      <c r="E268" s="68">
        <v>513005.24</v>
      </c>
      <c r="F268" s="68">
        <v>626866.76</v>
      </c>
      <c r="G268" s="30">
        <f t="shared" si="9"/>
        <v>113861.52000000002</v>
      </c>
      <c r="H268" s="48">
        <f t="shared" si="10"/>
        <v>0.222</v>
      </c>
      <c r="I268" s="94"/>
      <c r="J268" s="91"/>
    </row>
    <row r="269" spans="1:10" s="15" customFormat="1">
      <c r="A269" s="29" t="s">
        <v>501</v>
      </c>
      <c r="B269" s="1" t="s">
        <v>502</v>
      </c>
      <c r="C269" s="1" t="s">
        <v>404</v>
      </c>
      <c r="D269" s="1" t="s">
        <v>503</v>
      </c>
      <c r="E269" s="68">
        <v>269270.93</v>
      </c>
      <c r="F269" s="68">
        <v>43744.5</v>
      </c>
      <c r="G269" s="30">
        <f t="shared" si="9"/>
        <v>-225526.43</v>
      </c>
      <c r="H269" s="48">
        <f t="shared" si="10"/>
        <v>-0.83750000000000002</v>
      </c>
      <c r="I269" s="94"/>
      <c r="J269" s="91"/>
    </row>
    <row r="270" spans="1:10" s="15" customFormat="1">
      <c r="A270" s="29" t="s">
        <v>501</v>
      </c>
      <c r="B270" s="1" t="s">
        <v>502</v>
      </c>
      <c r="C270" s="1" t="s">
        <v>41</v>
      </c>
      <c r="D270" s="1" t="s">
        <v>504</v>
      </c>
      <c r="E270" s="68">
        <v>87009.08</v>
      </c>
      <c r="F270" s="68">
        <v>154072.07999999999</v>
      </c>
      <c r="G270" s="30">
        <f t="shared" si="9"/>
        <v>67062.999999999985</v>
      </c>
      <c r="H270" s="48">
        <f t="shared" si="10"/>
        <v>0.77080000000000004</v>
      </c>
      <c r="I270" s="94">
        <v>1</v>
      </c>
      <c r="J270" s="91"/>
    </row>
    <row r="271" spans="1:10" s="15" customFormat="1">
      <c r="A271" s="29" t="s">
        <v>501</v>
      </c>
      <c r="B271" s="1" t="s">
        <v>502</v>
      </c>
      <c r="C271" s="1" t="s">
        <v>107</v>
      </c>
      <c r="D271" s="1" t="s">
        <v>505</v>
      </c>
      <c r="E271" s="68">
        <v>916678.49</v>
      </c>
      <c r="F271" s="68">
        <v>816385.1</v>
      </c>
      <c r="G271" s="30">
        <f t="shared" si="9"/>
        <v>-100293.39000000001</v>
      </c>
      <c r="H271" s="48">
        <f t="shared" si="10"/>
        <v>-0.1094</v>
      </c>
      <c r="I271" s="94"/>
      <c r="J271" s="91"/>
    </row>
    <row r="272" spans="1:10" s="15" customFormat="1">
      <c r="A272" s="29" t="s">
        <v>501</v>
      </c>
      <c r="B272" s="1" t="s">
        <v>502</v>
      </c>
      <c r="C272" s="1" t="s">
        <v>193</v>
      </c>
      <c r="D272" s="1" t="s">
        <v>506</v>
      </c>
      <c r="E272" s="68">
        <v>4442972.28</v>
      </c>
      <c r="F272" s="68">
        <v>4260239.75</v>
      </c>
      <c r="G272" s="30">
        <f t="shared" si="9"/>
        <v>-182732.53000000026</v>
      </c>
      <c r="H272" s="48">
        <f t="shared" si="10"/>
        <v>-4.1099999999999998E-2</v>
      </c>
      <c r="I272" s="94"/>
      <c r="J272" s="91"/>
    </row>
    <row r="273" spans="1:10" s="15" customFormat="1">
      <c r="A273" s="29" t="s">
        <v>507</v>
      </c>
      <c r="B273" s="1" t="s">
        <v>508</v>
      </c>
      <c r="C273" s="1" t="s">
        <v>51</v>
      </c>
      <c r="D273" s="1" t="s">
        <v>509</v>
      </c>
      <c r="E273" s="68">
        <v>676973.2</v>
      </c>
      <c r="F273" s="68">
        <v>632880.34</v>
      </c>
      <c r="G273" s="30">
        <f t="shared" si="9"/>
        <v>-44092.859999999986</v>
      </c>
      <c r="H273" s="48">
        <f t="shared" si="10"/>
        <v>-6.5100000000000005E-2</v>
      </c>
      <c r="I273" s="94">
        <v>1</v>
      </c>
      <c r="J273" s="91"/>
    </row>
    <row r="274" spans="1:10" s="15" customFormat="1">
      <c r="A274" s="29" t="s">
        <v>507</v>
      </c>
      <c r="B274" s="1" t="s">
        <v>508</v>
      </c>
      <c r="C274" s="1" t="s">
        <v>41</v>
      </c>
      <c r="D274" s="1" t="s">
        <v>510</v>
      </c>
      <c r="E274" s="68">
        <v>16769.46</v>
      </c>
      <c r="F274" s="68">
        <v>18070.97</v>
      </c>
      <c r="G274" s="30">
        <f t="shared" si="9"/>
        <v>1301.510000000002</v>
      </c>
      <c r="H274" s="48">
        <f t="shared" si="10"/>
        <v>7.7600000000000002E-2</v>
      </c>
      <c r="I274" s="94">
        <v>1</v>
      </c>
      <c r="J274" s="91">
        <v>1</v>
      </c>
    </row>
    <row r="275" spans="1:10" s="15" customFormat="1">
      <c r="A275" s="29" t="s">
        <v>507</v>
      </c>
      <c r="B275" s="1" t="s">
        <v>508</v>
      </c>
      <c r="C275" s="1" t="s">
        <v>511</v>
      </c>
      <c r="D275" s="1" t="s">
        <v>512</v>
      </c>
      <c r="E275" s="68">
        <v>2086227.08</v>
      </c>
      <c r="F275" s="68">
        <v>1638427.34</v>
      </c>
      <c r="G275" s="30">
        <f t="shared" si="9"/>
        <v>-447799.74</v>
      </c>
      <c r="H275" s="48">
        <f t="shared" si="10"/>
        <v>-0.21460000000000001</v>
      </c>
      <c r="I275" s="94"/>
      <c r="J275" s="91"/>
    </row>
    <row r="276" spans="1:10" s="15" customFormat="1">
      <c r="A276" s="29" t="s">
        <v>507</v>
      </c>
      <c r="B276" s="1" t="s">
        <v>508</v>
      </c>
      <c r="C276" s="1" t="s">
        <v>513</v>
      </c>
      <c r="D276" s="1" t="s">
        <v>514</v>
      </c>
      <c r="E276" s="68">
        <v>165731.28</v>
      </c>
      <c r="F276" s="68">
        <v>15678.37</v>
      </c>
      <c r="G276" s="30">
        <f t="shared" si="9"/>
        <v>-150052.91</v>
      </c>
      <c r="H276" s="48">
        <f t="shared" si="10"/>
        <v>-0.90539999999999998</v>
      </c>
      <c r="I276" s="94">
        <v>1</v>
      </c>
      <c r="J276" s="91">
        <v>1</v>
      </c>
    </row>
    <row r="277" spans="1:10" s="15" customFormat="1">
      <c r="A277" s="29" t="s">
        <v>515</v>
      </c>
      <c r="B277" s="1" t="s">
        <v>516</v>
      </c>
      <c r="C277" s="1" t="s">
        <v>82</v>
      </c>
      <c r="D277" s="1" t="s">
        <v>517</v>
      </c>
      <c r="E277" s="68">
        <v>6547562.8600000003</v>
      </c>
      <c r="F277" s="68">
        <v>6861794.4500000002</v>
      </c>
      <c r="G277" s="30">
        <f t="shared" si="9"/>
        <v>314231.58999999985</v>
      </c>
      <c r="H277" s="48">
        <f t="shared" si="10"/>
        <v>4.8000000000000001E-2</v>
      </c>
      <c r="I277" s="94"/>
      <c r="J277" s="91"/>
    </row>
    <row r="278" spans="1:10" s="15" customFormat="1">
      <c r="A278" s="29" t="s">
        <v>515</v>
      </c>
      <c r="B278" s="1" t="s">
        <v>516</v>
      </c>
      <c r="C278" s="1" t="s">
        <v>104</v>
      </c>
      <c r="D278" s="1" t="s">
        <v>518</v>
      </c>
      <c r="E278" s="68">
        <v>5153864.6500000004</v>
      </c>
      <c r="F278" s="68">
        <v>5715842.7800000003</v>
      </c>
      <c r="G278" s="30">
        <f t="shared" si="9"/>
        <v>561978.12999999989</v>
      </c>
      <c r="H278" s="48">
        <f t="shared" si="10"/>
        <v>0.109</v>
      </c>
      <c r="I278" s="94"/>
      <c r="J278" s="91"/>
    </row>
    <row r="279" spans="1:10" s="15" customFormat="1">
      <c r="A279" s="29" t="s">
        <v>519</v>
      </c>
      <c r="B279" s="1" t="s">
        <v>520</v>
      </c>
      <c r="C279" s="1" t="s">
        <v>270</v>
      </c>
      <c r="D279" s="1" t="s">
        <v>521</v>
      </c>
      <c r="E279" s="68">
        <v>444558.31</v>
      </c>
      <c r="F279" s="68">
        <v>505694.75</v>
      </c>
      <c r="G279" s="30">
        <f t="shared" si="9"/>
        <v>61136.44</v>
      </c>
      <c r="H279" s="48">
        <f t="shared" si="10"/>
        <v>0.13750000000000001</v>
      </c>
      <c r="I279" s="94"/>
      <c r="J279" s="91"/>
    </row>
    <row r="280" spans="1:10" s="15" customFormat="1">
      <c r="A280" s="29" t="s">
        <v>519</v>
      </c>
      <c r="B280" s="1" t="s">
        <v>520</v>
      </c>
      <c r="C280" s="1" t="s">
        <v>522</v>
      </c>
      <c r="D280" s="1" t="s">
        <v>523</v>
      </c>
      <c r="E280" s="68">
        <v>68128.710000000006</v>
      </c>
      <c r="F280" s="68">
        <v>35468.04</v>
      </c>
      <c r="G280" s="30">
        <f t="shared" si="9"/>
        <v>-32660.670000000006</v>
      </c>
      <c r="H280" s="48">
        <f t="shared" si="10"/>
        <v>-0.47939999999999999</v>
      </c>
      <c r="I280" s="94"/>
      <c r="J280" s="91"/>
    </row>
    <row r="281" spans="1:10" s="15" customFormat="1">
      <c r="A281" s="29" t="s">
        <v>519</v>
      </c>
      <c r="B281" s="1" t="s">
        <v>520</v>
      </c>
      <c r="C281" s="1" t="s">
        <v>51</v>
      </c>
      <c r="D281" s="1" t="s">
        <v>524</v>
      </c>
      <c r="E281" s="68">
        <v>63845.08</v>
      </c>
      <c r="F281" s="68">
        <v>70291.649999999994</v>
      </c>
      <c r="G281" s="30">
        <f t="shared" si="9"/>
        <v>6446.5699999999924</v>
      </c>
      <c r="H281" s="48">
        <f t="shared" si="10"/>
        <v>0.10100000000000001</v>
      </c>
      <c r="I281" s="94">
        <v>1</v>
      </c>
      <c r="J281" s="91">
        <v>1</v>
      </c>
    </row>
    <row r="282" spans="1:10" s="15" customFormat="1">
      <c r="A282" s="29" t="s">
        <v>519</v>
      </c>
      <c r="B282" s="1" t="s">
        <v>520</v>
      </c>
      <c r="C282" s="1" t="s">
        <v>82</v>
      </c>
      <c r="D282" s="1" t="s">
        <v>525</v>
      </c>
      <c r="E282" s="68">
        <v>3557132.84</v>
      </c>
      <c r="F282" s="68">
        <v>4296177.79</v>
      </c>
      <c r="G282" s="30">
        <f t="shared" si="9"/>
        <v>739044.95000000019</v>
      </c>
      <c r="H282" s="48">
        <f t="shared" si="10"/>
        <v>0.20780000000000001</v>
      </c>
      <c r="I282" s="94"/>
      <c r="J282" s="91"/>
    </row>
    <row r="283" spans="1:10" s="15" customFormat="1">
      <c r="A283" s="29" t="s">
        <v>519</v>
      </c>
      <c r="B283" s="1" t="s">
        <v>520</v>
      </c>
      <c r="C283" s="1" t="s">
        <v>193</v>
      </c>
      <c r="D283" s="1" t="s">
        <v>526</v>
      </c>
      <c r="E283" s="68">
        <v>3250473.51</v>
      </c>
      <c r="F283" s="68">
        <v>3216134.83</v>
      </c>
      <c r="G283" s="30">
        <f t="shared" si="9"/>
        <v>-34338.679999999702</v>
      </c>
      <c r="H283" s="48">
        <f t="shared" si="10"/>
        <v>-1.06E-2</v>
      </c>
      <c r="I283" s="94"/>
      <c r="J283" s="91"/>
    </row>
    <row r="284" spans="1:10" s="15" customFormat="1">
      <c r="A284" s="29" t="s">
        <v>519</v>
      </c>
      <c r="B284" s="1" t="s">
        <v>520</v>
      </c>
      <c r="C284" s="1" t="s">
        <v>258</v>
      </c>
      <c r="D284" s="1" t="s">
        <v>527</v>
      </c>
      <c r="E284" s="68">
        <v>5366277.08</v>
      </c>
      <c r="F284" s="68">
        <v>5096359.92</v>
      </c>
      <c r="G284" s="30">
        <f t="shared" si="9"/>
        <v>-269917.16000000015</v>
      </c>
      <c r="H284" s="48">
        <f t="shared" si="10"/>
        <v>-5.0299999999999997E-2</v>
      </c>
      <c r="I284" s="94"/>
      <c r="J284" s="91"/>
    </row>
    <row r="285" spans="1:10" s="15" customFormat="1">
      <c r="A285" s="29" t="s">
        <v>519</v>
      </c>
      <c r="B285" s="1" t="s">
        <v>520</v>
      </c>
      <c r="C285" s="1" t="s">
        <v>166</v>
      </c>
      <c r="D285" s="1" t="s">
        <v>528</v>
      </c>
      <c r="E285" s="68">
        <v>1224079.79</v>
      </c>
      <c r="F285" s="68">
        <v>1557116.02</v>
      </c>
      <c r="G285" s="30">
        <f t="shared" si="9"/>
        <v>333036.23</v>
      </c>
      <c r="H285" s="48">
        <f t="shared" si="10"/>
        <v>0.27210000000000001</v>
      </c>
      <c r="I285" s="94">
        <v>1</v>
      </c>
      <c r="J285" s="91"/>
    </row>
    <row r="286" spans="1:10" s="15" customFormat="1">
      <c r="A286" s="29" t="s">
        <v>529</v>
      </c>
      <c r="B286" s="1" t="s">
        <v>530</v>
      </c>
      <c r="C286" s="1" t="s">
        <v>51</v>
      </c>
      <c r="D286" s="1" t="s">
        <v>531</v>
      </c>
      <c r="E286" s="68">
        <v>5380834.1600000001</v>
      </c>
      <c r="F286" s="68">
        <v>6212506.5099999998</v>
      </c>
      <c r="G286" s="30">
        <f t="shared" si="9"/>
        <v>831672.34999999963</v>
      </c>
      <c r="H286" s="48">
        <f t="shared" si="10"/>
        <v>0.15459999999999999</v>
      </c>
      <c r="I286" s="94"/>
      <c r="J286" s="91"/>
    </row>
    <row r="287" spans="1:10" s="15" customFormat="1">
      <c r="A287" s="29" t="s">
        <v>529</v>
      </c>
      <c r="B287" s="1" t="s">
        <v>530</v>
      </c>
      <c r="C287" s="1" t="s">
        <v>82</v>
      </c>
      <c r="D287" s="1" t="s">
        <v>532</v>
      </c>
      <c r="E287" s="68">
        <v>2345151.11</v>
      </c>
      <c r="F287" s="68">
        <v>2407455.04</v>
      </c>
      <c r="G287" s="30">
        <f t="shared" si="9"/>
        <v>62303.930000000168</v>
      </c>
      <c r="H287" s="48">
        <f t="shared" si="10"/>
        <v>2.6599999999999999E-2</v>
      </c>
      <c r="I287" s="94"/>
      <c r="J287" s="91"/>
    </row>
    <row r="288" spans="1:10" s="15" customFormat="1">
      <c r="A288" s="29" t="s">
        <v>529</v>
      </c>
      <c r="B288" s="1" t="s">
        <v>530</v>
      </c>
      <c r="C288" s="1" t="s">
        <v>107</v>
      </c>
      <c r="D288" s="1" t="s">
        <v>533</v>
      </c>
      <c r="E288" s="68">
        <v>2692466.19</v>
      </c>
      <c r="F288" s="68">
        <v>3374505.85</v>
      </c>
      <c r="G288" s="30">
        <f t="shared" si="9"/>
        <v>682039.66000000015</v>
      </c>
      <c r="H288" s="48">
        <f t="shared" si="10"/>
        <v>0.25330000000000003</v>
      </c>
      <c r="I288" s="94"/>
      <c r="J288" s="91"/>
    </row>
    <row r="289" spans="1:10" s="15" customFormat="1">
      <c r="A289" s="29" t="s">
        <v>529</v>
      </c>
      <c r="B289" s="1" t="s">
        <v>530</v>
      </c>
      <c r="C289" s="1" t="s">
        <v>209</v>
      </c>
      <c r="D289" s="1" t="s">
        <v>534</v>
      </c>
      <c r="E289" s="68">
        <v>1587439.81</v>
      </c>
      <c r="F289" s="68">
        <v>1452332.14</v>
      </c>
      <c r="G289" s="30">
        <f t="shared" si="9"/>
        <v>-135107.67000000016</v>
      </c>
      <c r="H289" s="48">
        <f t="shared" si="10"/>
        <v>-8.5099999999999995E-2</v>
      </c>
      <c r="I289" s="94"/>
      <c r="J289" s="91"/>
    </row>
    <row r="290" spans="1:10" s="15" customFormat="1">
      <c r="A290" s="29" t="s">
        <v>529</v>
      </c>
      <c r="B290" s="1" t="s">
        <v>530</v>
      </c>
      <c r="C290" s="1" t="s">
        <v>64</v>
      </c>
      <c r="D290" s="1" t="s">
        <v>535</v>
      </c>
      <c r="E290" s="68">
        <v>5272935.2</v>
      </c>
      <c r="F290" s="68">
        <v>5079553.9000000004</v>
      </c>
      <c r="G290" s="30">
        <f t="shared" si="9"/>
        <v>-193381.29999999981</v>
      </c>
      <c r="H290" s="48">
        <f t="shared" si="10"/>
        <v>-3.6700000000000003E-2</v>
      </c>
      <c r="I290" s="94"/>
      <c r="J290" s="91"/>
    </row>
    <row r="291" spans="1:10" s="15" customFormat="1">
      <c r="A291" s="29" t="s">
        <v>529</v>
      </c>
      <c r="B291" s="1" t="s">
        <v>530</v>
      </c>
      <c r="C291" s="1" t="s">
        <v>216</v>
      </c>
      <c r="D291" s="1" t="s">
        <v>536</v>
      </c>
      <c r="E291" s="68">
        <v>6001641.7400000002</v>
      </c>
      <c r="F291" s="68">
        <v>6321898.4400000004</v>
      </c>
      <c r="G291" s="30">
        <f t="shared" si="9"/>
        <v>320256.70000000019</v>
      </c>
      <c r="H291" s="48">
        <f t="shared" si="10"/>
        <v>5.3400000000000003E-2</v>
      </c>
      <c r="I291" s="94"/>
      <c r="J291" s="91"/>
    </row>
    <row r="292" spans="1:10" s="15" customFormat="1">
      <c r="A292" s="29" t="s">
        <v>537</v>
      </c>
      <c r="B292" s="1" t="s">
        <v>538</v>
      </c>
      <c r="C292" s="1" t="s">
        <v>255</v>
      </c>
      <c r="D292" s="1" t="s">
        <v>539</v>
      </c>
      <c r="E292" s="68">
        <v>529977.65</v>
      </c>
      <c r="F292" s="68">
        <v>599024.12</v>
      </c>
      <c r="G292" s="30">
        <f t="shared" si="9"/>
        <v>69046.469999999972</v>
      </c>
      <c r="H292" s="48">
        <f t="shared" si="10"/>
        <v>0.1303</v>
      </c>
      <c r="I292" s="94"/>
      <c r="J292" s="91"/>
    </row>
    <row r="293" spans="1:10" s="15" customFormat="1">
      <c r="A293" s="29" t="s">
        <v>537</v>
      </c>
      <c r="B293" s="1" t="s">
        <v>538</v>
      </c>
      <c r="C293" s="1" t="s">
        <v>540</v>
      </c>
      <c r="D293" s="1" t="s">
        <v>541</v>
      </c>
      <c r="E293" s="68">
        <v>1789245.78</v>
      </c>
      <c r="F293" s="68">
        <v>1819503.85</v>
      </c>
      <c r="G293" s="30">
        <f t="shared" si="9"/>
        <v>30258.070000000065</v>
      </c>
      <c r="H293" s="48">
        <f t="shared" si="10"/>
        <v>1.6899999999999998E-2</v>
      </c>
      <c r="I293" s="94"/>
      <c r="J293" s="91"/>
    </row>
    <row r="294" spans="1:10" s="15" customFormat="1">
      <c r="A294" s="29" t="s">
        <v>537</v>
      </c>
      <c r="B294" s="1" t="s">
        <v>538</v>
      </c>
      <c r="C294" s="1" t="s">
        <v>542</v>
      </c>
      <c r="D294" s="1" t="s">
        <v>543</v>
      </c>
      <c r="E294" s="68">
        <v>513725.2</v>
      </c>
      <c r="F294" s="68">
        <v>452001.69</v>
      </c>
      <c r="G294" s="30">
        <f t="shared" si="9"/>
        <v>-61723.510000000009</v>
      </c>
      <c r="H294" s="48">
        <f t="shared" si="10"/>
        <v>-0.1201</v>
      </c>
      <c r="I294" s="94"/>
      <c r="J294" s="91"/>
    </row>
    <row r="295" spans="1:10" s="15" customFormat="1">
      <c r="A295" s="29" t="s">
        <v>537</v>
      </c>
      <c r="B295" s="1" t="s">
        <v>538</v>
      </c>
      <c r="C295" s="1" t="s">
        <v>339</v>
      </c>
      <c r="D295" s="1" t="s">
        <v>544</v>
      </c>
      <c r="E295" s="68">
        <v>1421591.58</v>
      </c>
      <c r="F295" s="68">
        <v>1448381.78</v>
      </c>
      <c r="G295" s="30">
        <f t="shared" si="9"/>
        <v>26790.199999999953</v>
      </c>
      <c r="H295" s="48">
        <f t="shared" si="10"/>
        <v>1.8800000000000001E-2</v>
      </c>
      <c r="I295" s="94"/>
      <c r="J295" s="91"/>
    </row>
    <row r="296" spans="1:10" s="15" customFormat="1">
      <c r="A296" s="29" t="s">
        <v>537</v>
      </c>
      <c r="B296" s="1" t="s">
        <v>538</v>
      </c>
      <c r="C296" s="1" t="s">
        <v>160</v>
      </c>
      <c r="D296" s="1" t="s">
        <v>545</v>
      </c>
      <c r="E296" s="68">
        <v>1289289.8700000001</v>
      </c>
      <c r="F296" s="68">
        <v>1281610.3700000001</v>
      </c>
      <c r="G296" s="30">
        <f t="shared" si="9"/>
        <v>-7679.5</v>
      </c>
      <c r="H296" s="48">
        <f t="shared" si="10"/>
        <v>-6.0000000000000001E-3</v>
      </c>
      <c r="I296" s="94"/>
      <c r="J296" s="91"/>
    </row>
    <row r="297" spans="1:10" s="15" customFormat="1">
      <c r="A297" s="29" t="s">
        <v>537</v>
      </c>
      <c r="B297" s="1" t="s">
        <v>538</v>
      </c>
      <c r="C297" s="1" t="s">
        <v>107</v>
      </c>
      <c r="D297" s="1" t="s">
        <v>546</v>
      </c>
      <c r="E297" s="68">
        <v>5628200.3399999999</v>
      </c>
      <c r="F297" s="68">
        <v>5876025.8499999996</v>
      </c>
      <c r="G297" s="30">
        <f t="shared" si="9"/>
        <v>247825.50999999978</v>
      </c>
      <c r="H297" s="48">
        <f t="shared" si="10"/>
        <v>4.3999999999999997E-2</v>
      </c>
      <c r="I297" s="94"/>
      <c r="J297" s="91"/>
    </row>
    <row r="298" spans="1:10" s="15" customFormat="1">
      <c r="A298" s="29" t="s">
        <v>537</v>
      </c>
      <c r="B298" s="1" t="s">
        <v>538</v>
      </c>
      <c r="C298" s="1" t="s">
        <v>84</v>
      </c>
      <c r="D298" s="1" t="s">
        <v>547</v>
      </c>
      <c r="E298" s="68">
        <v>3171300.35</v>
      </c>
      <c r="F298" s="68">
        <v>3419618.68</v>
      </c>
      <c r="G298" s="30">
        <f t="shared" si="9"/>
        <v>248318.33000000007</v>
      </c>
      <c r="H298" s="48">
        <f t="shared" si="10"/>
        <v>7.8299999999999995E-2</v>
      </c>
      <c r="I298" s="94"/>
      <c r="J298" s="91"/>
    </row>
    <row r="299" spans="1:10" s="15" customFormat="1">
      <c r="A299" s="29" t="s">
        <v>537</v>
      </c>
      <c r="B299" s="1" t="s">
        <v>538</v>
      </c>
      <c r="C299" s="1" t="s">
        <v>43</v>
      </c>
      <c r="D299" s="1" t="s">
        <v>548</v>
      </c>
      <c r="E299" s="68">
        <v>1512009.89</v>
      </c>
      <c r="F299" s="68">
        <v>1813122.3</v>
      </c>
      <c r="G299" s="30">
        <f t="shared" si="9"/>
        <v>301112.41000000015</v>
      </c>
      <c r="H299" s="48">
        <f t="shared" si="10"/>
        <v>0.1991</v>
      </c>
      <c r="I299" s="94"/>
      <c r="J299" s="91"/>
    </row>
    <row r="300" spans="1:10" s="15" customFormat="1">
      <c r="A300" s="29" t="s">
        <v>537</v>
      </c>
      <c r="B300" s="1" t="s">
        <v>538</v>
      </c>
      <c r="C300" s="1" t="s">
        <v>379</v>
      </c>
      <c r="D300" s="1" t="s">
        <v>549</v>
      </c>
      <c r="E300" s="68">
        <v>1161442.96</v>
      </c>
      <c r="F300" s="68">
        <v>1250019.95</v>
      </c>
      <c r="G300" s="30">
        <f t="shared" si="9"/>
        <v>88576.989999999991</v>
      </c>
      <c r="H300" s="48">
        <f t="shared" si="10"/>
        <v>7.6300000000000007E-2</v>
      </c>
      <c r="I300" s="94"/>
      <c r="J300" s="91"/>
    </row>
    <row r="301" spans="1:10" s="15" customFormat="1">
      <c r="A301" s="29" t="s">
        <v>537</v>
      </c>
      <c r="B301" s="1" t="s">
        <v>538</v>
      </c>
      <c r="C301" s="1" t="s">
        <v>397</v>
      </c>
      <c r="D301" s="1" t="s">
        <v>550</v>
      </c>
      <c r="E301" s="68">
        <v>1675883.59</v>
      </c>
      <c r="F301" s="68">
        <v>1824870.47</v>
      </c>
      <c r="G301" s="30">
        <f t="shared" si="9"/>
        <v>148986.87999999989</v>
      </c>
      <c r="H301" s="48">
        <f t="shared" si="10"/>
        <v>8.8900000000000007E-2</v>
      </c>
      <c r="I301" s="94"/>
      <c r="J301" s="91"/>
    </row>
    <row r="302" spans="1:10" s="15" customFormat="1">
      <c r="A302" s="29" t="s">
        <v>537</v>
      </c>
      <c r="B302" s="1" t="s">
        <v>538</v>
      </c>
      <c r="C302" s="1" t="s">
        <v>204</v>
      </c>
      <c r="D302" s="1" t="s">
        <v>551</v>
      </c>
      <c r="E302" s="68">
        <v>2378743.91</v>
      </c>
      <c r="F302" s="68">
        <v>2549942.4300000002</v>
      </c>
      <c r="G302" s="30">
        <f t="shared" si="9"/>
        <v>171198.52000000002</v>
      </c>
      <c r="H302" s="48">
        <f t="shared" si="10"/>
        <v>7.1999999999999995E-2</v>
      </c>
      <c r="I302" s="94"/>
      <c r="J302" s="91"/>
    </row>
    <row r="303" spans="1:10" s="15" customFormat="1">
      <c r="A303" s="29" t="s">
        <v>537</v>
      </c>
      <c r="B303" s="1" t="s">
        <v>538</v>
      </c>
      <c r="C303" s="1" t="s">
        <v>428</v>
      </c>
      <c r="D303" s="1" t="s">
        <v>552</v>
      </c>
      <c r="E303" s="68">
        <v>1193000.75</v>
      </c>
      <c r="F303" s="68">
        <v>1173573.3</v>
      </c>
      <c r="G303" s="30">
        <f t="shared" si="9"/>
        <v>-19427.449999999953</v>
      </c>
      <c r="H303" s="48">
        <f t="shared" si="10"/>
        <v>-1.6299999999999999E-2</v>
      </c>
      <c r="I303" s="94"/>
      <c r="J303" s="91"/>
    </row>
    <row r="304" spans="1:10" s="15" customFormat="1">
      <c r="A304" s="29" t="s">
        <v>537</v>
      </c>
      <c r="B304" s="1" t="s">
        <v>538</v>
      </c>
      <c r="C304" s="1" t="s">
        <v>172</v>
      </c>
      <c r="D304" s="1" t="s">
        <v>553</v>
      </c>
      <c r="E304" s="68">
        <v>5034671.2300000004</v>
      </c>
      <c r="F304" s="68">
        <v>5146510.0999999996</v>
      </c>
      <c r="G304" s="30">
        <f t="shared" si="9"/>
        <v>111838.86999999918</v>
      </c>
      <c r="H304" s="48">
        <f t="shared" si="10"/>
        <v>2.2200000000000001E-2</v>
      </c>
      <c r="I304" s="94"/>
      <c r="J304" s="91"/>
    </row>
    <row r="305" spans="1:10" s="15" customFormat="1">
      <c r="A305" s="29" t="s">
        <v>554</v>
      </c>
      <c r="B305" s="1" t="s">
        <v>555</v>
      </c>
      <c r="C305" s="1" t="s">
        <v>404</v>
      </c>
      <c r="D305" s="1" t="s">
        <v>556</v>
      </c>
      <c r="E305" s="68">
        <v>400122.1</v>
      </c>
      <c r="F305" s="68">
        <v>378749.99</v>
      </c>
      <c r="G305" s="30">
        <f t="shared" si="9"/>
        <v>-21372.109999999986</v>
      </c>
      <c r="H305" s="48">
        <f t="shared" si="10"/>
        <v>-5.3400000000000003E-2</v>
      </c>
      <c r="I305" s="94"/>
      <c r="J305" s="91"/>
    </row>
    <row r="306" spans="1:10" s="15" customFormat="1">
      <c r="A306" s="29" t="s">
        <v>554</v>
      </c>
      <c r="B306" s="1" t="s">
        <v>555</v>
      </c>
      <c r="C306" s="1" t="s">
        <v>213</v>
      </c>
      <c r="D306" s="1" t="s">
        <v>557</v>
      </c>
      <c r="E306" s="68">
        <v>472154.95</v>
      </c>
      <c r="F306" s="68">
        <v>567329.68000000005</v>
      </c>
      <c r="G306" s="30">
        <f t="shared" si="9"/>
        <v>95174.73000000004</v>
      </c>
      <c r="H306" s="48">
        <f t="shared" si="10"/>
        <v>0.2016</v>
      </c>
      <c r="I306" s="94"/>
      <c r="J306" s="91"/>
    </row>
    <row r="307" spans="1:10" s="15" customFormat="1">
      <c r="A307" s="29" t="s">
        <v>554</v>
      </c>
      <c r="B307" s="1" t="s">
        <v>555</v>
      </c>
      <c r="C307" s="1" t="s">
        <v>51</v>
      </c>
      <c r="D307" s="1" t="s">
        <v>558</v>
      </c>
      <c r="E307" s="68">
        <v>4421901.4000000004</v>
      </c>
      <c r="F307" s="68">
        <v>4467231.3</v>
      </c>
      <c r="G307" s="30">
        <f t="shared" si="9"/>
        <v>45329.899999999441</v>
      </c>
      <c r="H307" s="48">
        <f t="shared" si="10"/>
        <v>1.03E-2</v>
      </c>
      <c r="I307" s="94"/>
      <c r="J307" s="91"/>
    </row>
    <row r="308" spans="1:10" s="15" customFormat="1">
      <c r="A308" s="29" t="s">
        <v>554</v>
      </c>
      <c r="B308" s="1" t="s">
        <v>555</v>
      </c>
      <c r="C308" s="1" t="s">
        <v>66</v>
      </c>
      <c r="D308" s="1" t="s">
        <v>559</v>
      </c>
      <c r="E308" s="68">
        <v>4812177.6900000004</v>
      </c>
      <c r="F308" s="68">
        <v>5261332.9400000004</v>
      </c>
      <c r="G308" s="30">
        <f t="shared" si="9"/>
        <v>449155.25</v>
      </c>
      <c r="H308" s="48">
        <f t="shared" si="10"/>
        <v>9.3299999999999994E-2</v>
      </c>
      <c r="I308" s="94"/>
      <c r="J308" s="91"/>
    </row>
    <row r="309" spans="1:10" s="15" customFormat="1">
      <c r="A309" s="29" t="s">
        <v>554</v>
      </c>
      <c r="B309" s="1" t="s">
        <v>555</v>
      </c>
      <c r="C309" s="1" t="s">
        <v>148</v>
      </c>
      <c r="D309" s="1" t="s">
        <v>560</v>
      </c>
      <c r="E309" s="68">
        <v>952201.52</v>
      </c>
      <c r="F309" s="68">
        <v>1137263.58</v>
      </c>
      <c r="G309" s="30">
        <f t="shared" si="9"/>
        <v>185062.06000000006</v>
      </c>
      <c r="H309" s="48">
        <f t="shared" si="10"/>
        <v>0.19439999999999999</v>
      </c>
      <c r="I309" s="94"/>
      <c r="J309" s="91"/>
    </row>
    <row r="310" spans="1:10" s="15" customFormat="1">
      <c r="A310" s="29" t="s">
        <v>554</v>
      </c>
      <c r="B310" s="1" t="s">
        <v>555</v>
      </c>
      <c r="C310" s="1" t="s">
        <v>126</v>
      </c>
      <c r="D310" s="1" t="s">
        <v>561</v>
      </c>
      <c r="E310" s="68">
        <v>195616.34</v>
      </c>
      <c r="F310" s="68">
        <v>136188.93</v>
      </c>
      <c r="G310" s="30">
        <f t="shared" si="9"/>
        <v>-59427.41</v>
      </c>
      <c r="H310" s="48">
        <f t="shared" si="10"/>
        <v>-0.30380000000000001</v>
      </c>
      <c r="I310" s="94">
        <v>1</v>
      </c>
      <c r="J310" s="91"/>
    </row>
    <row r="311" spans="1:10" s="15" customFormat="1">
      <c r="A311" s="29" t="s">
        <v>562</v>
      </c>
      <c r="B311" s="1" t="s">
        <v>563</v>
      </c>
      <c r="C311" s="1" t="s">
        <v>51</v>
      </c>
      <c r="D311" s="1" t="s">
        <v>564</v>
      </c>
      <c r="E311" s="68">
        <v>5818070.8600000003</v>
      </c>
      <c r="F311" s="68">
        <v>5704652.9500000002</v>
      </c>
      <c r="G311" s="30">
        <f t="shared" si="9"/>
        <v>-113417.91000000015</v>
      </c>
      <c r="H311" s="48">
        <f t="shared" si="10"/>
        <v>-1.95E-2</v>
      </c>
      <c r="I311" s="94"/>
      <c r="J311" s="91"/>
    </row>
    <row r="312" spans="1:10" s="15" customFormat="1">
      <c r="A312" s="29" t="s">
        <v>562</v>
      </c>
      <c r="B312" s="1" t="s">
        <v>563</v>
      </c>
      <c r="C312" s="1" t="s">
        <v>209</v>
      </c>
      <c r="D312" s="1" t="s">
        <v>565</v>
      </c>
      <c r="E312" s="68">
        <v>1797640.09</v>
      </c>
      <c r="F312" s="68">
        <v>2134492.63</v>
      </c>
      <c r="G312" s="30">
        <f t="shared" si="9"/>
        <v>336852.5399999998</v>
      </c>
      <c r="H312" s="48">
        <f t="shared" si="10"/>
        <v>0.18740000000000001</v>
      </c>
      <c r="I312" s="94"/>
      <c r="J312" s="91"/>
    </row>
    <row r="313" spans="1:10" s="15" customFormat="1">
      <c r="A313" s="29" t="s">
        <v>566</v>
      </c>
      <c r="B313" s="1" t="s">
        <v>567</v>
      </c>
      <c r="C313" s="1" t="s">
        <v>540</v>
      </c>
      <c r="D313" s="1" t="s">
        <v>568</v>
      </c>
      <c r="E313" s="68">
        <v>381084.91</v>
      </c>
      <c r="F313" s="68">
        <v>208379.41</v>
      </c>
      <c r="G313" s="30">
        <f t="shared" si="9"/>
        <v>-172705.49999999997</v>
      </c>
      <c r="H313" s="48">
        <f t="shared" si="10"/>
        <v>-0.45319999999999999</v>
      </c>
      <c r="I313" s="94"/>
      <c r="J313" s="91"/>
    </row>
    <row r="314" spans="1:10" s="15" customFormat="1">
      <c r="A314" s="29" t="s">
        <v>566</v>
      </c>
      <c r="B314" s="1" t="s">
        <v>567</v>
      </c>
      <c r="C314" s="1" t="s">
        <v>82</v>
      </c>
      <c r="D314" s="1" t="s">
        <v>569</v>
      </c>
      <c r="E314" s="68">
        <v>2984656.97</v>
      </c>
      <c r="F314" s="68">
        <v>2600812.2999999998</v>
      </c>
      <c r="G314" s="30">
        <f t="shared" si="9"/>
        <v>-383844.67000000039</v>
      </c>
      <c r="H314" s="48">
        <f t="shared" si="10"/>
        <v>-0.12859999999999999</v>
      </c>
      <c r="I314" s="94"/>
      <c r="J314" s="91"/>
    </row>
    <row r="315" spans="1:10" s="15" customFormat="1">
      <c r="A315" s="29" t="s">
        <v>566</v>
      </c>
      <c r="B315" s="1" t="s">
        <v>567</v>
      </c>
      <c r="C315" s="1" t="s">
        <v>104</v>
      </c>
      <c r="D315" s="1" t="s">
        <v>570</v>
      </c>
      <c r="E315" s="68">
        <v>4327152.54</v>
      </c>
      <c r="F315" s="68">
        <v>4796348.4800000004</v>
      </c>
      <c r="G315" s="30">
        <f t="shared" si="9"/>
        <v>469195.94000000041</v>
      </c>
      <c r="H315" s="48">
        <f t="shared" si="10"/>
        <v>0.1084</v>
      </c>
      <c r="I315" s="94"/>
      <c r="J315" s="91"/>
    </row>
    <row r="316" spans="1:10" s="15" customFormat="1">
      <c r="A316" s="29" t="s">
        <v>566</v>
      </c>
      <c r="B316" s="1" t="s">
        <v>567</v>
      </c>
      <c r="C316" s="1" t="s">
        <v>84</v>
      </c>
      <c r="D316" s="1" t="s">
        <v>571</v>
      </c>
      <c r="E316" s="68">
        <v>1335304.23</v>
      </c>
      <c r="F316" s="68">
        <v>1445342.94</v>
      </c>
      <c r="G316" s="30">
        <f t="shared" si="9"/>
        <v>110038.70999999996</v>
      </c>
      <c r="H316" s="48">
        <f t="shared" si="10"/>
        <v>8.2400000000000001E-2</v>
      </c>
      <c r="I316" s="94"/>
      <c r="J316" s="91"/>
    </row>
    <row r="317" spans="1:10" s="15" customFormat="1">
      <c r="A317" s="29" t="s">
        <v>566</v>
      </c>
      <c r="B317" s="1" t="s">
        <v>567</v>
      </c>
      <c r="C317" s="1" t="s">
        <v>238</v>
      </c>
      <c r="D317" s="1" t="s">
        <v>572</v>
      </c>
      <c r="E317" s="68">
        <v>3128984.41</v>
      </c>
      <c r="F317" s="68">
        <v>3730508.53</v>
      </c>
      <c r="G317" s="30">
        <f t="shared" si="9"/>
        <v>601524.11999999965</v>
      </c>
      <c r="H317" s="48">
        <f t="shared" si="10"/>
        <v>0.19220000000000001</v>
      </c>
      <c r="I317" s="94"/>
      <c r="J317" s="91"/>
    </row>
    <row r="318" spans="1:10" s="15" customFormat="1">
      <c r="A318" s="29" t="s">
        <v>566</v>
      </c>
      <c r="B318" s="1" t="s">
        <v>567</v>
      </c>
      <c r="C318" s="1" t="s">
        <v>120</v>
      </c>
      <c r="D318" s="1" t="s">
        <v>573</v>
      </c>
      <c r="E318" s="68">
        <v>17709213.440000001</v>
      </c>
      <c r="F318" s="68">
        <v>16823122.640000001</v>
      </c>
      <c r="G318" s="30">
        <f t="shared" si="9"/>
        <v>-886090.80000000075</v>
      </c>
      <c r="H318" s="48">
        <f t="shared" si="10"/>
        <v>-0.05</v>
      </c>
      <c r="I318" s="94"/>
      <c r="J318" s="91"/>
    </row>
    <row r="319" spans="1:10" s="15" customFormat="1">
      <c r="A319" s="29" t="s">
        <v>566</v>
      </c>
      <c r="B319" s="1" t="s">
        <v>567</v>
      </c>
      <c r="C319" s="1" t="s">
        <v>216</v>
      </c>
      <c r="D319" s="1" t="s">
        <v>574</v>
      </c>
      <c r="E319" s="68">
        <v>7763407.7800000003</v>
      </c>
      <c r="F319" s="68">
        <v>8686591.0600000005</v>
      </c>
      <c r="G319" s="30">
        <f t="shared" si="9"/>
        <v>923183.28000000026</v>
      </c>
      <c r="H319" s="48">
        <f t="shared" si="10"/>
        <v>0.11890000000000001</v>
      </c>
      <c r="I319" s="94"/>
      <c r="J319" s="91"/>
    </row>
    <row r="320" spans="1:10" s="15" customFormat="1">
      <c r="A320" s="29" t="s">
        <v>566</v>
      </c>
      <c r="B320" s="1" t="s">
        <v>567</v>
      </c>
      <c r="C320" s="1" t="s">
        <v>53</v>
      </c>
      <c r="D320" s="1" t="s">
        <v>575</v>
      </c>
      <c r="E320" s="68">
        <v>568850.31000000006</v>
      </c>
      <c r="F320" s="68">
        <v>596973.97</v>
      </c>
      <c r="G320" s="30">
        <f t="shared" si="9"/>
        <v>28123.659999999916</v>
      </c>
      <c r="H320" s="48">
        <f t="shared" si="10"/>
        <v>4.9399999999999999E-2</v>
      </c>
      <c r="I320" s="94"/>
      <c r="J320" s="91"/>
    </row>
    <row r="321" spans="1:10" s="15" customFormat="1">
      <c r="A321" s="29" t="s">
        <v>566</v>
      </c>
      <c r="B321" s="1" t="s">
        <v>567</v>
      </c>
      <c r="C321" s="1" t="s">
        <v>172</v>
      </c>
      <c r="D321" s="1" t="s">
        <v>576</v>
      </c>
      <c r="E321" s="68">
        <v>3353751.07</v>
      </c>
      <c r="F321" s="68">
        <v>3581596.89</v>
      </c>
      <c r="G321" s="30">
        <f t="shared" si="9"/>
        <v>227845.8200000003</v>
      </c>
      <c r="H321" s="48">
        <f t="shared" si="10"/>
        <v>6.7900000000000002E-2</v>
      </c>
      <c r="I321" s="94"/>
      <c r="J321" s="91"/>
    </row>
    <row r="322" spans="1:10" s="15" customFormat="1">
      <c r="A322" s="29" t="s">
        <v>566</v>
      </c>
      <c r="B322" s="1" t="s">
        <v>567</v>
      </c>
      <c r="C322" s="1" t="s">
        <v>577</v>
      </c>
      <c r="D322" s="1" t="s">
        <v>578</v>
      </c>
      <c r="E322" s="68">
        <v>1988377.74</v>
      </c>
      <c r="F322" s="68">
        <v>2114450.62</v>
      </c>
      <c r="G322" s="30">
        <f t="shared" si="9"/>
        <v>126072.88000000012</v>
      </c>
      <c r="H322" s="48">
        <f t="shared" si="10"/>
        <v>6.3399999999999998E-2</v>
      </c>
      <c r="I322" s="94"/>
      <c r="J322" s="91"/>
    </row>
    <row r="323" spans="1:10" s="15" customFormat="1">
      <c r="A323" s="29" t="s">
        <v>579</v>
      </c>
      <c r="B323" s="1" t="s">
        <v>580</v>
      </c>
      <c r="C323" s="1" t="s">
        <v>51</v>
      </c>
      <c r="D323" s="1" t="s">
        <v>581</v>
      </c>
      <c r="E323" s="68">
        <v>1990292.57</v>
      </c>
      <c r="F323" s="68">
        <v>1998153.62</v>
      </c>
      <c r="G323" s="30">
        <f t="shared" si="9"/>
        <v>7861.0500000000466</v>
      </c>
      <c r="H323" s="48">
        <f t="shared" si="10"/>
        <v>3.8999999999999998E-3</v>
      </c>
      <c r="I323" s="94"/>
      <c r="J323" s="91"/>
    </row>
    <row r="324" spans="1:10" s="15" customFormat="1">
      <c r="A324" s="29" t="s">
        <v>579</v>
      </c>
      <c r="B324" s="1" t="s">
        <v>580</v>
      </c>
      <c r="C324" s="1" t="s">
        <v>82</v>
      </c>
      <c r="D324" s="1" t="s">
        <v>582</v>
      </c>
      <c r="E324" s="68">
        <v>803.17</v>
      </c>
      <c r="F324" s="68">
        <v>633.71</v>
      </c>
      <c r="G324" s="30">
        <f t="shared" si="9"/>
        <v>-169.45999999999992</v>
      </c>
      <c r="H324" s="48">
        <f t="shared" si="10"/>
        <v>-0.21099999999999999</v>
      </c>
      <c r="I324" s="94">
        <v>1</v>
      </c>
      <c r="J324" s="91">
        <v>1</v>
      </c>
    </row>
    <row r="325" spans="1:10" s="15" customFormat="1">
      <c r="A325" s="29" t="s">
        <v>579</v>
      </c>
      <c r="B325" s="1" t="s">
        <v>580</v>
      </c>
      <c r="C325" s="1" t="s">
        <v>41</v>
      </c>
      <c r="D325" s="1" t="s">
        <v>583</v>
      </c>
      <c r="E325" s="68">
        <v>40174.78</v>
      </c>
      <c r="F325" s="68">
        <v>40411.360000000001</v>
      </c>
      <c r="G325" s="30">
        <f t="shared" si="9"/>
        <v>236.58000000000175</v>
      </c>
      <c r="H325" s="48">
        <f t="shared" si="10"/>
        <v>5.8999999999999999E-3</v>
      </c>
      <c r="I325" s="94">
        <v>1</v>
      </c>
      <c r="J325" s="91">
        <v>1</v>
      </c>
    </row>
    <row r="326" spans="1:10" s="15" customFormat="1">
      <c r="A326" s="29" t="s">
        <v>579</v>
      </c>
      <c r="B326" s="1" t="s">
        <v>580</v>
      </c>
      <c r="C326" s="1" t="s">
        <v>84</v>
      </c>
      <c r="D326" s="1" t="s">
        <v>584</v>
      </c>
      <c r="E326" s="68">
        <v>1256453.56</v>
      </c>
      <c r="F326" s="68">
        <v>1275347.1200000001</v>
      </c>
      <c r="G326" s="30">
        <f t="shared" si="9"/>
        <v>18893.560000000056</v>
      </c>
      <c r="H326" s="48">
        <f t="shared" si="10"/>
        <v>1.4999999999999999E-2</v>
      </c>
      <c r="I326" s="94"/>
      <c r="J326" s="91"/>
    </row>
    <row r="327" spans="1:10" s="15" customFormat="1">
      <c r="A327" s="29" t="s">
        <v>585</v>
      </c>
      <c r="B327" s="1" t="s">
        <v>586</v>
      </c>
      <c r="C327" s="1" t="s">
        <v>104</v>
      </c>
      <c r="D327" s="1" t="s">
        <v>587</v>
      </c>
      <c r="E327" s="68">
        <v>2842125.48</v>
      </c>
      <c r="F327" s="68">
        <v>2934480.12</v>
      </c>
      <c r="G327" s="30">
        <f t="shared" si="9"/>
        <v>92354.64000000013</v>
      </c>
      <c r="H327" s="48">
        <f t="shared" si="10"/>
        <v>3.2500000000000001E-2</v>
      </c>
      <c r="I327" s="94"/>
      <c r="J327" s="91"/>
    </row>
    <row r="328" spans="1:10" s="15" customFormat="1">
      <c r="A328" s="29" t="s">
        <v>585</v>
      </c>
      <c r="B328" s="1" t="s">
        <v>586</v>
      </c>
      <c r="C328" s="1" t="s">
        <v>109</v>
      </c>
      <c r="D328" s="1" t="s">
        <v>588</v>
      </c>
      <c r="E328" s="68">
        <v>2904698.12</v>
      </c>
      <c r="F328" s="68">
        <v>2616013.06</v>
      </c>
      <c r="G328" s="30">
        <f t="shared" si="9"/>
        <v>-288685.06000000006</v>
      </c>
      <c r="H328" s="48">
        <f t="shared" si="10"/>
        <v>-9.9400000000000002E-2</v>
      </c>
      <c r="I328" s="94"/>
      <c r="J328" s="91"/>
    </row>
    <row r="329" spans="1:10" s="15" customFormat="1">
      <c r="A329" s="29" t="s">
        <v>585</v>
      </c>
      <c r="B329" s="1" t="s">
        <v>586</v>
      </c>
      <c r="C329" s="1" t="s">
        <v>88</v>
      </c>
      <c r="D329" s="1" t="s">
        <v>589</v>
      </c>
      <c r="E329" s="68">
        <v>764702.17</v>
      </c>
      <c r="F329" s="68">
        <v>929666.79</v>
      </c>
      <c r="G329" s="30">
        <f t="shared" si="9"/>
        <v>164964.62</v>
      </c>
      <c r="H329" s="48">
        <f t="shared" si="10"/>
        <v>0.2157</v>
      </c>
      <c r="I329" s="94"/>
      <c r="J329" s="91"/>
    </row>
    <row r="330" spans="1:10" s="15" customFormat="1">
      <c r="A330" s="29" t="s">
        <v>590</v>
      </c>
      <c r="B330" s="1" t="s">
        <v>591</v>
      </c>
      <c r="C330" s="1" t="s">
        <v>39</v>
      </c>
      <c r="D330" s="1" t="s">
        <v>592</v>
      </c>
      <c r="E330" s="68">
        <v>554168.29</v>
      </c>
      <c r="F330" s="68">
        <v>585706.5</v>
      </c>
      <c r="G330" s="30">
        <f t="shared" si="9"/>
        <v>31538.209999999963</v>
      </c>
      <c r="H330" s="48">
        <f t="shared" si="10"/>
        <v>5.6899999999999999E-2</v>
      </c>
      <c r="I330" s="94"/>
      <c r="J330" s="91"/>
    </row>
    <row r="331" spans="1:10" s="15" customFormat="1">
      <c r="A331" s="29" t="s">
        <v>590</v>
      </c>
      <c r="B331" s="1" t="s">
        <v>591</v>
      </c>
      <c r="C331" s="1" t="s">
        <v>82</v>
      </c>
      <c r="D331" s="1" t="s">
        <v>593</v>
      </c>
      <c r="E331" s="68">
        <v>1073138.04</v>
      </c>
      <c r="F331" s="68">
        <v>1163077.3700000001</v>
      </c>
      <c r="G331" s="30">
        <f t="shared" ref="G331:G393" si="11">SUM(F331-E331)</f>
        <v>89939.330000000075</v>
      </c>
      <c r="H331" s="48">
        <f t="shared" ref="H331:H393" si="12">ROUND(G331/E331,4)</f>
        <v>8.3799999999999999E-2</v>
      </c>
      <c r="I331" s="94"/>
      <c r="J331" s="91"/>
    </row>
    <row r="332" spans="1:10" s="15" customFormat="1">
      <c r="A332" s="29" t="s">
        <v>590</v>
      </c>
      <c r="B332" s="1" t="s">
        <v>591</v>
      </c>
      <c r="C332" s="1" t="s">
        <v>397</v>
      </c>
      <c r="D332" s="1" t="s">
        <v>594</v>
      </c>
      <c r="E332" s="68">
        <v>492081.55</v>
      </c>
      <c r="F332" s="68">
        <v>663061.89</v>
      </c>
      <c r="G332" s="30">
        <f t="shared" si="11"/>
        <v>170980.34000000003</v>
      </c>
      <c r="H332" s="48">
        <f t="shared" si="12"/>
        <v>0.34749999999999998</v>
      </c>
      <c r="I332" s="94"/>
      <c r="J332" s="91"/>
    </row>
    <row r="333" spans="1:10" s="15" customFormat="1">
      <c r="A333" s="29" t="s">
        <v>590</v>
      </c>
      <c r="B333" s="1" t="s">
        <v>591</v>
      </c>
      <c r="C333" s="1" t="s">
        <v>68</v>
      </c>
      <c r="D333" s="1" t="s">
        <v>595</v>
      </c>
      <c r="E333" s="68">
        <v>3153988.66</v>
      </c>
      <c r="F333" s="68">
        <v>3110565.24</v>
      </c>
      <c r="G333" s="30">
        <f t="shared" si="11"/>
        <v>-43423.419999999925</v>
      </c>
      <c r="H333" s="48">
        <f t="shared" si="12"/>
        <v>-1.38E-2</v>
      </c>
      <c r="I333" s="94"/>
      <c r="J333" s="91"/>
    </row>
    <row r="334" spans="1:10" s="15" customFormat="1">
      <c r="A334" s="29" t="s">
        <v>590</v>
      </c>
      <c r="B334" s="1" t="s">
        <v>591</v>
      </c>
      <c r="C334" s="1" t="s">
        <v>86</v>
      </c>
      <c r="D334" s="1" t="s">
        <v>596</v>
      </c>
      <c r="E334" s="68">
        <v>1843184.97</v>
      </c>
      <c r="F334" s="68">
        <v>1806723.38</v>
      </c>
      <c r="G334" s="30">
        <f t="shared" si="11"/>
        <v>-36461.590000000084</v>
      </c>
      <c r="H334" s="48">
        <f t="shared" si="12"/>
        <v>-1.9800000000000002E-2</v>
      </c>
      <c r="I334" s="94"/>
      <c r="J334" s="91"/>
    </row>
    <row r="335" spans="1:10" s="15" customFormat="1">
      <c r="A335" s="29" t="s">
        <v>597</v>
      </c>
      <c r="B335" s="1" t="s">
        <v>598</v>
      </c>
      <c r="C335" s="1" t="s">
        <v>39</v>
      </c>
      <c r="D335" s="1" t="s">
        <v>599</v>
      </c>
      <c r="E335" s="68">
        <v>18343.41</v>
      </c>
      <c r="F335" s="68">
        <v>19508.97</v>
      </c>
      <c r="G335" s="30">
        <f t="shared" si="11"/>
        <v>1165.5600000000013</v>
      </c>
      <c r="H335" s="48">
        <f t="shared" si="12"/>
        <v>6.3500000000000001E-2</v>
      </c>
      <c r="I335" s="94">
        <v>1</v>
      </c>
      <c r="J335" s="91">
        <v>1</v>
      </c>
    </row>
    <row r="336" spans="1:10" s="15" customFormat="1">
      <c r="A336" s="29" t="s">
        <v>597</v>
      </c>
      <c r="B336" s="1" t="s">
        <v>598</v>
      </c>
      <c r="C336" s="1" t="s">
        <v>600</v>
      </c>
      <c r="D336" s="1" t="s">
        <v>601</v>
      </c>
      <c r="E336" s="68">
        <v>1426824.55</v>
      </c>
      <c r="F336" s="68">
        <v>1723012.42</v>
      </c>
      <c r="G336" s="30">
        <f t="shared" si="11"/>
        <v>296187.86999999988</v>
      </c>
      <c r="H336" s="48">
        <f t="shared" si="12"/>
        <v>0.20760000000000001</v>
      </c>
      <c r="I336" s="94"/>
      <c r="J336" s="91"/>
    </row>
    <row r="337" spans="1:10" s="15" customFormat="1">
      <c r="A337" s="9" t="s">
        <v>597</v>
      </c>
      <c r="B337" s="1" t="s">
        <v>598</v>
      </c>
      <c r="C337" s="1" t="s">
        <v>602</v>
      </c>
      <c r="D337" s="1" t="s">
        <v>603</v>
      </c>
      <c r="E337" s="68">
        <v>1882991.09</v>
      </c>
      <c r="F337" s="68">
        <v>2044318.21</v>
      </c>
      <c r="G337" s="30">
        <f t="shared" si="11"/>
        <v>161327.11999999988</v>
      </c>
      <c r="H337" s="48">
        <f t="shared" si="12"/>
        <v>8.5699999999999998E-2</v>
      </c>
      <c r="I337" s="94"/>
      <c r="J337" s="91"/>
    </row>
    <row r="338" spans="1:10" s="15" customFormat="1">
      <c r="A338" s="9" t="s">
        <v>597</v>
      </c>
      <c r="B338" s="1" t="s">
        <v>598</v>
      </c>
      <c r="C338" s="1" t="s">
        <v>604</v>
      </c>
      <c r="D338" s="1" t="s">
        <v>605</v>
      </c>
      <c r="E338" s="68">
        <v>2339729.4900000002</v>
      </c>
      <c r="F338" s="68">
        <v>2411019.4500000002</v>
      </c>
      <c r="G338" s="30">
        <f t="shared" si="11"/>
        <v>71289.959999999963</v>
      </c>
      <c r="H338" s="48">
        <f t="shared" si="12"/>
        <v>3.0499999999999999E-2</v>
      </c>
      <c r="I338" s="94"/>
      <c r="J338" s="91"/>
    </row>
    <row r="339" spans="1:10" s="15" customFormat="1">
      <c r="A339" s="9">
        <v>55</v>
      </c>
      <c r="B339" s="1" t="s">
        <v>598</v>
      </c>
      <c r="C339" s="1" t="s">
        <v>606</v>
      </c>
      <c r="D339" s="95" t="s">
        <v>607</v>
      </c>
      <c r="E339" s="68">
        <v>0</v>
      </c>
      <c r="F339" s="68">
        <v>1041257.6</v>
      </c>
      <c r="G339" s="30">
        <f t="shared" si="11"/>
        <v>1041257.6</v>
      </c>
      <c r="H339" s="48">
        <v>1</v>
      </c>
      <c r="I339" s="94"/>
      <c r="J339" s="91"/>
    </row>
    <row r="340" spans="1:10" s="15" customFormat="1">
      <c r="A340" s="9" t="s">
        <v>597</v>
      </c>
      <c r="B340" s="1" t="s">
        <v>598</v>
      </c>
      <c r="C340" s="1" t="s">
        <v>608</v>
      </c>
      <c r="D340" s="1" t="s">
        <v>609</v>
      </c>
      <c r="E340" s="68">
        <v>3642676.91</v>
      </c>
      <c r="F340" s="68">
        <v>3928793.14</v>
      </c>
      <c r="G340" s="30">
        <f t="shared" si="11"/>
        <v>286116.23</v>
      </c>
      <c r="H340" s="48">
        <f t="shared" si="12"/>
        <v>7.85E-2</v>
      </c>
      <c r="I340" s="94"/>
      <c r="J340" s="91"/>
    </row>
    <row r="341" spans="1:10" s="15" customFormat="1">
      <c r="A341" s="9" t="s">
        <v>597</v>
      </c>
      <c r="B341" s="1" t="s">
        <v>598</v>
      </c>
      <c r="C341" s="1" t="s">
        <v>610</v>
      </c>
      <c r="D341" s="1" t="s">
        <v>611</v>
      </c>
      <c r="E341" s="68">
        <v>4357213.34</v>
      </c>
      <c r="F341" s="68">
        <v>4454157.93</v>
      </c>
      <c r="G341" s="30">
        <f t="shared" si="11"/>
        <v>96944.589999999851</v>
      </c>
      <c r="H341" s="48">
        <f t="shared" si="12"/>
        <v>2.2200000000000001E-2</v>
      </c>
      <c r="I341" s="94"/>
      <c r="J341" s="91"/>
    </row>
    <row r="342" spans="1:10" s="15" customFormat="1">
      <c r="A342" s="9" t="s">
        <v>597</v>
      </c>
      <c r="B342" s="1" t="s">
        <v>598</v>
      </c>
      <c r="C342" s="1" t="s">
        <v>612</v>
      </c>
      <c r="D342" s="1" t="s">
        <v>613</v>
      </c>
      <c r="E342" s="68">
        <v>7650486.5899999999</v>
      </c>
      <c r="F342" s="68">
        <v>7773378.2300000004</v>
      </c>
      <c r="G342" s="30">
        <f t="shared" si="11"/>
        <v>122891.6400000006</v>
      </c>
      <c r="H342" s="48">
        <f t="shared" si="12"/>
        <v>1.61E-2</v>
      </c>
      <c r="I342" s="94"/>
      <c r="J342" s="91"/>
    </row>
    <row r="343" spans="1:10" s="15" customFormat="1">
      <c r="A343" s="9" t="s">
        <v>597</v>
      </c>
      <c r="B343" s="1" t="s">
        <v>598</v>
      </c>
      <c r="C343" s="1" t="s">
        <v>614</v>
      </c>
      <c r="D343" s="1" t="s">
        <v>615</v>
      </c>
      <c r="E343" s="68">
        <v>8579461.7300000004</v>
      </c>
      <c r="F343" s="68">
        <v>10888692.210000001</v>
      </c>
      <c r="G343" s="30">
        <f t="shared" si="11"/>
        <v>2309230.4800000004</v>
      </c>
      <c r="H343" s="48">
        <f t="shared" si="12"/>
        <v>0.26919999999999999</v>
      </c>
      <c r="I343" s="94"/>
      <c r="J343" s="91"/>
    </row>
    <row r="344" spans="1:10" s="15" customFormat="1">
      <c r="A344" s="96">
        <v>55</v>
      </c>
      <c r="B344" s="95" t="s">
        <v>616</v>
      </c>
      <c r="C344" s="95" t="s">
        <v>617</v>
      </c>
      <c r="D344" s="95" t="s">
        <v>618</v>
      </c>
      <c r="E344" s="68">
        <v>1983877.59</v>
      </c>
      <c r="F344" s="68">
        <v>2137445.66</v>
      </c>
      <c r="G344" s="30">
        <f t="shared" si="11"/>
        <v>153568.07000000007</v>
      </c>
      <c r="H344" s="48">
        <f t="shared" si="12"/>
        <v>7.7399999999999997E-2</v>
      </c>
      <c r="I344" s="94"/>
      <c r="J344" s="91"/>
    </row>
    <row r="345" spans="1:10" s="15" customFormat="1">
      <c r="A345" s="9" t="s">
        <v>597</v>
      </c>
      <c r="B345" s="1" t="s">
        <v>598</v>
      </c>
      <c r="C345" s="1" t="s">
        <v>619</v>
      </c>
      <c r="D345" s="1" t="s">
        <v>620</v>
      </c>
      <c r="E345" s="68">
        <v>22539300.219999999</v>
      </c>
      <c r="F345" s="68">
        <v>24669663.359999999</v>
      </c>
      <c r="G345" s="30">
        <f t="shared" si="11"/>
        <v>2130363.1400000006</v>
      </c>
      <c r="H345" s="48">
        <f t="shared" si="12"/>
        <v>9.4500000000000001E-2</v>
      </c>
      <c r="I345" s="94"/>
      <c r="J345" s="91"/>
    </row>
    <row r="346" spans="1:10" s="15" customFormat="1">
      <c r="A346" s="29" t="s">
        <v>597</v>
      </c>
      <c r="B346" s="1" t="s">
        <v>598</v>
      </c>
      <c r="C346" s="1" t="s">
        <v>51</v>
      </c>
      <c r="D346" s="1" t="s">
        <v>621</v>
      </c>
      <c r="E346" s="68">
        <v>61352491.490000002</v>
      </c>
      <c r="F346" s="68">
        <v>58462390.979999997</v>
      </c>
      <c r="G346" s="30">
        <f t="shared" si="11"/>
        <v>-2890100.5100000054</v>
      </c>
      <c r="H346" s="48">
        <f t="shared" si="12"/>
        <v>-4.7100000000000003E-2</v>
      </c>
      <c r="I346" s="94"/>
      <c r="J346" s="91"/>
    </row>
    <row r="347" spans="1:10" s="15" customFormat="1">
      <c r="A347" s="29" t="s">
        <v>597</v>
      </c>
      <c r="B347" s="1" t="s">
        <v>598</v>
      </c>
      <c r="C347" s="1" t="s">
        <v>104</v>
      </c>
      <c r="D347" s="1" t="s">
        <v>622</v>
      </c>
      <c r="E347" s="68">
        <v>72874.820000000007</v>
      </c>
      <c r="F347" s="68">
        <v>152527.51</v>
      </c>
      <c r="G347" s="30">
        <f t="shared" si="11"/>
        <v>79652.69</v>
      </c>
      <c r="H347" s="48">
        <f t="shared" si="12"/>
        <v>1.093</v>
      </c>
      <c r="I347" s="94">
        <v>1</v>
      </c>
      <c r="J347" s="91"/>
    </row>
    <row r="348" spans="1:10" s="15" customFormat="1">
      <c r="A348" s="29" t="s">
        <v>597</v>
      </c>
      <c r="B348" s="1" t="s">
        <v>598</v>
      </c>
      <c r="C348" s="1" t="s">
        <v>41</v>
      </c>
      <c r="D348" s="1" t="s">
        <v>623</v>
      </c>
      <c r="E348" s="68">
        <v>16920159.949999999</v>
      </c>
      <c r="F348" s="68">
        <v>17148848.93</v>
      </c>
      <c r="G348" s="30">
        <f t="shared" si="11"/>
        <v>228688.98000000045</v>
      </c>
      <c r="H348" s="48">
        <f t="shared" si="12"/>
        <v>1.35E-2</v>
      </c>
      <c r="I348" s="94"/>
      <c r="J348" s="91"/>
    </row>
    <row r="349" spans="1:10" s="15" customFormat="1">
      <c r="A349" s="29" t="s">
        <v>597</v>
      </c>
      <c r="B349" s="1" t="s">
        <v>598</v>
      </c>
      <c r="C349" s="1" t="s">
        <v>84</v>
      </c>
      <c r="D349" s="1" t="s">
        <v>624</v>
      </c>
      <c r="E349" s="68">
        <v>11787021.210000001</v>
      </c>
      <c r="F349" s="68">
        <v>13619996.029999999</v>
      </c>
      <c r="G349" s="30">
        <f t="shared" si="11"/>
        <v>1832974.8199999984</v>
      </c>
      <c r="H349" s="48">
        <f t="shared" si="12"/>
        <v>0.1555</v>
      </c>
      <c r="I349" s="94"/>
      <c r="J349" s="91"/>
    </row>
    <row r="350" spans="1:10" s="15" customFormat="1">
      <c r="A350" s="29" t="s">
        <v>597</v>
      </c>
      <c r="B350" s="1" t="s">
        <v>598</v>
      </c>
      <c r="C350" s="1" t="s">
        <v>62</v>
      </c>
      <c r="D350" s="1" t="s">
        <v>625</v>
      </c>
      <c r="E350" s="68">
        <v>7506854.7300000004</v>
      </c>
      <c r="F350" s="68">
        <v>7050292.3799999999</v>
      </c>
      <c r="G350" s="30">
        <f t="shared" si="11"/>
        <v>-456562.35000000056</v>
      </c>
      <c r="H350" s="48">
        <f t="shared" si="12"/>
        <v>-6.08E-2</v>
      </c>
      <c r="I350" s="94"/>
      <c r="J350" s="91"/>
    </row>
    <row r="351" spans="1:10" s="15" customFormat="1">
      <c r="A351" s="29" t="s">
        <v>597</v>
      </c>
      <c r="B351" s="1" t="s">
        <v>598</v>
      </c>
      <c r="C351" s="1" t="s">
        <v>92</v>
      </c>
      <c r="D351" s="1" t="s">
        <v>626</v>
      </c>
      <c r="E351" s="68">
        <v>3376153.45</v>
      </c>
      <c r="F351" s="68">
        <v>3482592.38</v>
      </c>
      <c r="G351" s="30">
        <f t="shared" si="11"/>
        <v>106438.9299999997</v>
      </c>
      <c r="H351" s="48">
        <f t="shared" si="12"/>
        <v>3.15E-2</v>
      </c>
      <c r="I351" s="94"/>
      <c r="J351" s="91"/>
    </row>
    <row r="352" spans="1:10" s="15" customFormat="1">
      <c r="A352" s="29" t="s">
        <v>597</v>
      </c>
      <c r="B352" s="1" t="s">
        <v>598</v>
      </c>
      <c r="C352" s="1" t="s">
        <v>118</v>
      </c>
      <c r="D352" s="1" t="s">
        <v>627</v>
      </c>
      <c r="E352" s="68">
        <v>38745522.609999999</v>
      </c>
      <c r="F352" s="68">
        <v>42669032.380000003</v>
      </c>
      <c r="G352" s="30">
        <f t="shared" si="11"/>
        <v>3923509.7700000033</v>
      </c>
      <c r="H352" s="48">
        <f t="shared" si="12"/>
        <v>0.1013</v>
      </c>
      <c r="I352" s="94"/>
      <c r="J352" s="91"/>
    </row>
    <row r="353" spans="1:10" s="15" customFormat="1">
      <c r="A353" s="29" t="s">
        <v>597</v>
      </c>
      <c r="B353" s="1" t="s">
        <v>598</v>
      </c>
      <c r="C353" s="1" t="s">
        <v>382</v>
      </c>
      <c r="D353" s="1" t="s">
        <v>628</v>
      </c>
      <c r="E353" s="68">
        <v>2590728.4900000002</v>
      </c>
      <c r="F353" s="68">
        <v>3455081.9</v>
      </c>
      <c r="G353" s="30">
        <f t="shared" si="11"/>
        <v>864353.40999999968</v>
      </c>
      <c r="H353" s="48">
        <f t="shared" si="12"/>
        <v>0.33360000000000001</v>
      </c>
      <c r="I353" s="94"/>
      <c r="J353" s="91"/>
    </row>
    <row r="354" spans="1:10" s="15" customFormat="1">
      <c r="A354" s="29" t="s">
        <v>597</v>
      </c>
      <c r="B354" s="1" t="s">
        <v>598</v>
      </c>
      <c r="C354" s="1" t="s">
        <v>629</v>
      </c>
      <c r="D354" s="1" t="s">
        <v>630</v>
      </c>
      <c r="E354" s="68">
        <v>3442971.83</v>
      </c>
      <c r="F354" s="68">
        <v>1542229.64</v>
      </c>
      <c r="G354" s="30">
        <f t="shared" si="11"/>
        <v>-1900742.1900000002</v>
      </c>
      <c r="H354" s="48">
        <f t="shared" si="12"/>
        <v>-0.55210000000000004</v>
      </c>
      <c r="I354" s="94"/>
      <c r="J354" s="91"/>
    </row>
    <row r="355" spans="1:10" s="15" customFormat="1">
      <c r="A355" s="29" t="s">
        <v>597</v>
      </c>
      <c r="B355" s="1" t="s">
        <v>598</v>
      </c>
      <c r="C355" s="1" t="s">
        <v>473</v>
      </c>
      <c r="D355" s="1" t="s">
        <v>631</v>
      </c>
      <c r="E355" s="68">
        <v>49337236.049999997</v>
      </c>
      <c r="F355" s="68">
        <v>43225699.450000003</v>
      </c>
      <c r="G355" s="30">
        <f t="shared" si="11"/>
        <v>-6111536.599999994</v>
      </c>
      <c r="H355" s="48">
        <f t="shared" si="12"/>
        <v>-0.1239</v>
      </c>
      <c r="I355" s="94"/>
      <c r="J355" s="91"/>
    </row>
    <row r="356" spans="1:10" s="15" customFormat="1">
      <c r="A356" s="29" t="s">
        <v>597</v>
      </c>
      <c r="B356" s="1" t="s">
        <v>598</v>
      </c>
      <c r="C356" s="1" t="s">
        <v>632</v>
      </c>
      <c r="D356" s="1" t="s">
        <v>633</v>
      </c>
      <c r="E356" s="68">
        <v>4656189.75</v>
      </c>
      <c r="F356" s="68">
        <v>5075150.75</v>
      </c>
      <c r="G356" s="30">
        <f t="shared" si="11"/>
        <v>418961</v>
      </c>
      <c r="H356" s="48">
        <f t="shared" si="12"/>
        <v>0.09</v>
      </c>
      <c r="I356" s="94"/>
      <c r="J356" s="91"/>
    </row>
    <row r="357" spans="1:10" s="15" customFormat="1">
      <c r="A357" s="29" t="s">
        <v>597</v>
      </c>
      <c r="B357" s="1" t="s">
        <v>598</v>
      </c>
      <c r="C357" s="1" t="s">
        <v>577</v>
      </c>
      <c r="D357" s="1" t="s">
        <v>634</v>
      </c>
      <c r="E357" s="68">
        <v>9524948.7200000007</v>
      </c>
      <c r="F357" s="68">
        <v>10314049.6</v>
      </c>
      <c r="G357" s="30">
        <f t="shared" si="11"/>
        <v>789100.87999999896</v>
      </c>
      <c r="H357" s="48">
        <f t="shared" si="12"/>
        <v>8.2799999999999999E-2</v>
      </c>
      <c r="I357" s="94"/>
      <c r="J357" s="91"/>
    </row>
    <row r="358" spans="1:10" s="15" customFormat="1">
      <c r="A358" s="29" t="s">
        <v>597</v>
      </c>
      <c r="B358" s="1" t="s">
        <v>598</v>
      </c>
      <c r="C358" s="1" t="s">
        <v>440</v>
      </c>
      <c r="D358" s="1" t="s">
        <v>635</v>
      </c>
      <c r="E358" s="68">
        <v>94057200.280000001</v>
      </c>
      <c r="F358" s="68">
        <v>99871713.700000003</v>
      </c>
      <c r="G358" s="30">
        <f t="shared" si="11"/>
        <v>5814513.4200000018</v>
      </c>
      <c r="H358" s="48">
        <f t="shared" si="12"/>
        <v>6.1800000000000001E-2</v>
      </c>
      <c r="I358" s="94"/>
      <c r="J358" s="91"/>
    </row>
    <row r="359" spans="1:10" s="15" customFormat="1">
      <c r="A359" s="29" t="s">
        <v>597</v>
      </c>
      <c r="B359" s="1" t="s">
        <v>598</v>
      </c>
      <c r="C359" s="1" t="s">
        <v>636</v>
      </c>
      <c r="D359" s="1" t="s">
        <v>637</v>
      </c>
      <c r="E359" s="68">
        <v>813653.42</v>
      </c>
      <c r="F359" s="68">
        <v>443115.86</v>
      </c>
      <c r="G359" s="30">
        <f t="shared" si="11"/>
        <v>-370537.56000000006</v>
      </c>
      <c r="H359" s="48">
        <f t="shared" si="12"/>
        <v>-0.45540000000000003</v>
      </c>
      <c r="I359" s="94"/>
      <c r="J359" s="91"/>
    </row>
    <row r="360" spans="1:10" s="15" customFormat="1">
      <c r="A360" s="18" t="s">
        <v>597</v>
      </c>
      <c r="B360" s="19" t="s">
        <v>598</v>
      </c>
      <c r="C360" s="19" t="s">
        <v>638</v>
      </c>
      <c r="D360" s="19" t="s">
        <v>639</v>
      </c>
      <c r="E360" s="68">
        <v>1635254.98</v>
      </c>
      <c r="F360" s="68">
        <v>1807246.34</v>
      </c>
      <c r="G360" s="30">
        <f t="shared" si="11"/>
        <v>171991.3600000001</v>
      </c>
      <c r="H360" s="48">
        <f t="shared" si="12"/>
        <v>0.1052</v>
      </c>
      <c r="I360" s="94"/>
      <c r="J360" s="91"/>
    </row>
    <row r="361" spans="1:10" s="15" customFormat="1">
      <c r="A361" s="18" t="s">
        <v>597</v>
      </c>
      <c r="B361" s="19" t="s">
        <v>598</v>
      </c>
      <c r="C361" s="19" t="s">
        <v>640</v>
      </c>
      <c r="D361" s="19" t="s">
        <v>641</v>
      </c>
      <c r="E361" s="68">
        <v>1165738.1499999999</v>
      </c>
      <c r="F361" s="68">
        <v>1741321.34</v>
      </c>
      <c r="G361" s="30">
        <f t="shared" si="11"/>
        <v>575583.19000000018</v>
      </c>
      <c r="H361" s="48">
        <f t="shared" si="12"/>
        <v>0.49370000000000003</v>
      </c>
      <c r="I361" s="94"/>
      <c r="J361" s="91"/>
    </row>
    <row r="362" spans="1:10" s="15" customFormat="1">
      <c r="A362" s="18" t="s">
        <v>597</v>
      </c>
      <c r="B362" s="19" t="s">
        <v>598</v>
      </c>
      <c r="C362" s="19" t="s">
        <v>642</v>
      </c>
      <c r="D362" s="19" t="s">
        <v>643</v>
      </c>
      <c r="E362" s="68">
        <v>481468.45</v>
      </c>
      <c r="F362" s="68">
        <v>681588.16</v>
      </c>
      <c r="G362" s="30">
        <f t="shared" si="11"/>
        <v>200119.71000000002</v>
      </c>
      <c r="H362" s="48">
        <f t="shared" si="12"/>
        <v>0.41560000000000002</v>
      </c>
      <c r="I362" s="94"/>
      <c r="J362" s="91"/>
    </row>
    <row r="363" spans="1:10" s="15" customFormat="1">
      <c r="A363" s="26" t="s">
        <v>597</v>
      </c>
      <c r="B363" s="27" t="s">
        <v>598</v>
      </c>
      <c r="C363" s="27" t="s">
        <v>644</v>
      </c>
      <c r="D363" s="27" t="s">
        <v>645</v>
      </c>
      <c r="E363" s="68">
        <v>22636936.280000001</v>
      </c>
      <c r="F363" s="68">
        <v>20021155.960000001</v>
      </c>
      <c r="G363" s="30">
        <f t="shared" si="11"/>
        <v>-2615780.3200000003</v>
      </c>
      <c r="H363" s="48">
        <f t="shared" si="12"/>
        <v>-0.11559999999999999</v>
      </c>
      <c r="I363" s="94"/>
      <c r="J363" s="91"/>
    </row>
    <row r="364" spans="1:10" s="15" customFormat="1">
      <c r="A364" s="26" t="s">
        <v>597</v>
      </c>
      <c r="B364" s="27" t="s">
        <v>598</v>
      </c>
      <c r="C364" s="27" t="s">
        <v>646</v>
      </c>
      <c r="D364" s="27" t="s">
        <v>647</v>
      </c>
      <c r="E364" s="68">
        <v>9079083.8699999992</v>
      </c>
      <c r="F364" s="68">
        <v>8680585.8499999996</v>
      </c>
      <c r="G364" s="30">
        <f t="shared" si="11"/>
        <v>-398498.01999999955</v>
      </c>
      <c r="H364" s="48">
        <f t="shared" si="12"/>
        <v>-4.3900000000000002E-2</v>
      </c>
      <c r="I364" s="94"/>
      <c r="J364" s="91"/>
    </row>
    <row r="365" spans="1:10" s="15" customFormat="1">
      <c r="A365" s="26" t="s">
        <v>597</v>
      </c>
      <c r="B365" s="27" t="s">
        <v>598</v>
      </c>
      <c r="C365" s="27" t="s">
        <v>648</v>
      </c>
      <c r="D365" s="27" t="s">
        <v>649</v>
      </c>
      <c r="E365" s="68">
        <v>5368388.53</v>
      </c>
      <c r="F365" s="68">
        <v>5553171.5999999996</v>
      </c>
      <c r="G365" s="30">
        <f t="shared" si="11"/>
        <v>184783.06999999937</v>
      </c>
      <c r="H365" s="48">
        <f t="shared" si="12"/>
        <v>3.44E-2</v>
      </c>
      <c r="I365" s="94"/>
      <c r="J365" s="91"/>
    </row>
    <row r="366" spans="1:10" s="15" customFormat="1">
      <c r="A366" s="18" t="s">
        <v>597</v>
      </c>
      <c r="B366" s="19" t="s">
        <v>598</v>
      </c>
      <c r="C366" s="19" t="s">
        <v>650</v>
      </c>
      <c r="D366" s="19" t="s">
        <v>651</v>
      </c>
      <c r="E366" s="68">
        <v>3963038.55</v>
      </c>
      <c r="F366" s="68">
        <v>2554838.2400000002</v>
      </c>
      <c r="G366" s="30">
        <f t="shared" si="11"/>
        <v>-1408200.3099999996</v>
      </c>
      <c r="H366" s="48">
        <f t="shared" si="12"/>
        <v>-0.3553</v>
      </c>
      <c r="I366" s="94"/>
      <c r="J366" s="91"/>
    </row>
    <row r="367" spans="1:10" s="15" customFormat="1">
      <c r="A367" s="18" t="s">
        <v>597</v>
      </c>
      <c r="B367" s="19" t="s">
        <v>616</v>
      </c>
      <c r="C367" s="19" t="s">
        <v>652</v>
      </c>
      <c r="D367" s="19" t="s">
        <v>653</v>
      </c>
      <c r="E367" s="68">
        <v>128088.33</v>
      </c>
      <c r="F367" s="68">
        <v>422443.17</v>
      </c>
      <c r="G367" s="30">
        <f t="shared" si="11"/>
        <v>294354.83999999997</v>
      </c>
      <c r="H367" s="48">
        <f t="shared" si="12"/>
        <v>2.2980999999999998</v>
      </c>
      <c r="I367" s="94"/>
      <c r="J367" s="91"/>
    </row>
    <row r="368" spans="1:10" s="15" customFormat="1">
      <c r="A368" s="76">
        <v>55</v>
      </c>
      <c r="B368" s="19" t="s">
        <v>616</v>
      </c>
      <c r="C368" s="19" t="s">
        <v>654</v>
      </c>
      <c r="D368" s="19" t="s">
        <v>655</v>
      </c>
      <c r="E368" s="68">
        <v>309286245.75999999</v>
      </c>
      <c r="F368" s="68">
        <v>228291036.16999999</v>
      </c>
      <c r="G368" s="30">
        <f t="shared" ref="G368" si="13">SUM(F368-E368)</f>
        <v>-80995209.590000004</v>
      </c>
      <c r="H368" s="48">
        <f t="shared" si="12"/>
        <v>-0.26190000000000002</v>
      </c>
      <c r="I368" s="94"/>
      <c r="J368" s="91"/>
    </row>
    <row r="369" spans="1:10" s="15" customFormat="1">
      <c r="A369" s="29" t="s">
        <v>656</v>
      </c>
      <c r="B369" s="1" t="s">
        <v>657</v>
      </c>
      <c r="C369" s="1" t="s">
        <v>458</v>
      </c>
      <c r="D369" s="1" t="s">
        <v>658</v>
      </c>
      <c r="E369" s="68">
        <v>1476310.23</v>
      </c>
      <c r="F369" s="68">
        <v>1593418.12</v>
      </c>
      <c r="G369" s="30">
        <f t="shared" si="11"/>
        <v>117107.89000000013</v>
      </c>
      <c r="H369" s="48">
        <f t="shared" si="12"/>
        <v>7.9299999999999995E-2</v>
      </c>
      <c r="I369" s="94"/>
      <c r="J369" s="91"/>
    </row>
    <row r="370" spans="1:10" s="15" customFormat="1">
      <c r="A370" s="29" t="s">
        <v>656</v>
      </c>
      <c r="B370" s="1" t="s">
        <v>657</v>
      </c>
      <c r="C370" s="1" t="s">
        <v>51</v>
      </c>
      <c r="D370" s="1" t="s">
        <v>659</v>
      </c>
      <c r="E370" s="68">
        <v>4225140.07</v>
      </c>
      <c r="F370" s="68">
        <v>4162678.79</v>
      </c>
      <c r="G370" s="30">
        <f t="shared" si="11"/>
        <v>-62461.280000000261</v>
      </c>
      <c r="H370" s="48">
        <f t="shared" si="12"/>
        <v>-1.4800000000000001E-2</v>
      </c>
      <c r="I370" s="94"/>
      <c r="J370" s="91"/>
    </row>
    <row r="371" spans="1:10" s="15" customFormat="1">
      <c r="A371" s="29" t="s">
        <v>656</v>
      </c>
      <c r="B371" s="1" t="s">
        <v>657</v>
      </c>
      <c r="C371" s="1" t="s">
        <v>82</v>
      </c>
      <c r="D371" s="1" t="s">
        <v>660</v>
      </c>
      <c r="E371" s="68">
        <v>4986226.76</v>
      </c>
      <c r="F371" s="68">
        <v>4781490.1100000003</v>
      </c>
      <c r="G371" s="30">
        <f t="shared" si="11"/>
        <v>-204736.64999999944</v>
      </c>
      <c r="H371" s="48">
        <f t="shared" si="12"/>
        <v>-4.1099999999999998E-2</v>
      </c>
      <c r="I371" s="94"/>
      <c r="J371" s="91"/>
    </row>
    <row r="372" spans="1:10" s="15" customFormat="1">
      <c r="A372" s="29" t="s">
        <v>656</v>
      </c>
      <c r="B372" s="1" t="s">
        <v>657</v>
      </c>
      <c r="C372" s="1" t="s">
        <v>104</v>
      </c>
      <c r="D372" s="1" t="s">
        <v>661</v>
      </c>
      <c r="E372" s="68">
        <v>3948049.35</v>
      </c>
      <c r="F372" s="68">
        <v>4334102.5199999996</v>
      </c>
      <c r="G372" s="30">
        <f t="shared" si="11"/>
        <v>386053.16999999946</v>
      </c>
      <c r="H372" s="48">
        <f t="shared" si="12"/>
        <v>9.7799999999999998E-2</v>
      </c>
      <c r="I372" s="94"/>
      <c r="J372" s="91"/>
    </row>
    <row r="373" spans="1:10" s="15" customFormat="1">
      <c r="A373" s="29" t="s">
        <v>656</v>
      </c>
      <c r="B373" s="1" t="s">
        <v>657</v>
      </c>
      <c r="C373" s="1" t="s">
        <v>41</v>
      </c>
      <c r="D373" s="1" t="s">
        <v>662</v>
      </c>
      <c r="E373" s="68">
        <v>3585355.81</v>
      </c>
      <c r="F373" s="68">
        <v>4230385.12</v>
      </c>
      <c r="G373" s="30">
        <f t="shared" si="11"/>
        <v>645029.31000000006</v>
      </c>
      <c r="H373" s="48">
        <f t="shared" si="12"/>
        <v>0.1799</v>
      </c>
      <c r="I373" s="94"/>
      <c r="J373" s="91"/>
    </row>
    <row r="374" spans="1:10" s="15" customFormat="1">
      <c r="A374" s="29" t="s">
        <v>656</v>
      </c>
      <c r="B374" s="1" t="s">
        <v>657</v>
      </c>
      <c r="C374" s="1" t="s">
        <v>107</v>
      </c>
      <c r="D374" s="1" t="s">
        <v>663</v>
      </c>
      <c r="E374" s="68">
        <v>2565297.0699999998</v>
      </c>
      <c r="F374" s="68">
        <v>2921092.75</v>
      </c>
      <c r="G374" s="30">
        <f t="shared" si="11"/>
        <v>355795.68000000017</v>
      </c>
      <c r="H374" s="48">
        <f t="shared" si="12"/>
        <v>0.13869999999999999</v>
      </c>
      <c r="I374" s="94"/>
      <c r="J374" s="91"/>
    </row>
    <row r="375" spans="1:10" s="15" customFormat="1">
      <c r="A375" s="29" t="s">
        <v>656</v>
      </c>
      <c r="B375" s="1" t="s">
        <v>657</v>
      </c>
      <c r="C375" s="1" t="s">
        <v>84</v>
      </c>
      <c r="D375" s="1" t="s">
        <v>664</v>
      </c>
      <c r="E375" s="68">
        <v>667473.99</v>
      </c>
      <c r="F375" s="68">
        <v>1102641.44</v>
      </c>
      <c r="G375" s="30">
        <f t="shared" si="11"/>
        <v>435167.44999999995</v>
      </c>
      <c r="H375" s="48">
        <f t="shared" si="12"/>
        <v>0.65200000000000002</v>
      </c>
      <c r="I375" s="94"/>
      <c r="J375" s="91"/>
    </row>
    <row r="376" spans="1:10" s="15" customFormat="1">
      <c r="A376" s="29" t="s">
        <v>656</v>
      </c>
      <c r="B376" s="1" t="s">
        <v>657</v>
      </c>
      <c r="C376" s="1" t="s">
        <v>62</v>
      </c>
      <c r="D376" s="1" t="s">
        <v>169</v>
      </c>
      <c r="E376" s="68">
        <v>1381231.24</v>
      </c>
      <c r="F376" s="68">
        <v>1500447.11</v>
      </c>
      <c r="G376" s="30">
        <f t="shared" si="11"/>
        <v>119215.87000000011</v>
      </c>
      <c r="H376" s="48">
        <f t="shared" si="12"/>
        <v>8.6300000000000002E-2</v>
      </c>
      <c r="I376" s="94"/>
      <c r="J376" s="91"/>
    </row>
    <row r="377" spans="1:10" s="15" customFormat="1">
      <c r="A377" s="29" t="s">
        <v>656</v>
      </c>
      <c r="B377" s="1" t="s">
        <v>657</v>
      </c>
      <c r="C377" s="1" t="s">
        <v>238</v>
      </c>
      <c r="D377" s="1" t="s">
        <v>665</v>
      </c>
      <c r="E377" s="68">
        <v>2091681.68</v>
      </c>
      <c r="F377" s="68">
        <v>2345665.58</v>
      </c>
      <c r="G377" s="30">
        <f t="shared" si="11"/>
        <v>253983.90000000014</v>
      </c>
      <c r="H377" s="48">
        <f t="shared" si="12"/>
        <v>0.12139999999999999</v>
      </c>
      <c r="I377" s="94"/>
      <c r="J377" s="91"/>
    </row>
    <row r="378" spans="1:10" s="15" customFormat="1">
      <c r="A378" s="29" t="s">
        <v>666</v>
      </c>
      <c r="B378" s="1" t="s">
        <v>667</v>
      </c>
      <c r="C378" s="1" t="s">
        <v>404</v>
      </c>
      <c r="D378" s="1" t="s">
        <v>668</v>
      </c>
      <c r="E378" s="68">
        <v>289498.87</v>
      </c>
      <c r="F378" s="68">
        <v>158999.59</v>
      </c>
      <c r="G378" s="30">
        <f t="shared" si="11"/>
        <v>-130499.28</v>
      </c>
      <c r="H378" s="48">
        <f t="shared" si="12"/>
        <v>-0.45079999999999998</v>
      </c>
      <c r="I378" s="94"/>
      <c r="J378" s="91"/>
    </row>
    <row r="379" spans="1:10" s="15" customFormat="1">
      <c r="A379" s="29" t="s">
        <v>666</v>
      </c>
      <c r="B379" s="1" t="s">
        <v>667</v>
      </c>
      <c r="C379" s="1" t="s">
        <v>412</v>
      </c>
      <c r="D379" s="1" t="s">
        <v>669</v>
      </c>
      <c r="E379" s="68">
        <v>142309.85</v>
      </c>
      <c r="F379" s="68">
        <v>132617.85</v>
      </c>
      <c r="G379" s="30">
        <f t="shared" si="11"/>
        <v>-9692</v>
      </c>
      <c r="H379" s="48">
        <f t="shared" si="12"/>
        <v>-6.8099999999999994E-2</v>
      </c>
      <c r="I379" s="94"/>
      <c r="J379" s="91"/>
    </row>
    <row r="380" spans="1:10" s="15" customFormat="1">
      <c r="A380" s="29" t="s">
        <v>666</v>
      </c>
      <c r="B380" s="1" t="s">
        <v>667</v>
      </c>
      <c r="C380" s="1" t="s">
        <v>270</v>
      </c>
      <c r="D380" s="1" t="s">
        <v>670</v>
      </c>
      <c r="E380" s="68">
        <v>32762.07</v>
      </c>
      <c r="F380" s="68">
        <v>36393.279999999999</v>
      </c>
      <c r="G380" s="30">
        <f t="shared" si="11"/>
        <v>3631.2099999999991</v>
      </c>
      <c r="H380" s="48">
        <f t="shared" si="12"/>
        <v>0.1108</v>
      </c>
      <c r="I380" s="94">
        <v>1</v>
      </c>
      <c r="J380" s="91"/>
    </row>
    <row r="381" spans="1:10" s="15" customFormat="1">
      <c r="A381" s="29" t="s">
        <v>666</v>
      </c>
      <c r="B381" s="1" t="s">
        <v>667</v>
      </c>
      <c r="C381" s="1" t="s">
        <v>671</v>
      </c>
      <c r="D381" s="1" t="s">
        <v>672</v>
      </c>
      <c r="E381" s="68">
        <v>1008186.06</v>
      </c>
      <c r="F381" s="68">
        <v>502010.66</v>
      </c>
      <c r="G381" s="30">
        <f t="shared" si="11"/>
        <v>-506175.40000000008</v>
      </c>
      <c r="H381" s="48">
        <f t="shared" si="12"/>
        <v>-0.50209999999999999</v>
      </c>
      <c r="I381" s="94"/>
      <c r="J381" s="91"/>
    </row>
    <row r="382" spans="1:10" s="15" customFormat="1">
      <c r="A382" s="29" t="s">
        <v>666</v>
      </c>
      <c r="B382" s="1" t="s">
        <v>667</v>
      </c>
      <c r="C382" s="1" t="s">
        <v>673</v>
      </c>
      <c r="D382" s="1" t="s">
        <v>674</v>
      </c>
      <c r="E382" s="68">
        <v>1365160.26</v>
      </c>
      <c r="F382" s="68">
        <v>1167540.56</v>
      </c>
      <c r="G382" s="30">
        <f t="shared" si="11"/>
        <v>-197619.69999999995</v>
      </c>
      <c r="H382" s="48">
        <f t="shared" si="12"/>
        <v>-0.14480000000000001</v>
      </c>
      <c r="I382" s="94"/>
      <c r="J382" s="91"/>
    </row>
    <row r="383" spans="1:10" s="15" customFormat="1">
      <c r="A383" s="29" t="s">
        <v>666</v>
      </c>
      <c r="B383" s="1" t="s">
        <v>667</v>
      </c>
      <c r="C383" s="1" t="s">
        <v>82</v>
      </c>
      <c r="D383" s="1" t="s">
        <v>675</v>
      </c>
      <c r="E383" s="68">
        <v>2941871.87</v>
      </c>
      <c r="F383" s="68">
        <v>2700739.64</v>
      </c>
      <c r="G383" s="30">
        <f t="shared" si="11"/>
        <v>-241132.22999999998</v>
      </c>
      <c r="H383" s="48">
        <f t="shared" si="12"/>
        <v>-8.2000000000000003E-2</v>
      </c>
      <c r="I383" s="94"/>
      <c r="J383" s="91"/>
    </row>
    <row r="384" spans="1:10" s="15" customFormat="1">
      <c r="A384" s="29" t="s">
        <v>666</v>
      </c>
      <c r="B384" s="1" t="s">
        <v>667</v>
      </c>
      <c r="C384" s="1" t="s">
        <v>43</v>
      </c>
      <c r="D384" s="1" t="s">
        <v>676</v>
      </c>
      <c r="E384" s="68">
        <v>202391.94</v>
      </c>
      <c r="F384" s="68">
        <v>380999.02</v>
      </c>
      <c r="G384" s="30">
        <f t="shared" si="11"/>
        <v>178607.08000000002</v>
      </c>
      <c r="H384" s="48">
        <f t="shared" si="12"/>
        <v>0.88249999999999995</v>
      </c>
      <c r="I384" s="94"/>
      <c r="J384" s="91"/>
    </row>
    <row r="385" spans="1:10" s="15" customFormat="1">
      <c r="A385" s="29" t="s">
        <v>666</v>
      </c>
      <c r="B385" s="1" t="s">
        <v>667</v>
      </c>
      <c r="C385" s="1" t="s">
        <v>216</v>
      </c>
      <c r="D385" s="1" t="s">
        <v>677</v>
      </c>
      <c r="E385" s="68">
        <v>898302.52</v>
      </c>
      <c r="F385" s="68">
        <v>1042474.06</v>
      </c>
      <c r="G385" s="30">
        <f t="shared" si="11"/>
        <v>144171.54000000004</v>
      </c>
      <c r="H385" s="48">
        <f t="shared" si="12"/>
        <v>0.1605</v>
      </c>
      <c r="I385" s="94"/>
      <c r="J385" s="91"/>
    </row>
    <row r="386" spans="1:10" s="15" customFormat="1">
      <c r="A386" s="29" t="s">
        <v>666</v>
      </c>
      <c r="B386" s="1" t="s">
        <v>667</v>
      </c>
      <c r="C386" s="1" t="s">
        <v>47</v>
      </c>
      <c r="D386" s="1" t="s">
        <v>678</v>
      </c>
      <c r="E386" s="68">
        <v>107229.58</v>
      </c>
      <c r="F386" s="68">
        <v>164949.54999999999</v>
      </c>
      <c r="G386" s="30">
        <f t="shared" si="11"/>
        <v>57719.969999999987</v>
      </c>
      <c r="H386" s="48">
        <f t="shared" si="12"/>
        <v>0.5383</v>
      </c>
      <c r="I386" s="94"/>
      <c r="J386" s="91"/>
    </row>
    <row r="387" spans="1:10" s="15" customFormat="1">
      <c r="A387" s="29" t="s">
        <v>666</v>
      </c>
      <c r="B387" s="1" t="s">
        <v>667</v>
      </c>
      <c r="C387" s="1" t="s">
        <v>334</v>
      </c>
      <c r="D387" s="1" t="s">
        <v>679</v>
      </c>
      <c r="E387" s="68">
        <v>1739754.58</v>
      </c>
      <c r="F387" s="68">
        <v>2074400.78</v>
      </c>
      <c r="G387" s="30">
        <f t="shared" si="11"/>
        <v>334646.19999999995</v>
      </c>
      <c r="H387" s="48">
        <f t="shared" si="12"/>
        <v>0.19239999999999999</v>
      </c>
      <c r="I387" s="94"/>
      <c r="J387" s="91"/>
    </row>
    <row r="388" spans="1:10" s="15" customFormat="1">
      <c r="A388" s="29" t="s">
        <v>666</v>
      </c>
      <c r="B388" s="1" t="s">
        <v>667</v>
      </c>
      <c r="C388" s="1" t="s">
        <v>680</v>
      </c>
      <c r="D388" s="1" t="s">
        <v>681</v>
      </c>
      <c r="E388" s="68">
        <v>818040.12</v>
      </c>
      <c r="F388" s="68">
        <v>696733.56</v>
      </c>
      <c r="G388" s="30">
        <f t="shared" si="11"/>
        <v>-121306.55999999994</v>
      </c>
      <c r="H388" s="48">
        <f t="shared" si="12"/>
        <v>-0.14829999999999999</v>
      </c>
      <c r="I388" s="94"/>
      <c r="J388" s="91"/>
    </row>
    <row r="389" spans="1:10" s="15" customFormat="1">
      <c r="A389" s="29" t="s">
        <v>666</v>
      </c>
      <c r="B389" s="1" t="s">
        <v>667</v>
      </c>
      <c r="C389" s="1" t="s">
        <v>361</v>
      </c>
      <c r="D389" s="1" t="s">
        <v>682</v>
      </c>
      <c r="E389" s="68">
        <v>1317206.73</v>
      </c>
      <c r="F389" s="68">
        <v>993335.74</v>
      </c>
      <c r="G389" s="30">
        <f t="shared" si="11"/>
        <v>-323870.99</v>
      </c>
      <c r="H389" s="48">
        <f t="shared" si="12"/>
        <v>-0.24590000000000001</v>
      </c>
      <c r="I389" s="94"/>
      <c r="J389" s="91"/>
    </row>
    <row r="390" spans="1:10" s="15" customFormat="1">
      <c r="A390" s="29" t="s">
        <v>683</v>
      </c>
      <c r="B390" s="1" t="s">
        <v>684</v>
      </c>
      <c r="C390" s="1" t="s">
        <v>178</v>
      </c>
      <c r="D390" s="1" t="s">
        <v>685</v>
      </c>
      <c r="E390" s="68">
        <v>279317.18</v>
      </c>
      <c r="F390" s="68">
        <v>291883.32</v>
      </c>
      <c r="G390" s="30">
        <f t="shared" si="11"/>
        <v>12566.140000000014</v>
      </c>
      <c r="H390" s="48">
        <f t="shared" si="12"/>
        <v>4.4999999999999998E-2</v>
      </c>
      <c r="I390" s="94"/>
      <c r="J390" s="91"/>
    </row>
    <row r="391" spans="1:10" s="15" customFormat="1">
      <c r="A391" s="29" t="s">
        <v>683</v>
      </c>
      <c r="B391" s="1" t="s">
        <v>684</v>
      </c>
      <c r="C391" s="1" t="s">
        <v>51</v>
      </c>
      <c r="D391" s="1" t="s">
        <v>686</v>
      </c>
      <c r="E391" s="68">
        <v>2954859.94</v>
      </c>
      <c r="F391" s="68">
        <v>3013178.43</v>
      </c>
      <c r="G391" s="30">
        <f t="shared" si="11"/>
        <v>58318.490000000224</v>
      </c>
      <c r="H391" s="48">
        <f t="shared" si="12"/>
        <v>1.9699999999999999E-2</v>
      </c>
      <c r="I391" s="94"/>
      <c r="J391" s="91"/>
    </row>
    <row r="392" spans="1:10" s="15" customFormat="1">
      <c r="A392" s="29" t="s">
        <v>683</v>
      </c>
      <c r="B392" s="1" t="s">
        <v>684</v>
      </c>
      <c r="C392" s="1" t="s">
        <v>397</v>
      </c>
      <c r="D392" s="1" t="s">
        <v>687</v>
      </c>
      <c r="E392" s="68">
        <v>1933580.6</v>
      </c>
      <c r="F392" s="68">
        <v>2184716.67</v>
      </c>
      <c r="G392" s="30">
        <f t="shared" si="11"/>
        <v>251136.06999999983</v>
      </c>
      <c r="H392" s="48">
        <f t="shared" si="12"/>
        <v>0.12989999999999999</v>
      </c>
      <c r="I392" s="94"/>
      <c r="J392" s="91"/>
    </row>
    <row r="393" spans="1:10" s="15" customFormat="1">
      <c r="A393" s="29" t="s">
        <v>683</v>
      </c>
      <c r="B393" s="1" t="s">
        <v>684</v>
      </c>
      <c r="C393" s="1" t="s">
        <v>276</v>
      </c>
      <c r="D393" s="1" t="s">
        <v>688</v>
      </c>
      <c r="E393" s="68">
        <v>3766463.14</v>
      </c>
      <c r="F393" s="68">
        <v>3899728.08</v>
      </c>
      <c r="G393" s="30">
        <f t="shared" si="11"/>
        <v>133264.93999999994</v>
      </c>
      <c r="H393" s="48">
        <f t="shared" si="12"/>
        <v>3.5400000000000001E-2</v>
      </c>
      <c r="I393" s="94"/>
      <c r="J393" s="91"/>
    </row>
    <row r="394" spans="1:10" s="15" customFormat="1">
      <c r="A394" s="29" t="s">
        <v>683</v>
      </c>
      <c r="B394" s="1" t="s">
        <v>684</v>
      </c>
      <c r="C394" s="1" t="s">
        <v>408</v>
      </c>
      <c r="D394" s="1" t="s">
        <v>689</v>
      </c>
      <c r="E394" s="68">
        <v>8531047.4100000001</v>
      </c>
      <c r="F394" s="68">
        <v>9237994.2400000002</v>
      </c>
      <c r="G394" s="30">
        <f t="shared" ref="G394:G457" si="14">SUM(F394-E394)</f>
        <v>706946.83000000007</v>
      </c>
      <c r="H394" s="48">
        <f t="shared" ref="H394:H457" si="15">ROUND(G394/E394,4)</f>
        <v>8.2900000000000001E-2</v>
      </c>
      <c r="I394" s="94"/>
      <c r="J394" s="91"/>
    </row>
    <row r="395" spans="1:10" s="15" customFormat="1">
      <c r="A395" s="29" t="s">
        <v>683</v>
      </c>
      <c r="B395" s="1" t="s">
        <v>684</v>
      </c>
      <c r="C395" s="1" t="s">
        <v>68</v>
      </c>
      <c r="D395" s="1" t="s">
        <v>690</v>
      </c>
      <c r="E395" s="68">
        <v>1845967.55</v>
      </c>
      <c r="F395" s="68">
        <v>1866779.02</v>
      </c>
      <c r="G395" s="30">
        <f t="shared" si="14"/>
        <v>20811.469999999972</v>
      </c>
      <c r="H395" s="48">
        <f t="shared" si="15"/>
        <v>1.1299999999999999E-2</v>
      </c>
      <c r="I395" s="94"/>
      <c r="J395" s="91"/>
    </row>
    <row r="396" spans="1:10" s="15" customFormat="1">
      <c r="A396" s="29" t="s">
        <v>683</v>
      </c>
      <c r="B396" s="1" t="s">
        <v>684</v>
      </c>
      <c r="C396" s="1" t="s">
        <v>86</v>
      </c>
      <c r="D396" s="1" t="s">
        <v>691</v>
      </c>
      <c r="E396" s="68">
        <v>2442247.34</v>
      </c>
      <c r="F396" s="68">
        <v>2461935.71</v>
      </c>
      <c r="G396" s="30">
        <f t="shared" si="14"/>
        <v>19688.370000000112</v>
      </c>
      <c r="H396" s="48">
        <f t="shared" si="15"/>
        <v>8.0999999999999996E-3</v>
      </c>
      <c r="I396" s="94"/>
      <c r="J396" s="91"/>
    </row>
    <row r="397" spans="1:10" s="15" customFormat="1">
      <c r="A397" s="29" t="s">
        <v>692</v>
      </c>
      <c r="B397" s="1" t="s">
        <v>693</v>
      </c>
      <c r="C397" s="1" t="s">
        <v>694</v>
      </c>
      <c r="D397" s="1" t="s">
        <v>695</v>
      </c>
      <c r="E397" s="68">
        <v>1090745.69</v>
      </c>
      <c r="F397" s="68">
        <v>1363500.14</v>
      </c>
      <c r="G397" s="30">
        <f t="shared" si="14"/>
        <v>272754.44999999995</v>
      </c>
      <c r="H397" s="48">
        <f t="shared" si="15"/>
        <v>0.25009999999999999</v>
      </c>
      <c r="I397" s="94"/>
      <c r="J397" s="91"/>
    </row>
    <row r="398" spans="1:10" s="15" customFormat="1">
      <c r="A398" s="29" t="s">
        <v>692</v>
      </c>
      <c r="B398" s="1" t="s">
        <v>693</v>
      </c>
      <c r="C398" s="1" t="s">
        <v>51</v>
      </c>
      <c r="D398" s="1" t="s">
        <v>696</v>
      </c>
      <c r="E398" s="68">
        <v>2791003.9</v>
      </c>
      <c r="F398" s="68">
        <v>2951378.24</v>
      </c>
      <c r="G398" s="30">
        <f t="shared" si="14"/>
        <v>160374.34000000032</v>
      </c>
      <c r="H398" s="48">
        <f t="shared" si="15"/>
        <v>5.7500000000000002E-2</v>
      </c>
      <c r="I398" s="94"/>
      <c r="J398" s="91"/>
    </row>
    <row r="399" spans="1:10" s="15" customFormat="1">
      <c r="A399" s="29" t="s">
        <v>692</v>
      </c>
      <c r="B399" s="1" t="s">
        <v>693</v>
      </c>
      <c r="C399" s="1" t="s">
        <v>84</v>
      </c>
      <c r="D399" s="1" t="s">
        <v>697</v>
      </c>
      <c r="E399" s="68">
        <v>5751094.4900000002</v>
      </c>
      <c r="F399" s="68">
        <v>6104026.0800000001</v>
      </c>
      <c r="G399" s="30">
        <f t="shared" si="14"/>
        <v>352931.58999999985</v>
      </c>
      <c r="H399" s="48">
        <f t="shared" si="15"/>
        <v>6.1400000000000003E-2</v>
      </c>
      <c r="I399" s="94"/>
      <c r="J399" s="91"/>
    </row>
    <row r="400" spans="1:10" s="15" customFormat="1">
      <c r="A400" s="29" t="s">
        <v>698</v>
      </c>
      <c r="B400" s="1" t="s">
        <v>699</v>
      </c>
      <c r="C400" s="1" t="s">
        <v>700</v>
      </c>
      <c r="D400" s="1" t="s">
        <v>701</v>
      </c>
      <c r="E400" s="68">
        <v>722846.11</v>
      </c>
      <c r="F400" s="68">
        <v>680451.95</v>
      </c>
      <c r="G400" s="30">
        <f t="shared" si="14"/>
        <v>-42394.160000000033</v>
      </c>
      <c r="H400" s="48">
        <f t="shared" si="15"/>
        <v>-5.8599999999999999E-2</v>
      </c>
      <c r="I400" s="94"/>
      <c r="J400" s="91"/>
    </row>
    <row r="401" spans="1:10" s="15" customFormat="1">
      <c r="A401" s="29" t="s">
        <v>698</v>
      </c>
      <c r="B401" s="1" t="s">
        <v>699</v>
      </c>
      <c r="C401" s="1" t="s">
        <v>104</v>
      </c>
      <c r="D401" s="1" t="s">
        <v>702</v>
      </c>
      <c r="E401" s="68">
        <v>1264084.9099999999</v>
      </c>
      <c r="F401" s="68">
        <v>1308551.27</v>
      </c>
      <c r="G401" s="30">
        <f t="shared" si="14"/>
        <v>44466.360000000102</v>
      </c>
      <c r="H401" s="48">
        <f t="shared" si="15"/>
        <v>3.5200000000000002E-2</v>
      </c>
      <c r="I401" s="94"/>
      <c r="J401" s="91"/>
    </row>
    <row r="402" spans="1:10" s="15" customFormat="1">
      <c r="A402" s="29" t="s">
        <v>698</v>
      </c>
      <c r="B402" s="1" t="s">
        <v>699</v>
      </c>
      <c r="C402" s="1" t="s">
        <v>193</v>
      </c>
      <c r="D402" s="1" t="s">
        <v>703</v>
      </c>
      <c r="E402" s="68">
        <v>14095226.789999999</v>
      </c>
      <c r="F402" s="68">
        <v>14142525.359999999</v>
      </c>
      <c r="G402" s="30">
        <f t="shared" si="14"/>
        <v>47298.570000000298</v>
      </c>
      <c r="H402" s="48">
        <f t="shared" si="15"/>
        <v>3.3999999999999998E-3</v>
      </c>
      <c r="I402" s="94"/>
      <c r="J402" s="91"/>
    </row>
    <row r="403" spans="1:10" s="15" customFormat="1">
      <c r="A403" s="29" t="s">
        <v>698</v>
      </c>
      <c r="B403" s="1" t="s">
        <v>699</v>
      </c>
      <c r="C403" s="1" t="s">
        <v>124</v>
      </c>
      <c r="D403" s="1" t="s">
        <v>704</v>
      </c>
      <c r="E403" s="68">
        <v>4087512.29</v>
      </c>
      <c r="F403" s="68">
        <v>4370998.26</v>
      </c>
      <c r="G403" s="30">
        <f t="shared" si="14"/>
        <v>283485.96999999974</v>
      </c>
      <c r="H403" s="48">
        <f t="shared" si="15"/>
        <v>6.9400000000000003E-2</v>
      </c>
      <c r="I403" s="94"/>
      <c r="J403" s="91"/>
    </row>
    <row r="404" spans="1:10" s="15" customFormat="1">
      <c r="A404" s="29" t="s">
        <v>698</v>
      </c>
      <c r="B404" s="1" t="s">
        <v>699</v>
      </c>
      <c r="C404" s="1" t="s">
        <v>477</v>
      </c>
      <c r="D404" s="1" t="s">
        <v>705</v>
      </c>
      <c r="E404" s="68">
        <v>50250.59</v>
      </c>
      <c r="F404" s="68">
        <v>54202.29</v>
      </c>
      <c r="G404" s="30">
        <f t="shared" si="14"/>
        <v>3951.7000000000044</v>
      </c>
      <c r="H404" s="48">
        <f t="shared" si="15"/>
        <v>7.8600000000000003E-2</v>
      </c>
      <c r="I404" s="94">
        <v>1</v>
      </c>
      <c r="J404" s="91">
        <v>1</v>
      </c>
    </row>
    <row r="405" spans="1:10" s="15" customFormat="1">
      <c r="A405" s="29" t="s">
        <v>698</v>
      </c>
      <c r="B405" s="1" t="s">
        <v>699</v>
      </c>
      <c r="C405" s="1" t="s">
        <v>249</v>
      </c>
      <c r="D405" s="1" t="s">
        <v>706</v>
      </c>
      <c r="E405" s="68">
        <v>782590.59</v>
      </c>
      <c r="F405" s="68">
        <v>804692.58</v>
      </c>
      <c r="G405" s="30">
        <f t="shared" si="14"/>
        <v>22101.989999999991</v>
      </c>
      <c r="H405" s="48">
        <f t="shared" si="15"/>
        <v>2.8199999999999999E-2</v>
      </c>
      <c r="I405" s="94"/>
      <c r="J405" s="91"/>
    </row>
    <row r="406" spans="1:10" s="15" customFormat="1">
      <c r="A406" s="29" t="s">
        <v>698</v>
      </c>
      <c r="B406" s="1" t="s">
        <v>699</v>
      </c>
      <c r="C406" s="1" t="s">
        <v>490</v>
      </c>
      <c r="D406" s="1" t="s">
        <v>707</v>
      </c>
      <c r="E406" s="68">
        <v>1146451.21</v>
      </c>
      <c r="F406" s="68">
        <v>895463.11</v>
      </c>
      <c r="G406" s="30">
        <f t="shared" si="14"/>
        <v>-250988.09999999998</v>
      </c>
      <c r="H406" s="48">
        <f t="shared" si="15"/>
        <v>-0.21890000000000001</v>
      </c>
      <c r="I406" s="94"/>
      <c r="J406" s="91"/>
    </row>
    <row r="407" spans="1:10" s="15" customFormat="1">
      <c r="A407" s="29" t="s">
        <v>708</v>
      </c>
      <c r="B407" s="1" t="s">
        <v>709</v>
      </c>
      <c r="C407" s="1" t="s">
        <v>540</v>
      </c>
      <c r="D407" s="1" t="s">
        <v>710</v>
      </c>
      <c r="E407" s="68">
        <v>1429961.9</v>
      </c>
      <c r="F407" s="68">
        <v>1841008.86</v>
      </c>
      <c r="G407" s="30">
        <f t="shared" si="14"/>
        <v>411046.9600000002</v>
      </c>
      <c r="H407" s="48">
        <f t="shared" si="15"/>
        <v>0.28749999999999998</v>
      </c>
      <c r="I407" s="94"/>
      <c r="J407" s="91"/>
    </row>
    <row r="408" spans="1:10" s="15" customFormat="1">
      <c r="A408" s="29" t="s">
        <v>708</v>
      </c>
      <c r="B408" s="1" t="s">
        <v>709</v>
      </c>
      <c r="C408" s="1" t="s">
        <v>39</v>
      </c>
      <c r="D408" s="1" t="s">
        <v>711</v>
      </c>
      <c r="E408" s="68">
        <v>1469184.4</v>
      </c>
      <c r="F408" s="68">
        <v>1402884.96</v>
      </c>
      <c r="G408" s="30">
        <f t="shared" si="14"/>
        <v>-66299.439999999944</v>
      </c>
      <c r="H408" s="48">
        <f t="shared" si="15"/>
        <v>-4.5100000000000001E-2</v>
      </c>
      <c r="I408" s="94"/>
      <c r="J408" s="91"/>
    </row>
    <row r="409" spans="1:10" s="15" customFormat="1">
      <c r="A409" s="29" t="s">
        <v>708</v>
      </c>
      <c r="B409" s="1" t="s">
        <v>709</v>
      </c>
      <c r="C409" s="1" t="s">
        <v>712</v>
      </c>
      <c r="D409" s="1" t="s">
        <v>713</v>
      </c>
      <c r="E409" s="68">
        <v>471688.49</v>
      </c>
      <c r="F409" s="68">
        <v>423280.72</v>
      </c>
      <c r="G409" s="30">
        <f t="shared" si="14"/>
        <v>-48407.770000000019</v>
      </c>
      <c r="H409" s="48">
        <f t="shared" si="15"/>
        <v>-0.1026</v>
      </c>
      <c r="I409" s="94"/>
      <c r="J409" s="91"/>
    </row>
    <row r="410" spans="1:10" s="15" customFormat="1">
      <c r="A410" s="29" t="s">
        <v>708</v>
      </c>
      <c r="B410" s="1" t="s">
        <v>709</v>
      </c>
      <c r="C410" s="1" t="s">
        <v>714</v>
      </c>
      <c r="D410" s="1" t="s">
        <v>715</v>
      </c>
      <c r="E410" s="68">
        <v>433445.52</v>
      </c>
      <c r="F410" s="68">
        <v>443175.58</v>
      </c>
      <c r="G410" s="30">
        <f t="shared" si="14"/>
        <v>9730.0599999999977</v>
      </c>
      <c r="H410" s="48">
        <f t="shared" si="15"/>
        <v>2.24E-2</v>
      </c>
      <c r="I410" s="94"/>
      <c r="J410" s="91"/>
    </row>
    <row r="411" spans="1:10" s="15" customFormat="1">
      <c r="A411" s="29" t="s">
        <v>708</v>
      </c>
      <c r="B411" s="1" t="s">
        <v>709</v>
      </c>
      <c r="C411" s="1" t="s">
        <v>716</v>
      </c>
      <c r="D411" s="1" t="s">
        <v>717</v>
      </c>
      <c r="E411" s="68">
        <v>383913.5</v>
      </c>
      <c r="F411" s="68">
        <v>388532.38</v>
      </c>
      <c r="G411" s="30">
        <f t="shared" si="14"/>
        <v>4618.8800000000047</v>
      </c>
      <c r="H411" s="48">
        <f t="shared" si="15"/>
        <v>1.2E-2</v>
      </c>
      <c r="I411" s="94"/>
      <c r="J411" s="91"/>
    </row>
    <row r="412" spans="1:10" s="15" customFormat="1">
      <c r="A412" s="29" t="s">
        <v>708</v>
      </c>
      <c r="B412" s="1" t="s">
        <v>709</v>
      </c>
      <c r="C412" s="1" t="s">
        <v>51</v>
      </c>
      <c r="D412" s="1" t="s">
        <v>718</v>
      </c>
      <c r="E412" s="68">
        <v>3313143.26</v>
      </c>
      <c r="F412" s="68">
        <v>2909451.65</v>
      </c>
      <c r="G412" s="30">
        <f t="shared" si="14"/>
        <v>-403691.60999999987</v>
      </c>
      <c r="H412" s="48">
        <f t="shared" si="15"/>
        <v>-0.12180000000000001</v>
      </c>
      <c r="I412" s="94"/>
      <c r="J412" s="91"/>
    </row>
    <row r="413" spans="1:10" s="15" customFormat="1">
      <c r="A413" s="29" t="s">
        <v>708</v>
      </c>
      <c r="B413" s="1" t="s">
        <v>709</v>
      </c>
      <c r="C413" s="1" t="s">
        <v>82</v>
      </c>
      <c r="D413" s="1" t="s">
        <v>719</v>
      </c>
      <c r="E413" s="68">
        <v>860484.79</v>
      </c>
      <c r="F413" s="68">
        <v>1105616.69</v>
      </c>
      <c r="G413" s="30">
        <f t="shared" si="14"/>
        <v>245131.89999999991</v>
      </c>
      <c r="H413" s="48">
        <f t="shared" si="15"/>
        <v>0.28489999999999999</v>
      </c>
      <c r="I413" s="94"/>
      <c r="J413" s="91"/>
    </row>
    <row r="414" spans="1:10" s="15" customFormat="1">
      <c r="A414" s="29" t="s">
        <v>708</v>
      </c>
      <c r="B414" s="1" t="s">
        <v>709</v>
      </c>
      <c r="C414" s="1" t="s">
        <v>43</v>
      </c>
      <c r="D414" s="1" t="s">
        <v>720</v>
      </c>
      <c r="E414" s="68">
        <v>1267220.42</v>
      </c>
      <c r="F414" s="68">
        <v>1259009.83</v>
      </c>
      <c r="G414" s="30">
        <f t="shared" si="14"/>
        <v>-8210.589999999851</v>
      </c>
      <c r="H414" s="48">
        <f t="shared" si="15"/>
        <v>-6.4999999999999997E-3</v>
      </c>
      <c r="I414" s="94"/>
      <c r="J414" s="91"/>
    </row>
    <row r="415" spans="1:10" s="15" customFormat="1">
      <c r="A415" s="29" t="s">
        <v>708</v>
      </c>
      <c r="B415" s="1" t="s">
        <v>709</v>
      </c>
      <c r="C415" s="1" t="s">
        <v>397</v>
      </c>
      <c r="D415" s="1" t="s">
        <v>721</v>
      </c>
      <c r="E415" s="68">
        <v>33506.370000000003</v>
      </c>
      <c r="F415" s="68">
        <v>33411.71</v>
      </c>
      <c r="G415" s="30">
        <f t="shared" si="14"/>
        <v>-94.660000000003492</v>
      </c>
      <c r="H415" s="48">
        <f t="shared" si="15"/>
        <v>-2.8E-3</v>
      </c>
      <c r="I415" s="94">
        <v>1</v>
      </c>
      <c r="J415" s="91">
        <v>1</v>
      </c>
    </row>
    <row r="416" spans="1:10" s="15" customFormat="1">
      <c r="A416" s="29" t="s">
        <v>708</v>
      </c>
      <c r="B416" s="1" t="s">
        <v>709</v>
      </c>
      <c r="C416" s="1" t="s">
        <v>258</v>
      </c>
      <c r="D416" s="1" t="s">
        <v>722</v>
      </c>
      <c r="E416" s="68">
        <v>1203320.1299999999</v>
      </c>
      <c r="F416" s="68">
        <v>1461716.17</v>
      </c>
      <c r="G416" s="30">
        <f t="shared" si="14"/>
        <v>258396.04000000004</v>
      </c>
      <c r="H416" s="48">
        <f t="shared" si="15"/>
        <v>0.2147</v>
      </c>
      <c r="I416" s="94"/>
      <c r="J416" s="91"/>
    </row>
    <row r="417" spans="1:10" s="15" customFormat="1">
      <c r="A417" s="29" t="s">
        <v>708</v>
      </c>
      <c r="B417" s="1" t="s">
        <v>709</v>
      </c>
      <c r="C417" s="1" t="s">
        <v>45</v>
      </c>
      <c r="D417" s="1" t="s">
        <v>723</v>
      </c>
      <c r="E417" s="68">
        <v>850702.77</v>
      </c>
      <c r="F417" s="68">
        <v>1121294.48</v>
      </c>
      <c r="G417" s="30">
        <f t="shared" si="14"/>
        <v>270591.70999999996</v>
      </c>
      <c r="H417" s="48">
        <f t="shared" si="15"/>
        <v>0.31809999999999999</v>
      </c>
      <c r="I417" s="94"/>
      <c r="J417" s="91"/>
    </row>
    <row r="418" spans="1:10" s="15" customFormat="1">
      <c r="A418" s="29" t="s">
        <v>708</v>
      </c>
      <c r="B418" s="1" t="s">
        <v>709</v>
      </c>
      <c r="C418" s="1" t="s">
        <v>724</v>
      </c>
      <c r="D418" s="1" t="s">
        <v>725</v>
      </c>
      <c r="E418" s="68">
        <v>1044389.02</v>
      </c>
      <c r="F418" s="68">
        <v>1138096.83</v>
      </c>
      <c r="G418" s="30">
        <f t="shared" si="14"/>
        <v>93707.810000000056</v>
      </c>
      <c r="H418" s="48">
        <f t="shared" si="15"/>
        <v>8.9700000000000002E-2</v>
      </c>
      <c r="I418" s="94"/>
      <c r="J418" s="91"/>
    </row>
    <row r="419" spans="1:10" s="15" customFormat="1">
      <c r="A419" s="29" t="s">
        <v>708</v>
      </c>
      <c r="B419" s="1" t="s">
        <v>709</v>
      </c>
      <c r="C419" s="1" t="s">
        <v>47</v>
      </c>
      <c r="D419" s="1" t="s">
        <v>726</v>
      </c>
      <c r="E419" s="68">
        <v>1811865.14</v>
      </c>
      <c r="F419" s="68">
        <v>1798218.4</v>
      </c>
      <c r="G419" s="30">
        <f t="shared" si="14"/>
        <v>-13646.739999999991</v>
      </c>
      <c r="H419" s="48">
        <f t="shared" si="15"/>
        <v>-7.4999999999999997E-3</v>
      </c>
      <c r="I419" s="94"/>
      <c r="J419" s="91"/>
    </row>
    <row r="420" spans="1:10" s="15" customFormat="1">
      <c r="A420" s="29" t="s">
        <v>708</v>
      </c>
      <c r="B420" s="1" t="s">
        <v>709</v>
      </c>
      <c r="C420" s="1" t="s">
        <v>727</v>
      </c>
      <c r="D420" s="1" t="s">
        <v>728</v>
      </c>
      <c r="E420" s="68">
        <v>751187.95</v>
      </c>
      <c r="F420" s="68">
        <v>748707.17</v>
      </c>
      <c r="G420" s="30">
        <f t="shared" si="14"/>
        <v>-2480.7799999999115</v>
      </c>
      <c r="H420" s="48">
        <f t="shared" si="15"/>
        <v>-3.3E-3</v>
      </c>
      <c r="I420" s="94"/>
      <c r="J420" s="91"/>
    </row>
    <row r="421" spans="1:10" s="15" customFormat="1">
      <c r="A421" s="29" t="s">
        <v>708</v>
      </c>
      <c r="B421" s="1" t="s">
        <v>709</v>
      </c>
      <c r="C421" s="1" t="s">
        <v>96</v>
      </c>
      <c r="D421" s="1" t="s">
        <v>729</v>
      </c>
      <c r="E421" s="68">
        <v>11860835.699999999</v>
      </c>
      <c r="F421" s="68">
        <v>11677927.73</v>
      </c>
      <c r="G421" s="30">
        <f t="shared" si="14"/>
        <v>-182907.96999999881</v>
      </c>
      <c r="H421" s="48">
        <f t="shared" si="15"/>
        <v>-1.54E-2</v>
      </c>
      <c r="I421" s="94"/>
      <c r="J421" s="91"/>
    </row>
    <row r="422" spans="1:10" s="15" customFormat="1">
      <c r="A422" s="29" t="s">
        <v>730</v>
      </c>
      <c r="B422" s="1" t="s">
        <v>731</v>
      </c>
      <c r="C422" s="1" t="s">
        <v>51</v>
      </c>
      <c r="D422" s="1" t="s">
        <v>732</v>
      </c>
      <c r="E422" s="68">
        <v>1534240.94</v>
      </c>
      <c r="F422" s="68">
        <v>1997566.9</v>
      </c>
      <c r="G422" s="30">
        <f t="shared" si="14"/>
        <v>463325.95999999996</v>
      </c>
      <c r="H422" s="48">
        <f t="shared" si="15"/>
        <v>0.30199999999999999</v>
      </c>
      <c r="I422" s="94"/>
      <c r="J422" s="91"/>
    </row>
    <row r="423" spans="1:10" s="15" customFormat="1">
      <c r="A423" s="29" t="s">
        <v>730</v>
      </c>
      <c r="B423" s="1" t="s">
        <v>731</v>
      </c>
      <c r="C423" s="1" t="s">
        <v>92</v>
      </c>
      <c r="D423" s="1" t="s">
        <v>733</v>
      </c>
      <c r="E423" s="68">
        <v>2144668.25</v>
      </c>
      <c r="F423" s="68">
        <v>2307923.96</v>
      </c>
      <c r="G423" s="30">
        <f t="shared" si="14"/>
        <v>163255.70999999996</v>
      </c>
      <c r="H423" s="48">
        <f t="shared" si="15"/>
        <v>7.6100000000000001E-2</v>
      </c>
      <c r="I423" s="94"/>
      <c r="J423" s="91"/>
    </row>
    <row r="424" spans="1:10" s="15" customFormat="1">
      <c r="A424" s="29" t="s">
        <v>730</v>
      </c>
      <c r="B424" s="1" t="s">
        <v>731</v>
      </c>
      <c r="C424" s="1" t="s">
        <v>193</v>
      </c>
      <c r="D424" s="1" t="s">
        <v>734</v>
      </c>
      <c r="E424" s="68">
        <v>7148887.8399999999</v>
      </c>
      <c r="F424" s="68">
        <v>7563232.1100000003</v>
      </c>
      <c r="G424" s="30">
        <f t="shared" si="14"/>
        <v>414344.27000000048</v>
      </c>
      <c r="H424" s="48">
        <f t="shared" si="15"/>
        <v>5.8000000000000003E-2</v>
      </c>
      <c r="I424" s="94"/>
      <c r="J424" s="91"/>
    </row>
    <row r="425" spans="1:10" s="15" customFormat="1">
      <c r="A425" s="29" t="s">
        <v>730</v>
      </c>
      <c r="B425" s="1" t="s">
        <v>731</v>
      </c>
      <c r="C425" s="1" t="s">
        <v>66</v>
      </c>
      <c r="D425" s="1" t="s">
        <v>735</v>
      </c>
      <c r="E425" s="68">
        <v>10213924.460000001</v>
      </c>
      <c r="F425" s="68">
        <v>10758646</v>
      </c>
      <c r="G425" s="30">
        <f t="shared" si="14"/>
        <v>544721.53999999911</v>
      </c>
      <c r="H425" s="48">
        <f t="shared" si="15"/>
        <v>5.33E-2</v>
      </c>
      <c r="I425" s="94"/>
      <c r="J425" s="91"/>
    </row>
    <row r="426" spans="1:10" s="15" customFormat="1">
      <c r="A426" s="29" t="s">
        <v>730</v>
      </c>
      <c r="B426" s="1" t="s">
        <v>731</v>
      </c>
      <c r="C426" s="1" t="s">
        <v>736</v>
      </c>
      <c r="D426" s="1" t="s">
        <v>737</v>
      </c>
      <c r="E426" s="68">
        <v>2936971.49</v>
      </c>
      <c r="F426" s="68">
        <v>3006202</v>
      </c>
      <c r="G426" s="30">
        <f t="shared" si="14"/>
        <v>69230.509999999776</v>
      </c>
      <c r="H426" s="48">
        <f t="shared" si="15"/>
        <v>2.3599999999999999E-2</v>
      </c>
      <c r="I426" s="94"/>
      <c r="J426" s="91"/>
    </row>
    <row r="427" spans="1:10" s="15" customFormat="1">
      <c r="A427" s="29" t="s">
        <v>730</v>
      </c>
      <c r="B427" s="1" t="s">
        <v>731</v>
      </c>
      <c r="C427" s="1" t="s">
        <v>47</v>
      </c>
      <c r="D427" s="1" t="s">
        <v>738</v>
      </c>
      <c r="E427" s="68">
        <v>1095901.47</v>
      </c>
      <c r="F427" s="68">
        <v>1360001.49</v>
      </c>
      <c r="G427" s="30">
        <f t="shared" si="14"/>
        <v>264100.02</v>
      </c>
      <c r="H427" s="48">
        <f t="shared" si="15"/>
        <v>0.24099999999999999</v>
      </c>
      <c r="I427" s="94"/>
      <c r="J427" s="91"/>
    </row>
    <row r="428" spans="1:10" s="15" customFormat="1">
      <c r="A428" s="29" t="s">
        <v>730</v>
      </c>
      <c r="B428" s="1" t="s">
        <v>731</v>
      </c>
      <c r="C428" s="1" t="s">
        <v>382</v>
      </c>
      <c r="D428" s="1" t="s">
        <v>739</v>
      </c>
      <c r="E428" s="68">
        <v>1127696.03</v>
      </c>
      <c r="F428" s="68">
        <v>688716.63</v>
      </c>
      <c r="G428" s="30">
        <f t="shared" si="14"/>
        <v>-438979.4</v>
      </c>
      <c r="H428" s="48">
        <f t="shared" si="15"/>
        <v>-0.38929999999999998</v>
      </c>
      <c r="I428" s="94"/>
      <c r="J428" s="91"/>
    </row>
    <row r="429" spans="1:10" s="15" customFormat="1">
      <c r="A429" s="29" t="s">
        <v>740</v>
      </c>
      <c r="B429" s="1" t="s">
        <v>741</v>
      </c>
      <c r="C429" s="1" t="s">
        <v>422</v>
      </c>
      <c r="D429" s="1" t="s">
        <v>299</v>
      </c>
      <c r="E429" s="68">
        <v>1072806.27</v>
      </c>
      <c r="F429" s="68">
        <v>1231457.43</v>
      </c>
      <c r="G429" s="30">
        <f t="shared" si="14"/>
        <v>158651.15999999992</v>
      </c>
      <c r="H429" s="48">
        <f t="shared" si="15"/>
        <v>0.1479</v>
      </c>
      <c r="I429" s="94"/>
      <c r="J429" s="91"/>
    </row>
    <row r="430" spans="1:10" s="15" customFormat="1">
      <c r="A430" s="29" t="s">
        <v>740</v>
      </c>
      <c r="B430" s="1" t="s">
        <v>741</v>
      </c>
      <c r="C430" s="1" t="s">
        <v>39</v>
      </c>
      <c r="D430" s="1" t="s">
        <v>742</v>
      </c>
      <c r="E430" s="68">
        <v>1171805.45</v>
      </c>
      <c r="F430" s="68">
        <v>1109204.23</v>
      </c>
      <c r="G430" s="30">
        <f t="shared" si="14"/>
        <v>-62601.219999999972</v>
      </c>
      <c r="H430" s="48">
        <f t="shared" si="15"/>
        <v>-5.3400000000000003E-2</v>
      </c>
      <c r="I430" s="94"/>
      <c r="J430" s="91"/>
    </row>
    <row r="431" spans="1:10" s="15" customFormat="1">
      <c r="A431" s="29" t="s">
        <v>740</v>
      </c>
      <c r="B431" s="1" t="s">
        <v>741</v>
      </c>
      <c r="C431" s="1" t="s">
        <v>743</v>
      </c>
      <c r="D431" s="1" t="s">
        <v>744</v>
      </c>
      <c r="E431" s="68">
        <v>1739672.5</v>
      </c>
      <c r="F431" s="68">
        <v>1705347.12</v>
      </c>
      <c r="G431" s="30">
        <f t="shared" si="14"/>
        <v>-34325.379999999888</v>
      </c>
      <c r="H431" s="48">
        <f t="shared" si="15"/>
        <v>-1.9699999999999999E-2</v>
      </c>
      <c r="I431" s="94"/>
      <c r="J431" s="91"/>
    </row>
    <row r="432" spans="1:10" s="15" customFormat="1">
      <c r="A432" s="29" t="s">
        <v>740</v>
      </c>
      <c r="B432" s="1" t="s">
        <v>741</v>
      </c>
      <c r="C432" s="1" t="s">
        <v>51</v>
      </c>
      <c r="D432" s="1" t="s">
        <v>745</v>
      </c>
      <c r="E432" s="68">
        <v>6490805.25</v>
      </c>
      <c r="F432" s="68">
        <v>6788493.71</v>
      </c>
      <c r="G432" s="30">
        <f t="shared" si="14"/>
        <v>297688.45999999996</v>
      </c>
      <c r="H432" s="48">
        <f t="shared" si="15"/>
        <v>4.5900000000000003E-2</v>
      </c>
      <c r="I432" s="94"/>
      <c r="J432" s="91"/>
    </row>
    <row r="433" spans="1:10" s="15" customFormat="1">
      <c r="A433" s="29" t="s">
        <v>740</v>
      </c>
      <c r="B433" s="1" t="s">
        <v>741</v>
      </c>
      <c r="C433" s="1" t="s">
        <v>82</v>
      </c>
      <c r="D433" s="1" t="s">
        <v>746</v>
      </c>
      <c r="E433" s="68">
        <v>2919523.74</v>
      </c>
      <c r="F433" s="68">
        <v>3002819.63</v>
      </c>
      <c r="G433" s="30">
        <f t="shared" si="14"/>
        <v>83295.889999999665</v>
      </c>
      <c r="H433" s="48">
        <f t="shared" si="15"/>
        <v>2.8500000000000001E-2</v>
      </c>
      <c r="I433" s="94"/>
      <c r="J433" s="91"/>
    </row>
    <row r="434" spans="1:10" s="15" customFormat="1">
      <c r="A434" s="29" t="s">
        <v>740</v>
      </c>
      <c r="B434" s="1" t="s">
        <v>741</v>
      </c>
      <c r="C434" s="1" t="s">
        <v>104</v>
      </c>
      <c r="D434" s="1" t="s">
        <v>747</v>
      </c>
      <c r="E434" s="68">
        <v>4575827.6500000004</v>
      </c>
      <c r="F434" s="68">
        <v>5188502.13</v>
      </c>
      <c r="G434" s="30">
        <f t="shared" si="14"/>
        <v>612674.47999999952</v>
      </c>
      <c r="H434" s="48">
        <f t="shared" si="15"/>
        <v>0.13389999999999999</v>
      </c>
      <c r="I434" s="94"/>
      <c r="J434" s="91"/>
    </row>
    <row r="435" spans="1:10" s="15" customFormat="1">
      <c r="A435" s="29" t="s">
        <v>740</v>
      </c>
      <c r="B435" s="1" t="s">
        <v>741</v>
      </c>
      <c r="C435" s="1" t="s">
        <v>41</v>
      </c>
      <c r="D435" s="1" t="s">
        <v>748</v>
      </c>
      <c r="E435" s="68">
        <v>1015258.65</v>
      </c>
      <c r="F435" s="68">
        <v>1031064.01</v>
      </c>
      <c r="G435" s="30">
        <f t="shared" si="14"/>
        <v>15805.359999999986</v>
      </c>
      <c r="H435" s="48">
        <f t="shared" si="15"/>
        <v>1.5599999999999999E-2</v>
      </c>
      <c r="I435" s="94"/>
      <c r="J435" s="91"/>
    </row>
    <row r="436" spans="1:10" s="15" customFormat="1">
      <c r="A436" s="29" t="s">
        <v>740</v>
      </c>
      <c r="B436" s="1" t="s">
        <v>741</v>
      </c>
      <c r="C436" s="1" t="s">
        <v>107</v>
      </c>
      <c r="D436" s="1" t="s">
        <v>749</v>
      </c>
      <c r="E436" s="68">
        <v>1178405.3899999999</v>
      </c>
      <c r="F436" s="68">
        <v>1226518.46</v>
      </c>
      <c r="G436" s="30">
        <f t="shared" si="14"/>
        <v>48113.070000000065</v>
      </c>
      <c r="H436" s="48">
        <f t="shared" si="15"/>
        <v>4.0800000000000003E-2</v>
      </c>
      <c r="I436" s="94"/>
      <c r="J436" s="91"/>
    </row>
    <row r="437" spans="1:10" s="15" customFormat="1">
      <c r="A437" s="29" t="s">
        <v>740</v>
      </c>
      <c r="B437" s="1" t="s">
        <v>741</v>
      </c>
      <c r="C437" s="1" t="s">
        <v>209</v>
      </c>
      <c r="D437" s="1" t="s">
        <v>750</v>
      </c>
      <c r="E437" s="68">
        <v>4110366.73</v>
      </c>
      <c r="F437" s="68">
        <v>4819708.78</v>
      </c>
      <c r="G437" s="30">
        <f t="shared" si="14"/>
        <v>709342.05000000028</v>
      </c>
      <c r="H437" s="48">
        <f t="shared" si="15"/>
        <v>0.1726</v>
      </c>
      <c r="I437" s="94"/>
      <c r="J437" s="91"/>
    </row>
    <row r="438" spans="1:10" s="15" customFormat="1">
      <c r="A438" s="29" t="s">
        <v>740</v>
      </c>
      <c r="B438" s="1" t="s">
        <v>741</v>
      </c>
      <c r="C438" s="1" t="s">
        <v>513</v>
      </c>
      <c r="D438" s="1" t="s">
        <v>751</v>
      </c>
      <c r="E438" s="68">
        <v>9019086.5500000007</v>
      </c>
      <c r="F438" s="68">
        <v>8822229.3100000005</v>
      </c>
      <c r="G438" s="30">
        <f t="shared" si="14"/>
        <v>-196857.24000000022</v>
      </c>
      <c r="H438" s="48">
        <f t="shared" si="15"/>
        <v>-2.18E-2</v>
      </c>
      <c r="I438" s="94"/>
      <c r="J438" s="91"/>
    </row>
    <row r="439" spans="1:10" s="15" customFormat="1">
      <c r="A439" s="29" t="s">
        <v>740</v>
      </c>
      <c r="B439" s="1" t="s">
        <v>741</v>
      </c>
      <c r="C439" s="1" t="s">
        <v>55</v>
      </c>
      <c r="D439" s="1" t="s">
        <v>752</v>
      </c>
      <c r="E439" s="68">
        <v>14910787.4</v>
      </c>
      <c r="F439" s="68">
        <v>14458460.310000001</v>
      </c>
      <c r="G439" s="30">
        <f t="shared" si="14"/>
        <v>-452327.08999999985</v>
      </c>
      <c r="H439" s="48">
        <f t="shared" si="15"/>
        <v>-3.0300000000000001E-2</v>
      </c>
      <c r="I439" s="94"/>
      <c r="J439" s="91"/>
    </row>
    <row r="440" spans="1:10" s="15" customFormat="1">
      <c r="A440" s="29" t="s">
        <v>740</v>
      </c>
      <c r="B440" s="1" t="s">
        <v>741</v>
      </c>
      <c r="C440" s="1" t="s">
        <v>753</v>
      </c>
      <c r="D440" s="1" t="s">
        <v>754</v>
      </c>
      <c r="E440" s="68">
        <v>1320945.79</v>
      </c>
      <c r="F440" s="68">
        <v>1264310.67</v>
      </c>
      <c r="G440" s="30">
        <f t="shared" si="14"/>
        <v>-56635.120000000112</v>
      </c>
      <c r="H440" s="48">
        <f t="shared" si="15"/>
        <v>-4.2900000000000001E-2</v>
      </c>
      <c r="I440" s="94"/>
      <c r="J440" s="91"/>
    </row>
    <row r="441" spans="1:10" s="15" customFormat="1">
      <c r="A441" s="29" t="s">
        <v>740</v>
      </c>
      <c r="B441" s="1" t="s">
        <v>741</v>
      </c>
      <c r="C441" s="1" t="s">
        <v>755</v>
      </c>
      <c r="D441" s="1" t="s">
        <v>756</v>
      </c>
      <c r="E441" s="68">
        <v>379246.28</v>
      </c>
      <c r="F441" s="68">
        <v>349271.89</v>
      </c>
      <c r="G441" s="30">
        <f t="shared" si="14"/>
        <v>-29974.390000000014</v>
      </c>
      <c r="H441" s="48">
        <f t="shared" si="15"/>
        <v>-7.9000000000000001E-2</v>
      </c>
      <c r="I441" s="94"/>
      <c r="J441" s="91"/>
    </row>
    <row r="442" spans="1:10" s="15" customFormat="1">
      <c r="A442" s="29" t="s">
        <v>740</v>
      </c>
      <c r="B442" s="1" t="s">
        <v>741</v>
      </c>
      <c r="C442" s="1" t="s">
        <v>757</v>
      </c>
      <c r="D442" s="1" t="s">
        <v>758</v>
      </c>
      <c r="E442" s="68">
        <v>1182931.1299999999</v>
      </c>
      <c r="F442" s="68">
        <v>1219208.48</v>
      </c>
      <c r="G442" s="30">
        <f t="shared" si="14"/>
        <v>36277.350000000093</v>
      </c>
      <c r="H442" s="48">
        <f t="shared" si="15"/>
        <v>3.0700000000000002E-2</v>
      </c>
      <c r="I442" s="94"/>
      <c r="J442" s="91"/>
    </row>
    <row r="443" spans="1:10" s="15" customFormat="1">
      <c r="A443" s="29" t="s">
        <v>759</v>
      </c>
      <c r="B443" s="1" t="s">
        <v>760</v>
      </c>
      <c r="C443" s="1" t="s">
        <v>694</v>
      </c>
      <c r="D443" s="1" t="s">
        <v>761</v>
      </c>
      <c r="E443" s="68">
        <v>332676.93</v>
      </c>
      <c r="F443" s="68">
        <v>149038.41</v>
      </c>
      <c r="G443" s="30">
        <f t="shared" si="14"/>
        <v>-183638.52</v>
      </c>
      <c r="H443" s="48">
        <f t="shared" si="15"/>
        <v>-0.55200000000000005</v>
      </c>
      <c r="I443" s="94"/>
      <c r="J443" s="91"/>
    </row>
    <row r="444" spans="1:10" s="15" customFormat="1">
      <c r="A444" s="29" t="s">
        <v>759</v>
      </c>
      <c r="B444" s="1" t="s">
        <v>760</v>
      </c>
      <c r="C444" s="1" t="s">
        <v>224</v>
      </c>
      <c r="D444" s="1" t="s">
        <v>762</v>
      </c>
      <c r="E444" s="68">
        <v>286614.55</v>
      </c>
      <c r="F444" s="68">
        <v>343448.33</v>
      </c>
      <c r="G444" s="30">
        <f t="shared" si="14"/>
        <v>56833.780000000028</v>
      </c>
      <c r="H444" s="48">
        <f t="shared" si="15"/>
        <v>0.1983</v>
      </c>
      <c r="I444" s="94"/>
      <c r="J444" s="91"/>
    </row>
    <row r="445" spans="1:10" s="15" customFormat="1">
      <c r="A445" s="29" t="s">
        <v>759</v>
      </c>
      <c r="B445" s="1" t="s">
        <v>760</v>
      </c>
      <c r="C445" s="1" t="s">
        <v>763</v>
      </c>
      <c r="D445" s="1" t="s">
        <v>764</v>
      </c>
      <c r="E445" s="68">
        <v>11782.92</v>
      </c>
      <c r="F445" s="68">
        <v>11987.19</v>
      </c>
      <c r="G445" s="30">
        <f t="shared" si="14"/>
        <v>204.27000000000044</v>
      </c>
      <c r="H445" s="48">
        <f t="shared" si="15"/>
        <v>1.7299999999999999E-2</v>
      </c>
      <c r="I445" s="94">
        <v>1</v>
      </c>
      <c r="J445" s="91">
        <v>1</v>
      </c>
    </row>
    <row r="446" spans="1:10" s="15" customFormat="1">
      <c r="A446" s="29" t="s">
        <v>759</v>
      </c>
      <c r="B446" s="1" t="s">
        <v>760</v>
      </c>
      <c r="C446" s="1" t="s">
        <v>51</v>
      </c>
      <c r="D446" s="1" t="s">
        <v>765</v>
      </c>
      <c r="E446" s="68">
        <v>2731946.15</v>
      </c>
      <c r="F446" s="68">
        <v>2732289.13</v>
      </c>
      <c r="G446" s="30">
        <f t="shared" si="14"/>
        <v>342.97999999998137</v>
      </c>
      <c r="H446" s="48">
        <f t="shared" si="15"/>
        <v>1E-4</v>
      </c>
      <c r="I446" s="94"/>
      <c r="J446" s="91"/>
    </row>
    <row r="447" spans="1:10" s="15" customFormat="1">
      <c r="A447" s="29" t="s">
        <v>759</v>
      </c>
      <c r="B447" s="1" t="s">
        <v>760</v>
      </c>
      <c r="C447" s="1" t="s">
        <v>209</v>
      </c>
      <c r="D447" s="1" t="s">
        <v>766</v>
      </c>
      <c r="E447" s="68">
        <v>1998874.33</v>
      </c>
      <c r="F447" s="68">
        <v>1484499.89</v>
      </c>
      <c r="G447" s="30">
        <f t="shared" si="14"/>
        <v>-514374.44000000018</v>
      </c>
      <c r="H447" s="48">
        <f t="shared" si="15"/>
        <v>-0.25729999999999997</v>
      </c>
      <c r="I447" s="94"/>
      <c r="J447" s="91"/>
    </row>
    <row r="448" spans="1:10" s="15" customFormat="1">
      <c r="A448" s="29" t="s">
        <v>759</v>
      </c>
      <c r="B448" s="1" t="s">
        <v>760</v>
      </c>
      <c r="C448" s="1" t="s">
        <v>379</v>
      </c>
      <c r="D448" s="1" t="s">
        <v>767</v>
      </c>
      <c r="E448" s="68">
        <v>4021470.65</v>
      </c>
      <c r="F448" s="68">
        <v>4126756.63</v>
      </c>
      <c r="G448" s="30">
        <f t="shared" si="14"/>
        <v>105285.97999999998</v>
      </c>
      <c r="H448" s="48">
        <f t="shared" si="15"/>
        <v>2.6200000000000001E-2</v>
      </c>
      <c r="I448" s="94"/>
      <c r="J448" s="91"/>
    </row>
    <row r="449" spans="1:10" s="15" customFormat="1">
      <c r="A449" s="29" t="s">
        <v>759</v>
      </c>
      <c r="B449" s="1" t="s">
        <v>760</v>
      </c>
      <c r="C449" s="1" t="s">
        <v>72</v>
      </c>
      <c r="D449" s="1" t="s">
        <v>768</v>
      </c>
      <c r="E449" s="68">
        <v>902805.8</v>
      </c>
      <c r="F449" s="68">
        <v>1135823.1399999999</v>
      </c>
      <c r="G449" s="30">
        <f t="shared" si="14"/>
        <v>233017.33999999985</v>
      </c>
      <c r="H449" s="48">
        <f t="shared" si="15"/>
        <v>0.2581</v>
      </c>
      <c r="I449" s="94"/>
      <c r="J449" s="91"/>
    </row>
    <row r="450" spans="1:10" s="15" customFormat="1">
      <c r="A450" s="29" t="s">
        <v>769</v>
      </c>
      <c r="B450" s="1" t="s">
        <v>770</v>
      </c>
      <c r="C450" s="1" t="s">
        <v>104</v>
      </c>
      <c r="D450" s="1" t="s">
        <v>771</v>
      </c>
      <c r="E450" s="68">
        <v>274040.59000000003</v>
      </c>
      <c r="F450" s="68">
        <v>511041.13</v>
      </c>
      <c r="G450" s="30">
        <f t="shared" si="14"/>
        <v>237000.53999999998</v>
      </c>
      <c r="H450" s="48">
        <f t="shared" si="15"/>
        <v>0.86480000000000001</v>
      </c>
      <c r="I450" s="94">
        <v>1</v>
      </c>
      <c r="J450" s="91"/>
    </row>
    <row r="451" spans="1:10" s="15" customFormat="1">
      <c r="A451" s="29" t="s">
        <v>769</v>
      </c>
      <c r="B451" s="1" t="s">
        <v>770</v>
      </c>
      <c r="C451" s="1" t="s">
        <v>84</v>
      </c>
      <c r="D451" s="1" t="s">
        <v>772</v>
      </c>
      <c r="E451" s="68">
        <v>17084.77</v>
      </c>
      <c r="F451" s="68">
        <v>17944.34</v>
      </c>
      <c r="G451" s="30">
        <f t="shared" si="14"/>
        <v>859.56999999999971</v>
      </c>
      <c r="H451" s="48">
        <f t="shared" si="15"/>
        <v>5.0299999999999997E-2</v>
      </c>
      <c r="I451" s="94">
        <v>1</v>
      </c>
      <c r="J451" s="91">
        <v>1</v>
      </c>
    </row>
    <row r="452" spans="1:10" s="15" customFormat="1">
      <c r="A452" s="29" t="s">
        <v>769</v>
      </c>
      <c r="B452" s="1" t="s">
        <v>770</v>
      </c>
      <c r="C452" s="1" t="s">
        <v>62</v>
      </c>
      <c r="D452" s="1" t="s">
        <v>773</v>
      </c>
      <c r="E452" s="68">
        <v>191128.72</v>
      </c>
      <c r="F452" s="68">
        <v>320324.8</v>
      </c>
      <c r="G452" s="30">
        <f t="shared" si="14"/>
        <v>129196.07999999999</v>
      </c>
      <c r="H452" s="48">
        <f t="shared" si="15"/>
        <v>0.67600000000000005</v>
      </c>
      <c r="I452" s="94">
        <v>1</v>
      </c>
      <c r="J452" s="91"/>
    </row>
    <row r="453" spans="1:10" s="15" customFormat="1">
      <c r="A453" s="29" t="s">
        <v>769</v>
      </c>
      <c r="B453" s="1" t="s">
        <v>770</v>
      </c>
      <c r="C453" s="1" t="s">
        <v>64</v>
      </c>
      <c r="D453" s="1" t="s">
        <v>774</v>
      </c>
      <c r="E453" s="68">
        <v>18330.97</v>
      </c>
      <c r="F453" s="68">
        <v>18654.330000000002</v>
      </c>
      <c r="G453" s="30">
        <f t="shared" si="14"/>
        <v>323.36000000000058</v>
      </c>
      <c r="H453" s="48">
        <f t="shared" si="15"/>
        <v>1.7600000000000001E-2</v>
      </c>
      <c r="I453" s="94">
        <v>1</v>
      </c>
      <c r="J453" s="91">
        <v>1</v>
      </c>
    </row>
    <row r="454" spans="1:10" s="15" customFormat="1">
      <c r="A454" s="29" t="s">
        <v>769</v>
      </c>
      <c r="B454" s="1" t="s">
        <v>770</v>
      </c>
      <c r="C454" s="1" t="s">
        <v>370</v>
      </c>
      <c r="D454" s="1" t="s">
        <v>775</v>
      </c>
      <c r="E454" s="90">
        <v>18599.13</v>
      </c>
      <c r="F454" s="90">
        <v>139502.85999999999</v>
      </c>
      <c r="G454" s="30">
        <f t="shared" si="14"/>
        <v>120903.72999999998</v>
      </c>
      <c r="H454" s="48">
        <f t="shared" si="15"/>
        <v>6.5004999999999997</v>
      </c>
      <c r="I454" s="94">
        <v>1</v>
      </c>
      <c r="J454" s="91"/>
    </row>
    <row r="455" spans="1:10" s="15" customFormat="1">
      <c r="A455" s="29" t="s">
        <v>776</v>
      </c>
      <c r="B455" s="1" t="s">
        <v>777</v>
      </c>
      <c r="C455" s="1" t="s">
        <v>540</v>
      </c>
      <c r="D455" s="1" t="s">
        <v>778</v>
      </c>
      <c r="E455" s="68">
        <v>1405433.8</v>
      </c>
      <c r="F455" s="68">
        <v>1308468.6100000001</v>
      </c>
      <c r="G455" s="30">
        <f t="shared" si="14"/>
        <v>-96965.189999999944</v>
      </c>
      <c r="H455" s="48">
        <f t="shared" si="15"/>
        <v>-6.9000000000000006E-2</v>
      </c>
      <c r="I455" s="94"/>
      <c r="J455" s="91"/>
    </row>
    <row r="456" spans="1:10" s="15" customFormat="1">
      <c r="A456" s="29" t="s">
        <v>776</v>
      </c>
      <c r="B456" s="1" t="s">
        <v>777</v>
      </c>
      <c r="C456" s="1" t="s">
        <v>51</v>
      </c>
      <c r="D456" s="1" t="s">
        <v>779</v>
      </c>
      <c r="E456" s="68">
        <v>11020588.42</v>
      </c>
      <c r="F456" s="68">
        <v>12537616.890000001</v>
      </c>
      <c r="G456" s="30">
        <f t="shared" si="14"/>
        <v>1517028.4700000007</v>
      </c>
      <c r="H456" s="48">
        <f t="shared" si="15"/>
        <v>0.13769999999999999</v>
      </c>
      <c r="I456" s="94"/>
      <c r="J456" s="91"/>
    </row>
    <row r="457" spans="1:10" s="15" customFormat="1">
      <c r="A457" s="29" t="s">
        <v>776</v>
      </c>
      <c r="B457" s="1" t="s">
        <v>777</v>
      </c>
      <c r="C457" s="1" t="s">
        <v>82</v>
      </c>
      <c r="D457" s="1" t="s">
        <v>780</v>
      </c>
      <c r="E457" s="68">
        <v>2815389.61</v>
      </c>
      <c r="F457" s="68">
        <v>2706269.31</v>
      </c>
      <c r="G457" s="30">
        <f t="shared" si="14"/>
        <v>-109120.29999999981</v>
      </c>
      <c r="H457" s="48">
        <f t="shared" si="15"/>
        <v>-3.8800000000000001E-2</v>
      </c>
      <c r="I457" s="94"/>
      <c r="J457" s="91"/>
    </row>
    <row r="458" spans="1:10" s="15" customFormat="1">
      <c r="A458" s="29" t="s">
        <v>776</v>
      </c>
      <c r="B458" s="1" t="s">
        <v>777</v>
      </c>
      <c r="C458" s="1" t="s">
        <v>104</v>
      </c>
      <c r="D458" s="1" t="s">
        <v>781</v>
      </c>
      <c r="E458" s="68">
        <v>2913591.27</v>
      </c>
      <c r="F458" s="68">
        <v>3040250.92</v>
      </c>
      <c r="G458" s="30">
        <f t="shared" ref="G458:G521" si="16">SUM(F458-E458)</f>
        <v>126659.64999999991</v>
      </c>
      <c r="H458" s="48">
        <f t="shared" ref="H458:H521" si="17">ROUND(G458/E458,4)</f>
        <v>4.3499999999999997E-2</v>
      </c>
      <c r="I458" s="94"/>
      <c r="J458" s="91"/>
    </row>
    <row r="459" spans="1:10" s="15" customFormat="1">
      <c r="A459" s="29" t="s">
        <v>776</v>
      </c>
      <c r="B459" s="1" t="s">
        <v>777</v>
      </c>
      <c r="C459" s="1" t="s">
        <v>41</v>
      </c>
      <c r="D459" s="1" t="s">
        <v>782</v>
      </c>
      <c r="E459" s="68">
        <v>2867285.74</v>
      </c>
      <c r="F459" s="68">
        <v>3038731.43</v>
      </c>
      <c r="G459" s="30">
        <f t="shared" si="16"/>
        <v>171445.68999999994</v>
      </c>
      <c r="H459" s="48">
        <f t="shared" si="17"/>
        <v>5.9799999999999999E-2</v>
      </c>
      <c r="I459" s="94"/>
      <c r="J459" s="91"/>
    </row>
    <row r="460" spans="1:10" s="15" customFormat="1">
      <c r="A460" s="29" t="s">
        <v>776</v>
      </c>
      <c r="B460" s="1" t="s">
        <v>777</v>
      </c>
      <c r="C460" s="1" t="s">
        <v>107</v>
      </c>
      <c r="D460" s="1" t="s">
        <v>783</v>
      </c>
      <c r="E460" s="68">
        <v>4292384.7300000004</v>
      </c>
      <c r="F460" s="68">
        <v>5043434.55</v>
      </c>
      <c r="G460" s="30">
        <f t="shared" si="16"/>
        <v>751049.81999999937</v>
      </c>
      <c r="H460" s="48">
        <f t="shared" si="17"/>
        <v>0.17499999999999999</v>
      </c>
      <c r="I460" s="94"/>
      <c r="J460" s="91"/>
    </row>
    <row r="461" spans="1:10" s="15" customFormat="1">
      <c r="A461" s="29" t="s">
        <v>776</v>
      </c>
      <c r="B461" s="1" t="s">
        <v>777</v>
      </c>
      <c r="C461" s="1" t="s">
        <v>84</v>
      </c>
      <c r="D461" s="1" t="s">
        <v>784</v>
      </c>
      <c r="E461" s="68">
        <v>3938420.45</v>
      </c>
      <c r="F461" s="68">
        <v>4347374.72</v>
      </c>
      <c r="G461" s="30">
        <f t="shared" si="16"/>
        <v>408954.26999999955</v>
      </c>
      <c r="H461" s="48">
        <f t="shared" si="17"/>
        <v>0.1038</v>
      </c>
      <c r="I461" s="94"/>
      <c r="J461" s="91"/>
    </row>
    <row r="462" spans="1:10" s="15" customFormat="1">
      <c r="A462" s="29" t="s">
        <v>776</v>
      </c>
      <c r="B462" s="1" t="s">
        <v>777</v>
      </c>
      <c r="C462" s="1" t="s">
        <v>62</v>
      </c>
      <c r="D462" s="1" t="s">
        <v>785</v>
      </c>
      <c r="E462" s="68">
        <v>1992389.55</v>
      </c>
      <c r="F462" s="68">
        <v>1851822.63</v>
      </c>
      <c r="G462" s="30">
        <f t="shared" si="16"/>
        <v>-140566.92000000016</v>
      </c>
      <c r="H462" s="48">
        <f t="shared" si="17"/>
        <v>-7.0599999999999996E-2</v>
      </c>
      <c r="I462" s="94"/>
      <c r="J462" s="91"/>
    </row>
    <row r="463" spans="1:10" s="15" customFormat="1">
      <c r="A463" s="29" t="s">
        <v>776</v>
      </c>
      <c r="B463" s="1" t="s">
        <v>777</v>
      </c>
      <c r="C463" s="1" t="s">
        <v>238</v>
      </c>
      <c r="D463" s="1" t="s">
        <v>786</v>
      </c>
      <c r="E463" s="68">
        <v>1567495.95</v>
      </c>
      <c r="F463" s="68">
        <v>2481109.36</v>
      </c>
      <c r="G463" s="30">
        <f t="shared" si="16"/>
        <v>913613.40999999992</v>
      </c>
      <c r="H463" s="48">
        <f t="shared" si="17"/>
        <v>0.58279999999999998</v>
      </c>
      <c r="I463" s="94"/>
      <c r="J463" s="91"/>
    </row>
    <row r="464" spans="1:10" s="15" customFormat="1">
      <c r="A464" s="29" t="s">
        <v>787</v>
      </c>
      <c r="B464" s="1" t="s">
        <v>788</v>
      </c>
      <c r="C464" s="1" t="s">
        <v>789</v>
      </c>
      <c r="D464" s="1" t="s">
        <v>790</v>
      </c>
      <c r="E464" s="68">
        <v>1045611.1</v>
      </c>
      <c r="F464" s="68">
        <v>686090.03</v>
      </c>
      <c r="G464" s="30">
        <f t="shared" si="16"/>
        <v>-359521.06999999995</v>
      </c>
      <c r="H464" s="48">
        <f t="shared" si="17"/>
        <v>-0.34379999999999999</v>
      </c>
      <c r="I464" s="94"/>
      <c r="J464" s="91"/>
    </row>
    <row r="465" spans="1:10" s="15" customFormat="1">
      <c r="A465" s="29" t="s">
        <v>787</v>
      </c>
      <c r="B465" s="1" t="s">
        <v>788</v>
      </c>
      <c r="C465" s="1" t="s">
        <v>51</v>
      </c>
      <c r="D465" s="1" t="s">
        <v>791</v>
      </c>
      <c r="E465" s="68">
        <v>5833868.7999999998</v>
      </c>
      <c r="F465" s="68">
        <v>5666790.6100000003</v>
      </c>
      <c r="G465" s="30">
        <f t="shared" si="16"/>
        <v>-167078.18999999948</v>
      </c>
      <c r="H465" s="48">
        <f t="shared" si="17"/>
        <v>-2.86E-2</v>
      </c>
      <c r="I465" s="94"/>
      <c r="J465" s="91"/>
    </row>
    <row r="466" spans="1:10" s="15" customFormat="1">
      <c r="A466" s="29" t="s">
        <v>787</v>
      </c>
      <c r="B466" s="1" t="s">
        <v>788</v>
      </c>
      <c r="C466" s="1" t="s">
        <v>82</v>
      </c>
      <c r="D466" s="1" t="s">
        <v>792</v>
      </c>
      <c r="E466" s="68">
        <v>2810400.58</v>
      </c>
      <c r="F466" s="68">
        <v>3186544.96</v>
      </c>
      <c r="G466" s="30">
        <f t="shared" si="16"/>
        <v>376144.37999999989</v>
      </c>
      <c r="H466" s="48">
        <f t="shared" si="17"/>
        <v>0.1338</v>
      </c>
      <c r="I466" s="94"/>
      <c r="J466" s="91"/>
    </row>
    <row r="467" spans="1:10" s="15" customFormat="1">
      <c r="A467" s="29" t="s">
        <v>787</v>
      </c>
      <c r="B467" s="1" t="s">
        <v>788</v>
      </c>
      <c r="C467" s="1" t="s">
        <v>104</v>
      </c>
      <c r="D467" s="1" t="s">
        <v>793</v>
      </c>
      <c r="E467" s="68">
        <v>931350.93</v>
      </c>
      <c r="F467" s="68">
        <v>978256.34</v>
      </c>
      <c r="G467" s="30">
        <f t="shared" si="16"/>
        <v>46905.409999999916</v>
      </c>
      <c r="H467" s="48">
        <f t="shared" si="17"/>
        <v>5.04E-2</v>
      </c>
      <c r="I467" s="94"/>
      <c r="J467" s="91"/>
    </row>
    <row r="468" spans="1:10" s="15" customFormat="1">
      <c r="A468" s="29" t="s">
        <v>787</v>
      </c>
      <c r="B468" s="1" t="s">
        <v>788</v>
      </c>
      <c r="C468" s="1" t="s">
        <v>41</v>
      </c>
      <c r="D468" s="1" t="s">
        <v>794</v>
      </c>
      <c r="E468" s="68">
        <v>1186269.73</v>
      </c>
      <c r="F468" s="68">
        <v>960255.7</v>
      </c>
      <c r="G468" s="30">
        <f t="shared" si="16"/>
        <v>-226014.03000000003</v>
      </c>
      <c r="H468" s="48">
        <f t="shared" si="17"/>
        <v>-0.1905</v>
      </c>
      <c r="I468" s="94"/>
      <c r="J468" s="91"/>
    </row>
    <row r="469" spans="1:10" s="15" customFormat="1">
      <c r="A469" s="29" t="s">
        <v>787</v>
      </c>
      <c r="B469" s="1" t="s">
        <v>788</v>
      </c>
      <c r="C469" s="1" t="s">
        <v>84</v>
      </c>
      <c r="D469" s="1" t="s">
        <v>795</v>
      </c>
      <c r="E469" s="68">
        <v>1138154.28</v>
      </c>
      <c r="F469" s="68">
        <v>1024720.95</v>
      </c>
      <c r="G469" s="30">
        <f t="shared" si="16"/>
        <v>-113433.33000000007</v>
      </c>
      <c r="H469" s="48">
        <f t="shared" si="17"/>
        <v>-9.9699999999999997E-2</v>
      </c>
      <c r="I469" s="94"/>
      <c r="J469" s="91"/>
    </row>
    <row r="470" spans="1:10" s="15" customFormat="1">
      <c r="A470" s="29" t="s">
        <v>787</v>
      </c>
      <c r="B470" s="1" t="s">
        <v>788</v>
      </c>
      <c r="C470" s="1" t="s">
        <v>62</v>
      </c>
      <c r="D470" s="1" t="s">
        <v>796</v>
      </c>
      <c r="E470" s="68">
        <v>1456356.07</v>
      </c>
      <c r="F470" s="68">
        <v>1474308.59</v>
      </c>
      <c r="G470" s="30">
        <f t="shared" si="16"/>
        <v>17952.520000000019</v>
      </c>
      <c r="H470" s="48">
        <f t="shared" si="17"/>
        <v>1.23E-2</v>
      </c>
      <c r="I470" s="94"/>
      <c r="J470" s="91"/>
    </row>
    <row r="471" spans="1:10" s="15" customFormat="1">
      <c r="A471" s="29" t="s">
        <v>787</v>
      </c>
      <c r="B471" s="1" t="s">
        <v>788</v>
      </c>
      <c r="C471" s="1" t="s">
        <v>209</v>
      </c>
      <c r="D471" s="1" t="s">
        <v>797</v>
      </c>
      <c r="E471" s="68">
        <v>1029913.86</v>
      </c>
      <c r="F471" s="68">
        <v>1003914.59</v>
      </c>
      <c r="G471" s="30">
        <f t="shared" si="16"/>
        <v>-25999.270000000019</v>
      </c>
      <c r="H471" s="48">
        <f t="shared" si="17"/>
        <v>-2.52E-2</v>
      </c>
      <c r="I471" s="94"/>
      <c r="J471" s="91"/>
    </row>
    <row r="472" spans="1:10" s="15" customFormat="1">
      <c r="A472" s="29" t="s">
        <v>787</v>
      </c>
      <c r="B472" s="1" t="s">
        <v>788</v>
      </c>
      <c r="C472" s="1" t="s">
        <v>397</v>
      </c>
      <c r="D472" s="1" t="s">
        <v>798</v>
      </c>
      <c r="E472" s="68">
        <v>1237403.98</v>
      </c>
      <c r="F472" s="68">
        <v>1258782.18</v>
      </c>
      <c r="G472" s="30">
        <f t="shared" si="16"/>
        <v>21378.199999999953</v>
      </c>
      <c r="H472" s="48">
        <f t="shared" si="17"/>
        <v>1.7299999999999999E-2</v>
      </c>
      <c r="I472" s="94"/>
      <c r="J472" s="91"/>
    </row>
    <row r="473" spans="1:10" s="15" customFormat="1">
      <c r="A473" s="29" t="s">
        <v>787</v>
      </c>
      <c r="B473" s="1" t="s">
        <v>788</v>
      </c>
      <c r="C473" s="1" t="s">
        <v>64</v>
      </c>
      <c r="D473" s="1" t="s">
        <v>799</v>
      </c>
      <c r="E473" s="68">
        <v>298013.45</v>
      </c>
      <c r="F473" s="68">
        <v>167951.8</v>
      </c>
      <c r="G473" s="30">
        <f t="shared" si="16"/>
        <v>-130061.65000000002</v>
      </c>
      <c r="H473" s="48">
        <f t="shared" si="17"/>
        <v>-0.43640000000000001</v>
      </c>
      <c r="I473" s="94">
        <v>1</v>
      </c>
      <c r="J473" s="91"/>
    </row>
    <row r="474" spans="1:10" s="15" customFormat="1">
      <c r="A474" s="29" t="s">
        <v>800</v>
      </c>
      <c r="B474" s="1" t="s">
        <v>801</v>
      </c>
      <c r="C474" s="1" t="s">
        <v>255</v>
      </c>
      <c r="D474" s="1" t="s">
        <v>802</v>
      </c>
      <c r="E474" s="68">
        <v>1685239.97</v>
      </c>
      <c r="F474" s="68">
        <v>1976426.01</v>
      </c>
      <c r="G474" s="30">
        <f t="shared" si="16"/>
        <v>291186.04000000004</v>
      </c>
      <c r="H474" s="48">
        <f t="shared" si="17"/>
        <v>0.17280000000000001</v>
      </c>
      <c r="I474" s="94"/>
      <c r="J474" s="91"/>
    </row>
    <row r="475" spans="1:10" s="15" customFormat="1">
      <c r="A475" s="29" t="s">
        <v>800</v>
      </c>
      <c r="B475" s="1" t="s">
        <v>801</v>
      </c>
      <c r="C475" s="1" t="s">
        <v>270</v>
      </c>
      <c r="D475" s="1" t="s">
        <v>803</v>
      </c>
      <c r="E475" s="68">
        <v>489042.94</v>
      </c>
      <c r="F475" s="68">
        <v>304566.82</v>
      </c>
      <c r="G475" s="30">
        <f t="shared" si="16"/>
        <v>-184476.12</v>
      </c>
      <c r="H475" s="48">
        <f t="shared" si="17"/>
        <v>-0.37719999999999998</v>
      </c>
      <c r="I475" s="94"/>
      <c r="J475" s="91"/>
    </row>
    <row r="476" spans="1:10" s="15" customFormat="1">
      <c r="A476" s="29" t="s">
        <v>800</v>
      </c>
      <c r="B476" s="1" t="s">
        <v>801</v>
      </c>
      <c r="C476" s="1" t="s">
        <v>804</v>
      </c>
      <c r="D476" s="1" t="s">
        <v>805</v>
      </c>
      <c r="E476" s="68">
        <v>2111353.79</v>
      </c>
      <c r="F476" s="68">
        <v>2240744.2999999998</v>
      </c>
      <c r="G476" s="30">
        <f t="shared" si="16"/>
        <v>129390.50999999978</v>
      </c>
      <c r="H476" s="48">
        <f t="shared" si="17"/>
        <v>6.13E-2</v>
      </c>
      <c r="I476" s="94"/>
      <c r="J476" s="91"/>
    </row>
    <row r="477" spans="1:10" s="15" customFormat="1">
      <c r="A477" s="29" t="s">
        <v>800</v>
      </c>
      <c r="B477" s="1" t="s">
        <v>801</v>
      </c>
      <c r="C477" s="1" t="s">
        <v>424</v>
      </c>
      <c r="D477" s="1" t="s">
        <v>806</v>
      </c>
      <c r="E477" s="68">
        <v>863949.18</v>
      </c>
      <c r="F477" s="68">
        <v>936885.2</v>
      </c>
      <c r="G477" s="30">
        <f t="shared" si="16"/>
        <v>72936.019999999902</v>
      </c>
      <c r="H477" s="48">
        <f t="shared" si="17"/>
        <v>8.4400000000000003E-2</v>
      </c>
      <c r="I477" s="94"/>
      <c r="J477" s="91"/>
    </row>
    <row r="478" spans="1:10" s="15" customFormat="1">
      <c r="A478" s="29" t="s">
        <v>800</v>
      </c>
      <c r="B478" s="1" t="s">
        <v>801</v>
      </c>
      <c r="C478" s="1" t="s">
        <v>807</v>
      </c>
      <c r="D478" s="1" t="s">
        <v>808</v>
      </c>
      <c r="E478" s="68">
        <v>1967468.14</v>
      </c>
      <c r="F478" s="68">
        <v>2257319.9</v>
      </c>
      <c r="G478" s="30">
        <f t="shared" si="16"/>
        <v>289851.76</v>
      </c>
      <c r="H478" s="48">
        <f t="shared" si="17"/>
        <v>0.14729999999999999</v>
      </c>
      <c r="I478" s="94"/>
      <c r="J478" s="91"/>
    </row>
    <row r="479" spans="1:10" s="15" customFormat="1">
      <c r="A479" s="29" t="s">
        <v>800</v>
      </c>
      <c r="B479" s="1" t="s">
        <v>801</v>
      </c>
      <c r="C479" s="1" t="s">
        <v>51</v>
      </c>
      <c r="D479" s="1" t="s">
        <v>809</v>
      </c>
      <c r="E479" s="68">
        <v>7084674.9199999999</v>
      </c>
      <c r="F479" s="68">
        <v>7824163.6600000001</v>
      </c>
      <c r="G479" s="30">
        <f t="shared" si="16"/>
        <v>739488.74000000022</v>
      </c>
      <c r="H479" s="48">
        <f t="shared" si="17"/>
        <v>0.10440000000000001</v>
      </c>
      <c r="I479" s="94"/>
      <c r="J479" s="91"/>
    </row>
    <row r="480" spans="1:10" s="15" customFormat="1">
      <c r="A480" s="29" t="s">
        <v>800</v>
      </c>
      <c r="B480" s="1" t="s">
        <v>801</v>
      </c>
      <c r="C480" s="1" t="s">
        <v>82</v>
      </c>
      <c r="D480" s="1" t="s">
        <v>810</v>
      </c>
      <c r="E480" s="68">
        <v>3327083.88</v>
      </c>
      <c r="F480" s="68">
        <v>3565303.57</v>
      </c>
      <c r="G480" s="30">
        <f t="shared" si="16"/>
        <v>238219.68999999994</v>
      </c>
      <c r="H480" s="48">
        <f t="shared" si="17"/>
        <v>7.1599999999999997E-2</v>
      </c>
      <c r="I480" s="94"/>
      <c r="J480" s="91"/>
    </row>
    <row r="481" spans="1:10" s="15" customFormat="1">
      <c r="A481" s="29" t="s">
        <v>800</v>
      </c>
      <c r="B481" s="1" t="s">
        <v>801</v>
      </c>
      <c r="C481" s="1" t="s">
        <v>104</v>
      </c>
      <c r="D481" s="1" t="s">
        <v>811</v>
      </c>
      <c r="E481" s="68">
        <v>5715266.6600000001</v>
      </c>
      <c r="F481" s="68">
        <v>6009279.4100000001</v>
      </c>
      <c r="G481" s="30">
        <f t="shared" si="16"/>
        <v>294012.75</v>
      </c>
      <c r="H481" s="48">
        <f t="shared" si="17"/>
        <v>5.1400000000000001E-2</v>
      </c>
      <c r="I481" s="94"/>
      <c r="J481" s="91"/>
    </row>
    <row r="482" spans="1:10" s="15" customFormat="1">
      <c r="A482" s="29" t="s">
        <v>800</v>
      </c>
      <c r="B482" s="1" t="s">
        <v>801</v>
      </c>
      <c r="C482" s="1" t="s">
        <v>41</v>
      </c>
      <c r="D482" s="1" t="s">
        <v>812</v>
      </c>
      <c r="E482" s="68">
        <v>2019722.62</v>
      </c>
      <c r="F482" s="68">
        <v>1832166.78</v>
      </c>
      <c r="G482" s="30">
        <f t="shared" si="16"/>
        <v>-187555.84000000008</v>
      </c>
      <c r="H482" s="48">
        <f t="shared" si="17"/>
        <v>-9.2899999999999996E-2</v>
      </c>
      <c r="I482" s="94"/>
      <c r="J482" s="91"/>
    </row>
    <row r="483" spans="1:10" s="15" customFormat="1">
      <c r="A483" s="29" t="s">
        <v>800</v>
      </c>
      <c r="B483" s="1" t="s">
        <v>801</v>
      </c>
      <c r="C483" s="1" t="s">
        <v>107</v>
      </c>
      <c r="D483" s="1" t="s">
        <v>813</v>
      </c>
      <c r="E483" s="68">
        <v>4042624.71</v>
      </c>
      <c r="F483" s="68">
        <v>4291067.17</v>
      </c>
      <c r="G483" s="30">
        <f t="shared" si="16"/>
        <v>248442.45999999996</v>
      </c>
      <c r="H483" s="48">
        <f t="shared" si="17"/>
        <v>6.1499999999999999E-2</v>
      </c>
      <c r="I483" s="94"/>
      <c r="J483" s="91"/>
    </row>
    <row r="484" spans="1:10" s="15" customFormat="1">
      <c r="A484" s="29" t="s">
        <v>800</v>
      </c>
      <c r="B484" s="1" t="s">
        <v>801</v>
      </c>
      <c r="C484" s="1" t="s">
        <v>84</v>
      </c>
      <c r="D484" s="1" t="s">
        <v>814</v>
      </c>
      <c r="E484" s="68">
        <v>1927419.98</v>
      </c>
      <c r="F484" s="68">
        <v>2103534.2999999998</v>
      </c>
      <c r="G484" s="30">
        <f t="shared" si="16"/>
        <v>176114.31999999983</v>
      </c>
      <c r="H484" s="48">
        <f t="shared" si="17"/>
        <v>9.1399999999999995E-2</v>
      </c>
      <c r="I484" s="94"/>
      <c r="J484" s="91"/>
    </row>
    <row r="485" spans="1:10" s="15" customFormat="1">
      <c r="A485" s="29" t="s">
        <v>800</v>
      </c>
      <c r="B485" s="1" t="s">
        <v>801</v>
      </c>
      <c r="C485" s="1" t="s">
        <v>62</v>
      </c>
      <c r="D485" s="1" t="s">
        <v>815</v>
      </c>
      <c r="E485" s="68">
        <v>2023679.67</v>
      </c>
      <c r="F485" s="68">
        <v>2134443.7400000002</v>
      </c>
      <c r="G485" s="30">
        <f t="shared" si="16"/>
        <v>110764.0700000003</v>
      </c>
      <c r="H485" s="48">
        <f t="shared" si="17"/>
        <v>5.4699999999999999E-2</v>
      </c>
      <c r="I485" s="94"/>
      <c r="J485" s="91"/>
    </row>
    <row r="486" spans="1:10" s="15" customFormat="1">
      <c r="A486" s="29" t="s">
        <v>816</v>
      </c>
      <c r="B486" s="1" t="s">
        <v>817</v>
      </c>
      <c r="C486" s="1" t="s">
        <v>818</v>
      </c>
      <c r="D486" s="1" t="s">
        <v>819</v>
      </c>
      <c r="E486" s="68">
        <v>684638.92</v>
      </c>
      <c r="F486" s="68">
        <v>566265.73</v>
      </c>
      <c r="G486" s="30">
        <f t="shared" si="16"/>
        <v>-118373.19000000006</v>
      </c>
      <c r="H486" s="48">
        <f t="shared" si="17"/>
        <v>-0.1729</v>
      </c>
      <c r="I486" s="94"/>
      <c r="J486" s="91"/>
    </row>
    <row r="487" spans="1:10" s="15" customFormat="1">
      <c r="A487" s="29" t="s">
        <v>816</v>
      </c>
      <c r="B487" s="1" t="s">
        <v>817</v>
      </c>
      <c r="C487" s="1" t="s">
        <v>51</v>
      </c>
      <c r="D487" s="1" t="s">
        <v>820</v>
      </c>
      <c r="E487" s="68">
        <v>9371102.9399999995</v>
      </c>
      <c r="F487" s="68">
        <v>8406456.3499999996</v>
      </c>
      <c r="G487" s="30">
        <f t="shared" si="16"/>
        <v>-964646.58999999985</v>
      </c>
      <c r="H487" s="48">
        <f t="shared" si="17"/>
        <v>-0.10290000000000001</v>
      </c>
      <c r="I487" s="94"/>
      <c r="J487" s="91"/>
    </row>
    <row r="488" spans="1:10" s="15" customFormat="1">
      <c r="A488" s="29" t="s">
        <v>816</v>
      </c>
      <c r="B488" s="1" t="s">
        <v>817</v>
      </c>
      <c r="C488" s="1" t="s">
        <v>82</v>
      </c>
      <c r="D488" s="1" t="s">
        <v>821</v>
      </c>
      <c r="E488" s="68">
        <v>2500755.5099999998</v>
      </c>
      <c r="F488" s="68">
        <v>2638273.48</v>
      </c>
      <c r="G488" s="30">
        <f t="shared" si="16"/>
        <v>137517.9700000002</v>
      </c>
      <c r="H488" s="48">
        <f t="shared" si="17"/>
        <v>5.5E-2</v>
      </c>
      <c r="I488" s="94"/>
      <c r="J488" s="91"/>
    </row>
    <row r="489" spans="1:10" s="15" customFormat="1">
      <c r="A489" s="29" t="s">
        <v>816</v>
      </c>
      <c r="B489" s="1" t="s">
        <v>817</v>
      </c>
      <c r="C489" s="1" t="s">
        <v>104</v>
      </c>
      <c r="D489" s="1" t="s">
        <v>822</v>
      </c>
      <c r="E489" s="68">
        <v>4456496.57</v>
      </c>
      <c r="F489" s="68">
        <v>4419787.8899999997</v>
      </c>
      <c r="G489" s="30">
        <f t="shared" si="16"/>
        <v>-36708.680000000633</v>
      </c>
      <c r="H489" s="48">
        <f t="shared" si="17"/>
        <v>-8.2000000000000007E-3</v>
      </c>
      <c r="I489" s="94"/>
      <c r="J489" s="91"/>
    </row>
    <row r="490" spans="1:10" s="15" customFormat="1">
      <c r="A490" s="29" t="s">
        <v>816</v>
      </c>
      <c r="B490" s="1" t="s">
        <v>817</v>
      </c>
      <c r="C490" s="1" t="s">
        <v>64</v>
      </c>
      <c r="D490" s="1" t="s">
        <v>823</v>
      </c>
      <c r="E490" s="68">
        <v>608202.66</v>
      </c>
      <c r="F490" s="68">
        <v>686418.24</v>
      </c>
      <c r="G490" s="30">
        <f t="shared" si="16"/>
        <v>78215.579999999958</v>
      </c>
      <c r="H490" s="48">
        <f t="shared" si="17"/>
        <v>0.12859999999999999</v>
      </c>
      <c r="I490" s="94">
        <v>1</v>
      </c>
      <c r="J490" s="91"/>
    </row>
    <row r="491" spans="1:10" s="15" customFormat="1">
      <c r="A491" s="29" t="s">
        <v>816</v>
      </c>
      <c r="B491" s="1" t="s">
        <v>817</v>
      </c>
      <c r="C491" s="1" t="s">
        <v>163</v>
      </c>
      <c r="D491" s="1" t="s">
        <v>824</v>
      </c>
      <c r="E491" s="68">
        <v>1709182.14</v>
      </c>
      <c r="F491" s="68">
        <v>1597808.61</v>
      </c>
      <c r="G491" s="30">
        <f t="shared" si="16"/>
        <v>-111373.5299999998</v>
      </c>
      <c r="H491" s="48">
        <f t="shared" si="17"/>
        <v>-6.5199999999999994E-2</v>
      </c>
      <c r="I491" s="94"/>
      <c r="J491" s="91"/>
    </row>
    <row r="492" spans="1:10" s="15" customFormat="1">
      <c r="A492" s="29" t="s">
        <v>816</v>
      </c>
      <c r="B492" s="1" t="s">
        <v>817</v>
      </c>
      <c r="C492" s="1" t="s">
        <v>150</v>
      </c>
      <c r="D492" s="1" t="s">
        <v>825</v>
      </c>
      <c r="E492" s="68">
        <v>1340472</v>
      </c>
      <c r="F492" s="68">
        <v>1072882.29</v>
      </c>
      <c r="G492" s="30">
        <f t="shared" si="16"/>
        <v>-267589.70999999996</v>
      </c>
      <c r="H492" s="48">
        <f t="shared" si="17"/>
        <v>-0.1996</v>
      </c>
      <c r="I492" s="94"/>
      <c r="J492" s="91"/>
    </row>
    <row r="493" spans="1:10" s="15" customFormat="1">
      <c r="A493" s="29" t="s">
        <v>816</v>
      </c>
      <c r="B493" s="1" t="s">
        <v>817</v>
      </c>
      <c r="C493" s="1" t="s">
        <v>94</v>
      </c>
      <c r="D493" s="1" t="s">
        <v>826</v>
      </c>
      <c r="E493" s="68">
        <v>32195.11</v>
      </c>
      <c r="F493" s="68">
        <v>31977.23</v>
      </c>
      <c r="G493" s="30">
        <f t="shared" si="16"/>
        <v>-217.88000000000102</v>
      </c>
      <c r="H493" s="48">
        <f t="shared" si="17"/>
        <v>-6.7999999999999996E-3</v>
      </c>
      <c r="I493" s="94">
        <v>1</v>
      </c>
      <c r="J493" s="91">
        <v>1</v>
      </c>
    </row>
    <row r="494" spans="1:10" s="15" customFormat="1">
      <c r="A494" s="29" t="s">
        <v>827</v>
      </c>
      <c r="B494" s="1" t="s">
        <v>828</v>
      </c>
      <c r="C494" s="1" t="s">
        <v>540</v>
      </c>
      <c r="D494" s="1" t="s">
        <v>829</v>
      </c>
      <c r="E494" s="68">
        <v>3997.28</v>
      </c>
      <c r="F494" s="68">
        <v>6625.09</v>
      </c>
      <c r="G494" s="30">
        <f t="shared" si="16"/>
        <v>2627.81</v>
      </c>
      <c r="H494" s="48">
        <f t="shared" si="17"/>
        <v>0.65739999999999998</v>
      </c>
      <c r="I494" s="94">
        <v>1</v>
      </c>
      <c r="J494" s="91">
        <v>1</v>
      </c>
    </row>
    <row r="495" spans="1:10" s="15" customFormat="1">
      <c r="A495" s="29" t="s">
        <v>827</v>
      </c>
      <c r="B495" s="1" t="s">
        <v>828</v>
      </c>
      <c r="C495" s="1" t="s">
        <v>830</v>
      </c>
      <c r="D495" s="1" t="s">
        <v>831</v>
      </c>
      <c r="E495" s="68">
        <v>47349.27</v>
      </c>
      <c r="F495" s="68">
        <v>46989.47</v>
      </c>
      <c r="G495" s="30">
        <f t="shared" si="16"/>
        <v>-359.79999999999563</v>
      </c>
      <c r="H495" s="48">
        <f t="shared" si="17"/>
        <v>-7.6E-3</v>
      </c>
      <c r="I495" s="94">
        <v>1</v>
      </c>
      <c r="J495" s="91">
        <v>1</v>
      </c>
    </row>
    <row r="496" spans="1:10" s="15" customFormat="1">
      <c r="A496" s="29" t="s">
        <v>827</v>
      </c>
      <c r="B496" s="1" t="s">
        <v>828</v>
      </c>
      <c r="C496" s="1" t="s">
        <v>51</v>
      </c>
      <c r="D496" s="1" t="s">
        <v>832</v>
      </c>
      <c r="E496" s="68">
        <v>123817.48</v>
      </c>
      <c r="F496" s="68">
        <v>275697.31</v>
      </c>
      <c r="G496" s="30">
        <f t="shared" si="16"/>
        <v>151879.83000000002</v>
      </c>
      <c r="H496" s="48">
        <f t="shared" si="17"/>
        <v>1.2265999999999999</v>
      </c>
      <c r="I496" s="94"/>
      <c r="J496" s="91"/>
    </row>
    <row r="497" spans="1:10" s="15" customFormat="1">
      <c r="A497" s="29" t="s">
        <v>827</v>
      </c>
      <c r="B497" s="1" t="s">
        <v>828</v>
      </c>
      <c r="C497" s="1" t="s">
        <v>238</v>
      </c>
      <c r="D497" s="1" t="s">
        <v>833</v>
      </c>
      <c r="E497" s="68">
        <v>10898653.52</v>
      </c>
      <c r="F497" s="68">
        <v>10285197.439999999</v>
      </c>
      <c r="G497" s="30">
        <f t="shared" si="16"/>
        <v>-613456.08000000007</v>
      </c>
      <c r="H497" s="48">
        <f t="shared" si="17"/>
        <v>-5.6300000000000003E-2</v>
      </c>
      <c r="I497" s="94"/>
      <c r="J497" s="91"/>
    </row>
    <row r="498" spans="1:10" s="15" customFormat="1">
      <c r="A498" s="29" t="s">
        <v>827</v>
      </c>
      <c r="B498" s="1" t="s">
        <v>828</v>
      </c>
      <c r="C498" s="1" t="s">
        <v>64</v>
      </c>
      <c r="D498" s="1" t="s">
        <v>834</v>
      </c>
      <c r="E498" s="68">
        <v>122314.03</v>
      </c>
      <c r="F498" s="68">
        <v>106305.88</v>
      </c>
      <c r="G498" s="30">
        <f t="shared" si="16"/>
        <v>-16008.149999999994</v>
      </c>
      <c r="H498" s="48">
        <f t="shared" si="17"/>
        <v>-0.13089999999999999</v>
      </c>
      <c r="I498" s="94">
        <v>1</v>
      </c>
      <c r="J498" s="91"/>
    </row>
    <row r="499" spans="1:10" s="15" customFormat="1">
      <c r="A499" s="29" t="s">
        <v>827</v>
      </c>
      <c r="B499" s="1" t="s">
        <v>828</v>
      </c>
      <c r="C499" s="1" t="s">
        <v>408</v>
      </c>
      <c r="D499" s="1" t="s">
        <v>835</v>
      </c>
      <c r="E499" s="68">
        <v>2335476.65</v>
      </c>
      <c r="F499" s="68">
        <v>2294375.08</v>
      </c>
      <c r="G499" s="30">
        <f t="shared" si="16"/>
        <v>-41101.569999999832</v>
      </c>
      <c r="H499" s="48">
        <f t="shared" si="17"/>
        <v>-1.7600000000000001E-2</v>
      </c>
      <c r="I499" s="94"/>
      <c r="J499" s="91"/>
    </row>
    <row r="500" spans="1:10" s="15" customFormat="1">
      <c r="A500" s="29" t="s">
        <v>827</v>
      </c>
      <c r="B500" s="1" t="s">
        <v>828</v>
      </c>
      <c r="C500" s="1" t="s">
        <v>632</v>
      </c>
      <c r="D500" s="1" t="s">
        <v>836</v>
      </c>
      <c r="E500" s="68">
        <v>739952.55</v>
      </c>
      <c r="F500" s="68">
        <v>888183.85</v>
      </c>
      <c r="G500" s="30">
        <f t="shared" si="16"/>
        <v>148231.29999999993</v>
      </c>
      <c r="H500" s="48">
        <f t="shared" si="17"/>
        <v>0.20030000000000001</v>
      </c>
      <c r="I500" s="94"/>
      <c r="J500" s="91"/>
    </row>
    <row r="501" spans="1:10" s="15" customFormat="1">
      <c r="A501" s="29" t="s">
        <v>827</v>
      </c>
      <c r="B501" s="1" t="s">
        <v>828</v>
      </c>
      <c r="C501" s="1" t="s">
        <v>837</v>
      </c>
      <c r="D501" s="1" t="s">
        <v>838</v>
      </c>
      <c r="E501" s="68">
        <v>72149.83</v>
      </c>
      <c r="F501" s="68">
        <v>270727.15000000002</v>
      </c>
      <c r="G501" s="30">
        <f t="shared" si="16"/>
        <v>198577.32</v>
      </c>
      <c r="H501" s="48">
        <f t="shared" si="17"/>
        <v>2.7523</v>
      </c>
      <c r="I501" s="94"/>
      <c r="J501" s="91"/>
    </row>
    <row r="502" spans="1:10" s="15" customFormat="1">
      <c r="A502" s="29" t="s">
        <v>827</v>
      </c>
      <c r="B502" s="1" t="s">
        <v>828</v>
      </c>
      <c r="C502" s="1" t="s">
        <v>839</v>
      </c>
      <c r="D502" s="1" t="s">
        <v>840</v>
      </c>
      <c r="E502" s="68">
        <v>903176.6</v>
      </c>
      <c r="F502" s="68">
        <v>936931.53</v>
      </c>
      <c r="G502" s="30">
        <f t="shared" si="16"/>
        <v>33754.930000000051</v>
      </c>
      <c r="H502" s="48">
        <f t="shared" si="17"/>
        <v>3.7400000000000003E-2</v>
      </c>
      <c r="I502" s="94"/>
      <c r="J502" s="91"/>
    </row>
    <row r="503" spans="1:10" s="15" customFormat="1">
      <c r="A503" s="29" t="s">
        <v>841</v>
      </c>
      <c r="B503" s="1" t="s">
        <v>842</v>
      </c>
      <c r="C503" s="1" t="s">
        <v>540</v>
      </c>
      <c r="D503" s="1" t="s">
        <v>843</v>
      </c>
      <c r="E503" s="68">
        <v>47903.8</v>
      </c>
      <c r="F503" s="68">
        <v>6175.73</v>
      </c>
      <c r="G503" s="30">
        <f t="shared" si="16"/>
        <v>-41728.070000000007</v>
      </c>
      <c r="H503" s="48">
        <f t="shared" si="17"/>
        <v>-0.87109999999999999</v>
      </c>
      <c r="I503" s="94">
        <v>1</v>
      </c>
      <c r="J503" s="91"/>
    </row>
    <row r="504" spans="1:10" s="15" customFormat="1">
      <c r="A504" s="29" t="s">
        <v>841</v>
      </c>
      <c r="B504" s="1" t="s">
        <v>842</v>
      </c>
      <c r="C504" s="1" t="s">
        <v>238</v>
      </c>
      <c r="D504" s="1" t="s">
        <v>844</v>
      </c>
      <c r="E504" s="68">
        <v>1133281.43</v>
      </c>
      <c r="F504" s="68">
        <v>960721.54</v>
      </c>
      <c r="G504" s="30">
        <f t="shared" si="16"/>
        <v>-172559.8899999999</v>
      </c>
      <c r="H504" s="48">
        <f t="shared" si="17"/>
        <v>-0.15229999999999999</v>
      </c>
      <c r="I504" s="94"/>
      <c r="J504" s="91"/>
    </row>
    <row r="505" spans="1:10" s="15" customFormat="1">
      <c r="A505" s="29" t="s">
        <v>841</v>
      </c>
      <c r="B505" s="1" t="s">
        <v>842</v>
      </c>
      <c r="C505" s="1" t="s">
        <v>845</v>
      </c>
      <c r="D505" s="1" t="s">
        <v>846</v>
      </c>
      <c r="E505" s="68">
        <v>3720707.14</v>
      </c>
      <c r="F505" s="68">
        <v>3992735.05</v>
      </c>
      <c r="G505" s="30">
        <f t="shared" si="16"/>
        <v>272027.90999999968</v>
      </c>
      <c r="H505" s="48">
        <f t="shared" si="17"/>
        <v>7.3099999999999998E-2</v>
      </c>
      <c r="I505" s="94"/>
      <c r="J505" s="91"/>
    </row>
    <row r="506" spans="1:10" s="15" customFormat="1">
      <c r="A506" s="29" t="s">
        <v>841</v>
      </c>
      <c r="B506" s="1" t="s">
        <v>842</v>
      </c>
      <c r="C506" s="1" t="s">
        <v>847</v>
      </c>
      <c r="D506" s="1" t="s">
        <v>848</v>
      </c>
      <c r="E506" s="68">
        <v>1038126.29</v>
      </c>
      <c r="F506" s="68">
        <v>1136790.78</v>
      </c>
      <c r="G506" s="30">
        <f t="shared" si="16"/>
        <v>98664.489999999991</v>
      </c>
      <c r="H506" s="48">
        <f t="shared" si="17"/>
        <v>9.5000000000000001E-2</v>
      </c>
      <c r="I506" s="94"/>
      <c r="J506" s="91"/>
    </row>
    <row r="507" spans="1:10" s="15" customFormat="1">
      <c r="A507" s="29" t="s">
        <v>849</v>
      </c>
      <c r="B507" s="1" t="s">
        <v>850</v>
      </c>
      <c r="C507" s="1" t="s">
        <v>763</v>
      </c>
      <c r="D507" s="1" t="s">
        <v>851</v>
      </c>
      <c r="E507" s="68">
        <v>1273844.22</v>
      </c>
      <c r="F507" s="68">
        <v>966590.04</v>
      </c>
      <c r="G507" s="30">
        <f t="shared" si="16"/>
        <v>-307254.17999999993</v>
      </c>
      <c r="H507" s="48">
        <f t="shared" si="17"/>
        <v>-0.2412</v>
      </c>
      <c r="I507" s="94"/>
      <c r="J507" s="91"/>
    </row>
    <row r="508" spans="1:10" s="15" customFormat="1">
      <c r="A508" s="29" t="s">
        <v>849</v>
      </c>
      <c r="B508" s="1" t="s">
        <v>850</v>
      </c>
      <c r="C508" s="1" t="s">
        <v>852</v>
      </c>
      <c r="D508" s="1" t="s">
        <v>853</v>
      </c>
      <c r="E508" s="68">
        <v>2923981.94</v>
      </c>
      <c r="F508" s="68">
        <v>3049844.31</v>
      </c>
      <c r="G508" s="30">
        <f t="shared" si="16"/>
        <v>125862.37000000011</v>
      </c>
      <c r="H508" s="48">
        <f t="shared" si="17"/>
        <v>4.2999999999999997E-2</v>
      </c>
      <c r="I508" s="94"/>
      <c r="J508" s="91"/>
    </row>
    <row r="509" spans="1:10" s="15" customFormat="1">
      <c r="A509" s="29" t="s">
        <v>849</v>
      </c>
      <c r="B509" s="1" t="s">
        <v>850</v>
      </c>
      <c r="C509" s="1" t="s">
        <v>854</v>
      </c>
      <c r="D509" s="1" t="s">
        <v>855</v>
      </c>
      <c r="E509" s="68">
        <v>2982808.03</v>
      </c>
      <c r="F509" s="68">
        <v>3333845.19</v>
      </c>
      <c r="G509" s="30">
        <f t="shared" si="16"/>
        <v>351037.16000000015</v>
      </c>
      <c r="H509" s="48">
        <f t="shared" si="17"/>
        <v>0.1177</v>
      </c>
      <c r="I509" s="94"/>
      <c r="J509" s="91"/>
    </row>
    <row r="510" spans="1:10" s="15" customFormat="1">
      <c r="A510" s="29" t="s">
        <v>849</v>
      </c>
      <c r="B510" s="1" t="s">
        <v>850</v>
      </c>
      <c r="C510" s="1" t="s">
        <v>856</v>
      </c>
      <c r="D510" s="1" t="s">
        <v>857</v>
      </c>
      <c r="E510" s="68">
        <v>3608466.95</v>
      </c>
      <c r="F510" s="68">
        <v>3303207.23</v>
      </c>
      <c r="G510" s="30">
        <f t="shared" si="16"/>
        <v>-305259.7200000002</v>
      </c>
      <c r="H510" s="48">
        <f t="shared" si="17"/>
        <v>-8.4599999999999995E-2</v>
      </c>
      <c r="I510" s="94"/>
      <c r="J510" s="91"/>
    </row>
    <row r="511" spans="1:10" s="15" customFormat="1">
      <c r="A511" s="29" t="s">
        <v>849</v>
      </c>
      <c r="B511" s="1" t="s">
        <v>850</v>
      </c>
      <c r="C511" s="1" t="s">
        <v>858</v>
      </c>
      <c r="D511" s="1" t="s">
        <v>859</v>
      </c>
      <c r="E511" s="68">
        <v>2944065.17</v>
      </c>
      <c r="F511" s="68">
        <v>2948453.71</v>
      </c>
      <c r="G511" s="30">
        <f t="shared" si="16"/>
        <v>4388.5400000000373</v>
      </c>
      <c r="H511" s="48">
        <f t="shared" si="17"/>
        <v>1.5E-3</v>
      </c>
      <c r="I511" s="94"/>
      <c r="J511" s="91"/>
    </row>
    <row r="512" spans="1:10" s="15" customFormat="1">
      <c r="A512" s="29" t="s">
        <v>849</v>
      </c>
      <c r="B512" s="1" t="s">
        <v>850</v>
      </c>
      <c r="C512" s="1" t="s">
        <v>860</v>
      </c>
      <c r="D512" s="1" t="s">
        <v>861</v>
      </c>
      <c r="E512" s="68">
        <v>3770097.94</v>
      </c>
      <c r="F512" s="68">
        <v>5468484.5800000001</v>
      </c>
      <c r="G512" s="30">
        <f t="shared" si="16"/>
        <v>1698386.6400000001</v>
      </c>
      <c r="H512" s="48">
        <f t="shared" si="17"/>
        <v>0.45050000000000001</v>
      </c>
      <c r="I512" s="94"/>
      <c r="J512" s="91"/>
    </row>
    <row r="513" spans="1:10" s="15" customFormat="1">
      <c r="A513" s="29" t="s">
        <v>849</v>
      </c>
      <c r="B513" s="1" t="s">
        <v>850</v>
      </c>
      <c r="C513" s="1" t="s">
        <v>862</v>
      </c>
      <c r="D513" s="1" t="s">
        <v>863</v>
      </c>
      <c r="E513" s="68">
        <v>1353107.24</v>
      </c>
      <c r="F513" s="68">
        <v>1296887.26</v>
      </c>
      <c r="G513" s="30">
        <f t="shared" si="16"/>
        <v>-56219.979999999981</v>
      </c>
      <c r="H513" s="48">
        <f t="shared" si="17"/>
        <v>-4.1500000000000002E-2</v>
      </c>
      <c r="I513" s="94"/>
      <c r="J513" s="91"/>
    </row>
    <row r="514" spans="1:10" s="15" customFormat="1">
      <c r="A514" s="29" t="s">
        <v>849</v>
      </c>
      <c r="B514" s="1" t="s">
        <v>850</v>
      </c>
      <c r="C514" s="1" t="s">
        <v>864</v>
      </c>
      <c r="D514" s="1" t="s">
        <v>865</v>
      </c>
      <c r="E514" s="68">
        <v>1393321.99</v>
      </c>
      <c r="F514" s="68">
        <v>1295474.51</v>
      </c>
      <c r="G514" s="30">
        <f t="shared" si="16"/>
        <v>-97847.479999999981</v>
      </c>
      <c r="H514" s="48">
        <f t="shared" si="17"/>
        <v>-7.0199999999999999E-2</v>
      </c>
      <c r="I514" s="94"/>
      <c r="J514" s="91"/>
    </row>
    <row r="515" spans="1:10" s="15" customFormat="1">
      <c r="A515" s="29" t="s">
        <v>849</v>
      </c>
      <c r="B515" s="1" t="s">
        <v>850</v>
      </c>
      <c r="C515" s="1" t="s">
        <v>866</v>
      </c>
      <c r="D515" s="1" t="s">
        <v>867</v>
      </c>
      <c r="E515" s="68">
        <v>6845766.3399999999</v>
      </c>
      <c r="F515" s="68">
        <v>7470419.29</v>
      </c>
      <c r="G515" s="30">
        <f t="shared" si="16"/>
        <v>624652.95000000019</v>
      </c>
      <c r="H515" s="48">
        <f t="shared" si="17"/>
        <v>9.1200000000000003E-2</v>
      </c>
      <c r="I515" s="94"/>
      <c r="J515" s="91"/>
    </row>
    <row r="516" spans="1:10" s="15" customFormat="1">
      <c r="A516" s="29" t="s">
        <v>849</v>
      </c>
      <c r="B516" s="1" t="s">
        <v>850</v>
      </c>
      <c r="C516" s="1" t="s">
        <v>612</v>
      </c>
      <c r="D516" s="1" t="s">
        <v>868</v>
      </c>
      <c r="E516" s="68">
        <v>476058.37</v>
      </c>
      <c r="F516" s="68">
        <v>396080.76</v>
      </c>
      <c r="G516" s="30">
        <f t="shared" si="16"/>
        <v>-79977.609999999986</v>
      </c>
      <c r="H516" s="48">
        <f t="shared" si="17"/>
        <v>-0.16800000000000001</v>
      </c>
      <c r="I516" s="94"/>
      <c r="J516" s="91"/>
    </row>
    <row r="517" spans="1:10" s="15" customFormat="1">
      <c r="A517" s="29" t="s">
        <v>849</v>
      </c>
      <c r="B517" s="1" t="s">
        <v>850</v>
      </c>
      <c r="C517" s="1" t="s">
        <v>51</v>
      </c>
      <c r="D517" s="1" t="s">
        <v>869</v>
      </c>
      <c r="E517" s="68">
        <v>83442000.230000004</v>
      </c>
      <c r="F517" s="68">
        <v>82007099.480000004</v>
      </c>
      <c r="G517" s="30">
        <f t="shared" si="16"/>
        <v>-1434900.75</v>
      </c>
      <c r="H517" s="48">
        <f t="shared" si="17"/>
        <v>-1.72E-2</v>
      </c>
      <c r="I517" s="94"/>
      <c r="J517" s="91"/>
    </row>
    <row r="518" spans="1:10" s="15" customFormat="1">
      <c r="A518" s="29" t="s">
        <v>849</v>
      </c>
      <c r="B518" s="1" t="s">
        <v>850</v>
      </c>
      <c r="C518" s="1" t="s">
        <v>82</v>
      </c>
      <c r="D518" s="1" t="s">
        <v>870</v>
      </c>
      <c r="E518" s="68">
        <v>16968927.539999999</v>
      </c>
      <c r="F518" s="68">
        <v>18714342.59</v>
      </c>
      <c r="G518" s="30">
        <f t="shared" si="16"/>
        <v>1745415.0500000007</v>
      </c>
      <c r="H518" s="48">
        <f t="shared" si="17"/>
        <v>0.10290000000000001</v>
      </c>
      <c r="I518" s="94"/>
      <c r="J518" s="91"/>
    </row>
    <row r="519" spans="1:10" s="15" customFormat="1">
      <c r="A519" s="29" t="s">
        <v>849</v>
      </c>
      <c r="B519" s="1" t="s">
        <v>850</v>
      </c>
      <c r="C519" s="1" t="s">
        <v>104</v>
      </c>
      <c r="D519" s="1" t="s">
        <v>871</v>
      </c>
      <c r="E519" s="68">
        <v>51880976</v>
      </c>
      <c r="F519" s="68">
        <v>57408526.560000002</v>
      </c>
      <c r="G519" s="30">
        <f t="shared" si="16"/>
        <v>5527550.5600000024</v>
      </c>
      <c r="H519" s="48">
        <f t="shared" si="17"/>
        <v>0.1065</v>
      </c>
      <c r="I519" s="94"/>
      <c r="J519" s="91"/>
    </row>
    <row r="520" spans="1:10" s="15" customFormat="1">
      <c r="A520" s="29" t="s">
        <v>849</v>
      </c>
      <c r="B520" s="1" t="s">
        <v>850</v>
      </c>
      <c r="C520" s="1" t="s">
        <v>41</v>
      </c>
      <c r="D520" s="1" t="s">
        <v>872</v>
      </c>
      <c r="E520" s="68">
        <v>12852920.66</v>
      </c>
      <c r="F520" s="68">
        <v>16988146.989999998</v>
      </c>
      <c r="G520" s="30">
        <f t="shared" si="16"/>
        <v>4135226.3299999982</v>
      </c>
      <c r="H520" s="48">
        <f t="shared" si="17"/>
        <v>0.32169999999999999</v>
      </c>
      <c r="I520" s="94"/>
      <c r="J520" s="91"/>
    </row>
    <row r="521" spans="1:10" s="15" customFormat="1">
      <c r="A521" s="29" t="s">
        <v>849</v>
      </c>
      <c r="B521" s="1" t="s">
        <v>850</v>
      </c>
      <c r="C521" s="1" t="s">
        <v>107</v>
      </c>
      <c r="D521" s="1" t="s">
        <v>873</v>
      </c>
      <c r="E521" s="68">
        <v>29239328.949999999</v>
      </c>
      <c r="F521" s="68">
        <v>32280555.710000001</v>
      </c>
      <c r="G521" s="30">
        <f t="shared" si="16"/>
        <v>3041226.7600000016</v>
      </c>
      <c r="H521" s="48">
        <f t="shared" si="17"/>
        <v>0.104</v>
      </c>
      <c r="I521" s="94"/>
      <c r="J521" s="91"/>
    </row>
    <row r="522" spans="1:10" s="15" customFormat="1">
      <c r="A522" s="29" t="s">
        <v>849</v>
      </c>
      <c r="B522" s="1" t="s">
        <v>850</v>
      </c>
      <c r="C522" s="1" t="s">
        <v>84</v>
      </c>
      <c r="D522" s="1" t="s">
        <v>874</v>
      </c>
      <c r="E522" s="68">
        <v>9581229.8200000003</v>
      </c>
      <c r="F522" s="68">
        <v>10831520.869999999</v>
      </c>
      <c r="G522" s="30">
        <f t="shared" ref="G522:G548" si="18">SUM(F522-E522)</f>
        <v>1250291.0499999989</v>
      </c>
      <c r="H522" s="48">
        <f t="shared" ref="H522:H548" si="19">ROUND(G522/E522,4)</f>
        <v>0.1305</v>
      </c>
      <c r="I522" s="94"/>
      <c r="J522" s="91"/>
    </row>
    <row r="523" spans="1:10" s="15" customFormat="1">
      <c r="A523" s="29" t="s">
        <v>849</v>
      </c>
      <c r="B523" s="1" t="s">
        <v>850</v>
      </c>
      <c r="C523" s="1" t="s">
        <v>62</v>
      </c>
      <c r="D523" s="1" t="s">
        <v>875</v>
      </c>
      <c r="E523" s="68">
        <v>6867652.3300000001</v>
      </c>
      <c r="F523" s="68">
        <v>7011178.8300000001</v>
      </c>
      <c r="G523" s="30">
        <f t="shared" si="18"/>
        <v>143526.5</v>
      </c>
      <c r="H523" s="48">
        <f t="shared" si="19"/>
        <v>2.0899999999999998E-2</v>
      </c>
      <c r="I523" s="94"/>
      <c r="J523" s="91"/>
    </row>
    <row r="524" spans="1:10" s="15" customFormat="1">
      <c r="A524" s="29" t="s">
        <v>849</v>
      </c>
      <c r="B524" s="1" t="s">
        <v>850</v>
      </c>
      <c r="C524" s="1" t="s">
        <v>238</v>
      </c>
      <c r="D524" s="1" t="s">
        <v>876</v>
      </c>
      <c r="E524" s="68">
        <v>3622220.02</v>
      </c>
      <c r="F524" s="68">
        <v>3924035.66</v>
      </c>
      <c r="G524" s="30">
        <f t="shared" si="18"/>
        <v>301815.64000000013</v>
      </c>
      <c r="H524" s="48">
        <f t="shared" si="19"/>
        <v>8.3299999999999999E-2</v>
      </c>
      <c r="I524" s="94"/>
      <c r="J524" s="91"/>
    </row>
    <row r="525" spans="1:10" s="15" customFormat="1">
      <c r="A525" s="29" t="s">
        <v>849</v>
      </c>
      <c r="B525" s="1" t="s">
        <v>850</v>
      </c>
      <c r="C525" s="1" t="s">
        <v>92</v>
      </c>
      <c r="D525" s="56" t="s">
        <v>877</v>
      </c>
      <c r="E525" s="68">
        <v>47364806.350000001</v>
      </c>
      <c r="F525" s="68">
        <v>47928581.509999998</v>
      </c>
      <c r="G525" s="30">
        <f t="shared" si="18"/>
        <v>563775.15999999642</v>
      </c>
      <c r="H525" s="48">
        <f t="shared" si="19"/>
        <v>1.1900000000000001E-2</v>
      </c>
      <c r="I525" s="94"/>
      <c r="J525" s="91"/>
    </row>
    <row r="526" spans="1:10" s="15" customFormat="1">
      <c r="A526" s="29" t="s">
        <v>849</v>
      </c>
      <c r="B526" s="1" t="s">
        <v>850</v>
      </c>
      <c r="C526" s="1" t="s">
        <v>209</v>
      </c>
      <c r="D526" s="56" t="s">
        <v>878</v>
      </c>
      <c r="E526" s="68">
        <v>3473417.91</v>
      </c>
      <c r="F526" s="68">
        <v>3537054.68</v>
      </c>
      <c r="G526" s="30">
        <f t="shared" si="18"/>
        <v>63636.770000000019</v>
      </c>
      <c r="H526" s="48">
        <f t="shared" si="19"/>
        <v>1.83E-2</v>
      </c>
      <c r="I526" s="94"/>
      <c r="J526" s="91"/>
    </row>
    <row r="527" spans="1:10" s="15" customFormat="1">
      <c r="A527" s="29" t="s">
        <v>849</v>
      </c>
      <c r="B527" s="1" t="s">
        <v>850</v>
      </c>
      <c r="C527" s="1" t="s">
        <v>43</v>
      </c>
      <c r="D527" s="56" t="s">
        <v>879</v>
      </c>
      <c r="E527" s="68">
        <v>21897994.120000001</v>
      </c>
      <c r="F527" s="68">
        <v>22637129.969999999</v>
      </c>
      <c r="G527" s="30">
        <f t="shared" si="18"/>
        <v>739135.84999999776</v>
      </c>
      <c r="H527" s="48">
        <f t="shared" si="19"/>
        <v>3.3799999999999997E-2</v>
      </c>
      <c r="I527" s="94"/>
      <c r="J527" s="91"/>
    </row>
    <row r="528" spans="1:10" s="15" customFormat="1">
      <c r="A528" s="29" t="s">
        <v>849</v>
      </c>
      <c r="B528" s="1" t="s">
        <v>850</v>
      </c>
      <c r="C528" s="1" t="s">
        <v>379</v>
      </c>
      <c r="D528" s="56" t="s">
        <v>880</v>
      </c>
      <c r="E528" s="68">
        <v>10128850.51</v>
      </c>
      <c r="F528" s="68">
        <v>10522820.42</v>
      </c>
      <c r="G528" s="30">
        <f t="shared" si="18"/>
        <v>393969.91000000015</v>
      </c>
      <c r="H528" s="48">
        <f t="shared" si="19"/>
        <v>3.8899999999999997E-2</v>
      </c>
      <c r="I528" s="94"/>
      <c r="J528" s="91"/>
    </row>
    <row r="529" spans="1:10" s="15" customFormat="1">
      <c r="A529" s="29" t="s">
        <v>849</v>
      </c>
      <c r="B529" s="1" t="s">
        <v>850</v>
      </c>
      <c r="C529" s="1" t="s">
        <v>397</v>
      </c>
      <c r="D529" s="56" t="s">
        <v>802</v>
      </c>
      <c r="E529" s="68">
        <v>1902892.7</v>
      </c>
      <c r="F529" s="68">
        <v>1746059.91</v>
      </c>
      <c r="G529" s="30">
        <f t="shared" si="18"/>
        <v>-156832.79000000004</v>
      </c>
      <c r="H529" s="48">
        <f t="shared" si="19"/>
        <v>-8.2400000000000001E-2</v>
      </c>
      <c r="I529" s="94"/>
      <c r="J529" s="91"/>
    </row>
    <row r="530" spans="1:10" s="15" customFormat="1">
      <c r="A530" s="29" t="s">
        <v>881</v>
      </c>
      <c r="B530" s="1" t="s">
        <v>882</v>
      </c>
      <c r="C530" s="1" t="s">
        <v>51</v>
      </c>
      <c r="D530" s="56" t="s">
        <v>883</v>
      </c>
      <c r="E530" s="68">
        <v>1511418.72</v>
      </c>
      <c r="F530" s="68">
        <v>1450768.53</v>
      </c>
      <c r="G530" s="30">
        <f t="shared" si="18"/>
        <v>-60650.189999999944</v>
      </c>
      <c r="H530" s="48">
        <f t="shared" si="19"/>
        <v>-4.0099999999999997E-2</v>
      </c>
      <c r="I530" s="94"/>
      <c r="J530" s="91"/>
    </row>
    <row r="531" spans="1:10" s="15" customFormat="1">
      <c r="A531" s="29" t="s">
        <v>881</v>
      </c>
      <c r="B531" s="1" t="s">
        <v>882</v>
      </c>
      <c r="C531" s="1" t="s">
        <v>258</v>
      </c>
      <c r="D531" s="56" t="s">
        <v>884</v>
      </c>
      <c r="E531" s="68">
        <v>11049922.09</v>
      </c>
      <c r="F531" s="68">
        <v>11721649.43</v>
      </c>
      <c r="G531" s="30">
        <f t="shared" si="18"/>
        <v>671727.33999999985</v>
      </c>
      <c r="H531" s="48">
        <f t="shared" si="19"/>
        <v>6.08E-2</v>
      </c>
      <c r="I531" s="94"/>
      <c r="J531" s="91"/>
    </row>
    <row r="532" spans="1:10" s="15" customFormat="1">
      <c r="A532" s="29" t="s">
        <v>881</v>
      </c>
      <c r="B532" s="1" t="s">
        <v>882</v>
      </c>
      <c r="C532" s="1" t="s">
        <v>66</v>
      </c>
      <c r="D532" s="56" t="s">
        <v>885</v>
      </c>
      <c r="E532" s="68">
        <v>8157703.6900000004</v>
      </c>
      <c r="F532" s="68">
        <v>8701825.0899999999</v>
      </c>
      <c r="G532" s="30">
        <f t="shared" si="18"/>
        <v>544121.39999999944</v>
      </c>
      <c r="H532" s="48">
        <f t="shared" si="19"/>
        <v>6.6699999999999995E-2</v>
      </c>
      <c r="I532" s="94"/>
      <c r="J532" s="91"/>
    </row>
    <row r="533" spans="1:10" s="15" customFormat="1">
      <c r="A533" s="29" t="s">
        <v>881</v>
      </c>
      <c r="B533" s="1" t="s">
        <v>882</v>
      </c>
      <c r="C533" s="1" t="s">
        <v>886</v>
      </c>
      <c r="D533" s="1" t="s">
        <v>887</v>
      </c>
      <c r="E533" s="68">
        <v>2084128.89</v>
      </c>
      <c r="F533" s="68">
        <v>2126025.5</v>
      </c>
      <c r="G533" s="30">
        <f t="shared" si="18"/>
        <v>41896.610000000102</v>
      </c>
      <c r="H533" s="48">
        <f t="shared" si="19"/>
        <v>2.01E-2</v>
      </c>
      <c r="I533" s="94"/>
      <c r="J533" s="91"/>
    </row>
    <row r="534" spans="1:10" s="15" customFormat="1">
      <c r="A534" s="29" t="s">
        <v>888</v>
      </c>
      <c r="B534" s="1" t="s">
        <v>889</v>
      </c>
      <c r="C534" s="1" t="s">
        <v>41</v>
      </c>
      <c r="D534" s="1" t="s">
        <v>890</v>
      </c>
      <c r="E534" s="68">
        <v>374279.99</v>
      </c>
      <c r="F534" s="68">
        <v>558692.78</v>
      </c>
      <c r="G534" s="30">
        <f t="shared" si="18"/>
        <v>184412.79000000004</v>
      </c>
      <c r="H534" s="48">
        <f t="shared" si="19"/>
        <v>0.49270000000000003</v>
      </c>
      <c r="I534" s="94"/>
      <c r="J534" s="91"/>
    </row>
    <row r="535" spans="1:10" s="15" customFormat="1">
      <c r="A535" s="29" t="s">
        <v>888</v>
      </c>
      <c r="B535" s="1" t="s">
        <v>889</v>
      </c>
      <c r="C535" s="1" t="s">
        <v>62</v>
      </c>
      <c r="D535" s="1" t="s">
        <v>891</v>
      </c>
      <c r="E535" s="68">
        <v>4591796.28</v>
      </c>
      <c r="F535" s="68">
        <v>4869336.83</v>
      </c>
      <c r="G535" s="30">
        <f t="shared" si="18"/>
        <v>277540.54999999981</v>
      </c>
      <c r="H535" s="48">
        <f t="shared" si="19"/>
        <v>6.0400000000000002E-2</v>
      </c>
      <c r="I535" s="94"/>
      <c r="J535" s="91"/>
    </row>
    <row r="536" spans="1:10" s="15" customFormat="1">
      <c r="A536" s="29" t="s">
        <v>888</v>
      </c>
      <c r="B536" s="1" t="s">
        <v>889</v>
      </c>
      <c r="C536" s="1" t="s">
        <v>276</v>
      </c>
      <c r="D536" s="1" t="s">
        <v>892</v>
      </c>
      <c r="E536" s="68">
        <v>2539390.23</v>
      </c>
      <c r="F536" s="68">
        <v>2274269.12</v>
      </c>
      <c r="G536" s="30">
        <f t="shared" si="18"/>
        <v>-265121.10999999987</v>
      </c>
      <c r="H536" s="48">
        <f t="shared" si="19"/>
        <v>-0.10440000000000001</v>
      </c>
      <c r="I536" s="94"/>
      <c r="J536" s="91"/>
    </row>
    <row r="537" spans="1:10" s="15" customFormat="1">
      <c r="A537" s="29" t="s">
        <v>888</v>
      </c>
      <c r="B537" s="1" t="s">
        <v>889</v>
      </c>
      <c r="C537" s="1" t="s">
        <v>47</v>
      </c>
      <c r="D537" s="1" t="s">
        <v>893</v>
      </c>
      <c r="E537" s="68">
        <v>18428611.489999998</v>
      </c>
      <c r="F537" s="68">
        <v>20056678.030000001</v>
      </c>
      <c r="G537" s="30">
        <f t="shared" si="18"/>
        <v>1628066.5400000028</v>
      </c>
      <c r="H537" s="48">
        <f t="shared" si="19"/>
        <v>8.8300000000000003E-2</v>
      </c>
      <c r="I537" s="94"/>
      <c r="J537" s="91"/>
    </row>
    <row r="538" spans="1:10" s="15" customFormat="1">
      <c r="A538" s="29" t="s">
        <v>894</v>
      </c>
      <c r="B538" s="1" t="s">
        <v>895</v>
      </c>
      <c r="C538" s="1" t="s">
        <v>51</v>
      </c>
      <c r="D538" s="1" t="s">
        <v>896</v>
      </c>
      <c r="E538" s="68">
        <v>984771.32</v>
      </c>
      <c r="F538" s="68">
        <v>886316.87</v>
      </c>
      <c r="G538" s="30">
        <f t="shared" si="18"/>
        <v>-98454.449999999953</v>
      </c>
      <c r="H538" s="48">
        <f t="shared" si="19"/>
        <v>-0.1</v>
      </c>
      <c r="I538" s="94"/>
      <c r="J538" s="91"/>
    </row>
    <row r="539" spans="1:10" s="15" customFormat="1">
      <c r="A539" s="29" t="s">
        <v>894</v>
      </c>
      <c r="B539" s="1" t="s">
        <v>895</v>
      </c>
      <c r="C539" s="1" t="s">
        <v>209</v>
      </c>
      <c r="D539" s="1" t="s">
        <v>897</v>
      </c>
      <c r="E539" s="68">
        <v>2331942.92</v>
      </c>
      <c r="F539" s="68">
        <v>1969460.64</v>
      </c>
      <c r="G539" s="30">
        <f t="shared" si="18"/>
        <v>-362482.28</v>
      </c>
      <c r="H539" s="48">
        <f t="shared" si="19"/>
        <v>-0.15540000000000001</v>
      </c>
      <c r="I539" s="94"/>
      <c r="J539" s="91"/>
    </row>
    <row r="540" spans="1:10" s="15" customFormat="1">
      <c r="A540" s="29" t="s">
        <v>894</v>
      </c>
      <c r="B540" s="1" t="s">
        <v>895</v>
      </c>
      <c r="C540" s="1" t="s">
        <v>43</v>
      </c>
      <c r="D540" s="1" t="s">
        <v>898</v>
      </c>
      <c r="E540" s="68">
        <v>1109334.5</v>
      </c>
      <c r="F540" s="68">
        <v>1508186.88</v>
      </c>
      <c r="G540" s="30">
        <f t="shared" si="18"/>
        <v>398852.37999999989</v>
      </c>
      <c r="H540" s="48">
        <f t="shared" si="19"/>
        <v>0.35949999999999999</v>
      </c>
      <c r="I540" s="94"/>
      <c r="J540" s="91"/>
    </row>
    <row r="541" spans="1:10" s="15" customFormat="1">
      <c r="A541" s="29" t="s">
        <v>894</v>
      </c>
      <c r="B541" s="1" t="s">
        <v>895</v>
      </c>
      <c r="C541" s="1" t="s">
        <v>899</v>
      </c>
      <c r="D541" s="1" t="s">
        <v>900</v>
      </c>
      <c r="E541" s="68">
        <v>2467089.69</v>
      </c>
      <c r="F541" s="68">
        <v>1990675.77</v>
      </c>
      <c r="G541" s="30">
        <f t="shared" si="18"/>
        <v>-476413.91999999993</v>
      </c>
      <c r="H541" s="48">
        <f t="shared" si="19"/>
        <v>-0.19309999999999999</v>
      </c>
      <c r="I541" s="94"/>
      <c r="J541" s="91"/>
    </row>
    <row r="542" spans="1:10" s="15" customFormat="1">
      <c r="A542" s="29" t="s">
        <v>901</v>
      </c>
      <c r="B542" s="1" t="s">
        <v>902</v>
      </c>
      <c r="C542" s="1" t="s">
        <v>51</v>
      </c>
      <c r="D542" s="1" t="s">
        <v>903</v>
      </c>
      <c r="E542" s="68">
        <v>620327.84</v>
      </c>
      <c r="F542" s="68">
        <v>1091140.58</v>
      </c>
      <c r="G542" s="30">
        <f t="shared" si="18"/>
        <v>470812.74000000011</v>
      </c>
      <c r="H542" s="48">
        <f t="shared" si="19"/>
        <v>0.75900000000000001</v>
      </c>
      <c r="I542" s="94">
        <v>1</v>
      </c>
      <c r="J542" s="91"/>
    </row>
    <row r="543" spans="1:10" s="15" customFormat="1">
      <c r="A543" s="29" t="s">
        <v>901</v>
      </c>
      <c r="B543" s="1" t="s">
        <v>902</v>
      </c>
      <c r="C543" s="1" t="s">
        <v>104</v>
      </c>
      <c r="D543" s="1" t="s">
        <v>904</v>
      </c>
      <c r="E543" s="68">
        <v>19220.36</v>
      </c>
      <c r="F543" s="68">
        <v>21530.06</v>
      </c>
      <c r="G543" s="30">
        <f t="shared" si="18"/>
        <v>2309.7000000000007</v>
      </c>
      <c r="H543" s="48">
        <f t="shared" si="19"/>
        <v>0.1202</v>
      </c>
      <c r="I543" s="94">
        <v>1</v>
      </c>
      <c r="J543" s="91">
        <v>1</v>
      </c>
    </row>
    <row r="544" spans="1:10" s="15" customFormat="1">
      <c r="A544" s="29" t="s">
        <v>901</v>
      </c>
      <c r="B544" s="1" t="s">
        <v>902</v>
      </c>
      <c r="C544" s="1" t="s">
        <v>84</v>
      </c>
      <c r="D544" s="1" t="s">
        <v>905</v>
      </c>
      <c r="E544" s="68">
        <v>6474.11</v>
      </c>
      <c r="F544" s="68">
        <v>5759.15</v>
      </c>
      <c r="G544" s="30">
        <f t="shared" si="18"/>
        <v>-714.96</v>
      </c>
      <c r="H544" s="48">
        <f t="shared" si="19"/>
        <v>-0.1104</v>
      </c>
      <c r="I544" s="94">
        <v>1</v>
      </c>
      <c r="J544" s="91">
        <v>1</v>
      </c>
    </row>
    <row r="545" spans="1:56" s="15" customFormat="1">
      <c r="A545" s="29" t="s">
        <v>906</v>
      </c>
      <c r="B545" s="1" t="s">
        <v>907</v>
      </c>
      <c r="C545" s="1" t="s">
        <v>51</v>
      </c>
      <c r="D545" s="1" t="s">
        <v>908</v>
      </c>
      <c r="E545" s="68">
        <v>6273087.9699999997</v>
      </c>
      <c r="F545" s="68">
        <v>6100573.6399999997</v>
      </c>
      <c r="G545" s="30">
        <f t="shared" si="18"/>
        <v>-172514.33000000007</v>
      </c>
      <c r="H545" s="48">
        <f t="shared" si="19"/>
        <v>-2.75E-2</v>
      </c>
      <c r="I545" s="94"/>
      <c r="J545" s="91"/>
    </row>
    <row r="546" spans="1:56" s="15" customFormat="1">
      <c r="A546" s="29" t="s">
        <v>906</v>
      </c>
      <c r="B546" s="1" t="s">
        <v>907</v>
      </c>
      <c r="C546" s="1" t="s">
        <v>82</v>
      </c>
      <c r="D546" s="1" t="s">
        <v>909</v>
      </c>
      <c r="E546" s="68">
        <v>1246927.27</v>
      </c>
      <c r="F546" s="68">
        <v>1279344.3999999999</v>
      </c>
      <c r="G546" s="30">
        <f t="shared" si="18"/>
        <v>32417.129999999888</v>
      </c>
      <c r="H546" s="48">
        <f t="shared" si="19"/>
        <v>2.5999999999999999E-2</v>
      </c>
      <c r="I546" s="94"/>
      <c r="J546" s="91"/>
    </row>
    <row r="547" spans="1:56" s="15" customFormat="1">
      <c r="A547" s="29" t="s">
        <v>906</v>
      </c>
      <c r="B547" s="1" t="s">
        <v>907</v>
      </c>
      <c r="C547" s="1" t="s">
        <v>104</v>
      </c>
      <c r="D547" s="1" t="s">
        <v>910</v>
      </c>
      <c r="E547" s="68">
        <v>26816.06</v>
      </c>
      <c r="F547" s="68">
        <v>26088.63</v>
      </c>
      <c r="G547" s="30">
        <f t="shared" si="18"/>
        <v>-727.43000000000029</v>
      </c>
      <c r="H547" s="48">
        <f t="shared" si="19"/>
        <v>-2.7099999999999999E-2</v>
      </c>
      <c r="I547" s="94">
        <v>1</v>
      </c>
      <c r="J547" s="91">
        <v>1</v>
      </c>
    </row>
    <row r="548" spans="1:56" s="15" customFormat="1">
      <c r="A548" s="29" t="s">
        <v>906</v>
      </c>
      <c r="B548" s="1" t="s">
        <v>907</v>
      </c>
      <c r="C548" s="1" t="s">
        <v>107</v>
      </c>
      <c r="D548" s="1" t="s">
        <v>911</v>
      </c>
      <c r="E548" s="90">
        <v>10766.66</v>
      </c>
      <c r="F548" s="90">
        <v>126284.9</v>
      </c>
      <c r="G548" s="30">
        <f t="shared" si="18"/>
        <v>115518.23999999999</v>
      </c>
      <c r="H548" s="48">
        <f t="shared" si="19"/>
        <v>10.7293</v>
      </c>
      <c r="I548" s="94">
        <v>1</v>
      </c>
      <c r="J548" s="91"/>
    </row>
    <row r="549" spans="1:56">
      <c r="A549" s="29"/>
      <c r="B549" s="1"/>
      <c r="C549" s="1"/>
      <c r="D549" s="1"/>
      <c r="E549" s="55"/>
      <c r="F549" s="34"/>
      <c r="G549" s="30"/>
      <c r="H549" s="48"/>
      <c r="I549" s="92"/>
      <c r="J549" s="97" t="s">
        <v>32</v>
      </c>
    </row>
    <row r="550" spans="1:56" ht="13.5" thickBot="1">
      <c r="A550" s="80">
        <f>COUNTA(A9:A548)</f>
        <v>540</v>
      </c>
      <c r="B550" s="81" t="s">
        <v>912</v>
      </c>
      <c r="C550" s="81"/>
      <c r="D550" s="81"/>
      <c r="E550" s="52">
        <f>SUM(E9:E548)</f>
        <v>2379387660.6400008</v>
      </c>
      <c r="F550" s="35">
        <f>SUM(F9:F549)</f>
        <v>2377903702.73</v>
      </c>
      <c r="G550" s="32">
        <f>SUM(G9:G548)</f>
        <v>-1483957.9100000493</v>
      </c>
      <c r="H550" s="49">
        <f>ROUND(G550/E550,4)</f>
        <v>-5.9999999999999995E-4</v>
      </c>
      <c r="I550" s="93">
        <f>SUM(I9:I549)</f>
        <v>89</v>
      </c>
      <c r="J550" s="98">
        <f>SUM(J9:J549)</f>
        <v>46</v>
      </c>
    </row>
    <row r="551" spans="1:56" s="37" customFormat="1" ht="12.75" customHeight="1">
      <c r="A551" s="21"/>
      <c r="B551" s="22"/>
      <c r="C551" s="22"/>
      <c r="D551" s="22"/>
      <c r="E551" s="2"/>
      <c r="F551" s="36"/>
      <c r="G551" s="2"/>
      <c r="H551" s="23"/>
      <c r="I551" s="58" t="s">
        <v>32</v>
      </c>
      <c r="J551" s="58" t="s">
        <v>32</v>
      </c>
      <c r="AU551" s="57"/>
      <c r="AV551" s="57"/>
      <c r="AW551" s="57"/>
      <c r="AX551" s="57"/>
      <c r="AY551" s="57"/>
      <c r="AZ551" s="57"/>
      <c r="BA551" s="57"/>
      <c r="BB551" s="57"/>
      <c r="BC551" s="57"/>
      <c r="BD551" s="57"/>
    </row>
    <row r="552" spans="1:56">
      <c r="A552" s="1"/>
      <c r="B552" s="1"/>
      <c r="C552" s="1"/>
      <c r="D552" s="1"/>
      <c r="E552" s="70"/>
      <c r="F552" s="70"/>
      <c r="G552" s="61"/>
      <c r="H552" s="23"/>
      <c r="I552" s="64"/>
      <c r="J552" s="64"/>
    </row>
    <row r="553" spans="1:56" s="15" customFormat="1" ht="12.75" customHeight="1">
      <c r="A553" s="82" t="s">
        <v>913</v>
      </c>
      <c r="B553" s="22"/>
      <c r="C553" s="22"/>
      <c r="D553" s="22"/>
      <c r="E553" s="2"/>
      <c r="F553" s="36"/>
      <c r="G553" s="2"/>
      <c r="H553" s="23"/>
      <c r="I553" s="58"/>
      <c r="J553" s="58"/>
      <c r="K553" s="1"/>
    </row>
    <row r="554" spans="1:56" s="15" customFormat="1">
      <c r="A554" s="107" t="s">
        <v>914</v>
      </c>
      <c r="B554" s="107"/>
      <c r="C554" s="107"/>
      <c r="D554" s="107"/>
      <c r="E554" s="107"/>
      <c r="F554" s="107"/>
      <c r="G554" s="107"/>
      <c r="H554" s="107"/>
      <c r="I554" s="107"/>
      <c r="J554" s="107"/>
    </row>
    <row r="555" spans="1:56">
      <c r="A555" s="107"/>
      <c r="B555" s="107"/>
      <c r="C555" s="107"/>
      <c r="D555" s="107"/>
      <c r="E555" s="107"/>
      <c r="F555" s="107"/>
      <c r="G555" s="107"/>
      <c r="H555" s="107"/>
      <c r="I555" s="107"/>
      <c r="J555" s="107"/>
    </row>
    <row r="556" spans="1:56" s="15" customFormat="1">
      <c r="A556" s="29" t="s">
        <v>597</v>
      </c>
      <c r="B556" s="1" t="s">
        <v>598</v>
      </c>
      <c r="C556" s="1" t="s">
        <v>915</v>
      </c>
      <c r="D556" s="1" t="s">
        <v>916</v>
      </c>
      <c r="E556" s="69">
        <v>122397304.81999999</v>
      </c>
      <c r="F556" s="70"/>
      <c r="G556" s="61"/>
      <c r="H556" s="23"/>
      <c r="I556" s="64"/>
      <c r="J556" s="64"/>
    </row>
    <row r="557" spans="1:56" s="15" customFormat="1">
      <c r="A557" s="83" t="s">
        <v>597</v>
      </c>
      <c r="B557" s="84" t="s">
        <v>598</v>
      </c>
      <c r="C557" s="84" t="s">
        <v>917</v>
      </c>
      <c r="D557" s="84" t="s">
        <v>918</v>
      </c>
      <c r="E557" s="71">
        <v>186888940.94</v>
      </c>
      <c r="F557" s="70"/>
      <c r="G557" s="61"/>
      <c r="H557" s="23"/>
      <c r="I557" s="64"/>
      <c r="J557" s="64"/>
    </row>
    <row r="558" spans="1:56" s="15" customFormat="1">
      <c r="A558" s="16">
        <v>55</v>
      </c>
      <c r="B558" s="27" t="s">
        <v>598</v>
      </c>
      <c r="C558" s="27" t="s">
        <v>654</v>
      </c>
      <c r="D558" s="27" t="s">
        <v>655</v>
      </c>
      <c r="E558" s="72">
        <f>SUM(E556:E557)</f>
        <v>309286245.75999999</v>
      </c>
      <c r="F558" s="59"/>
      <c r="G558" s="66"/>
      <c r="H558" s="23"/>
      <c r="I558" s="14"/>
      <c r="J558" s="14"/>
    </row>
    <row r="559" spans="1:56" s="15" customFormat="1">
      <c r="A559" s="1"/>
      <c r="B559" s="1"/>
      <c r="C559" s="1"/>
      <c r="D559" s="1"/>
      <c r="E559" s="62"/>
      <c r="F559" s="63"/>
      <c r="G559" s="61"/>
      <c r="H559" s="23"/>
      <c r="I559" s="64"/>
      <c r="J559" s="64"/>
    </row>
    <row r="560" spans="1:56" s="15" customFormat="1">
      <c r="A560" s="78" t="s">
        <v>919</v>
      </c>
      <c r="B560" s="27"/>
      <c r="C560" s="1"/>
      <c r="D560" s="1"/>
      <c r="E560" s="62"/>
      <c r="F560" s="63"/>
      <c r="G560" s="61"/>
      <c r="H560" s="23"/>
      <c r="I560" s="64"/>
      <c r="J560" s="64"/>
    </row>
    <row r="561" spans="1:10" s="15" customFormat="1">
      <c r="A561" s="86" t="s">
        <v>590</v>
      </c>
      <c r="B561" s="65" t="s">
        <v>591</v>
      </c>
      <c r="C561" s="65" t="s">
        <v>359</v>
      </c>
      <c r="D561" s="65" t="s">
        <v>920</v>
      </c>
      <c r="E561" s="87">
        <v>662231.06999999995</v>
      </c>
      <c r="F561" s="70"/>
      <c r="G561" s="61"/>
      <c r="H561" s="23"/>
      <c r="I561" s="64"/>
      <c r="J561" s="64"/>
    </row>
    <row r="562" spans="1:10" s="15" customFormat="1">
      <c r="A562" s="85">
        <v>32</v>
      </c>
      <c r="B562" s="1" t="s">
        <v>392</v>
      </c>
      <c r="C562" s="1" t="s">
        <v>124</v>
      </c>
      <c r="D562" s="1" t="s">
        <v>920</v>
      </c>
      <c r="E562" s="70">
        <v>622231.06999999995</v>
      </c>
      <c r="F562" s="70"/>
      <c r="G562" s="61"/>
      <c r="H562" s="23"/>
      <c r="I562" s="64"/>
      <c r="J562" s="64"/>
    </row>
    <row r="563" spans="1:10" s="15" customFormat="1">
      <c r="A563" s="1"/>
      <c r="B563" s="1"/>
      <c r="C563" s="1"/>
      <c r="D563" s="1"/>
      <c r="E563" s="62"/>
      <c r="F563" s="63"/>
      <c r="G563" s="61"/>
      <c r="H563" s="23"/>
      <c r="I563" s="64"/>
      <c r="J563" s="64"/>
    </row>
    <row r="564" spans="1:10" s="15" customFormat="1">
      <c r="A564" s="107" t="s">
        <v>921</v>
      </c>
      <c r="B564" s="107"/>
      <c r="C564" s="107"/>
      <c r="D564" s="107"/>
      <c r="E564" s="107"/>
      <c r="F564" s="107"/>
      <c r="G564" s="107"/>
      <c r="H564" s="107"/>
      <c r="I564" s="107"/>
      <c r="J564" s="107"/>
    </row>
    <row r="565" spans="1:10" ht="25.5" customHeight="1">
      <c r="A565" s="108" t="s">
        <v>922</v>
      </c>
      <c r="B565" s="108"/>
      <c r="C565" s="108"/>
      <c r="D565" s="108"/>
      <c r="E565" s="108"/>
      <c r="F565" s="108"/>
      <c r="G565" s="108"/>
      <c r="H565" s="108"/>
      <c r="I565" s="108"/>
      <c r="J565" s="108"/>
    </row>
    <row r="566" spans="1:10">
      <c r="A566" s="79">
        <v>55</v>
      </c>
      <c r="B566" t="s">
        <v>616</v>
      </c>
      <c r="C566" t="s">
        <v>923</v>
      </c>
      <c r="D566" t="s">
        <v>924</v>
      </c>
      <c r="E566" s="77">
        <v>0</v>
      </c>
      <c r="F566" s="2"/>
      <c r="G566" s="67">
        <f>SUM(F566-E567)</f>
        <v>0</v>
      </c>
      <c r="H566" s="23">
        <v>0</v>
      </c>
      <c r="I566" s="75"/>
      <c r="J566" s="75"/>
    </row>
    <row r="567" spans="1:10">
      <c r="A567" s="73"/>
      <c r="B567" s="19"/>
      <c r="C567" s="19"/>
      <c r="D567" s="20"/>
      <c r="E567" s="74"/>
      <c r="F567" s="2"/>
      <c r="G567" s="67"/>
      <c r="H567" s="23"/>
      <c r="I567" s="75"/>
      <c r="J567" s="75"/>
    </row>
    <row r="568" spans="1:10">
      <c r="A568" s="19"/>
      <c r="B568" s="19"/>
      <c r="C568" s="19"/>
      <c r="D568" s="19"/>
      <c r="E568" s="74"/>
      <c r="F568" s="63"/>
      <c r="G568" s="61"/>
      <c r="H568" s="23"/>
      <c r="I568" s="64"/>
      <c r="J568" s="64"/>
    </row>
  </sheetData>
  <mergeCells count="6">
    <mergeCell ref="A564:J564"/>
    <mergeCell ref="A565:J565"/>
    <mergeCell ref="I1:I8"/>
    <mergeCell ref="J1:J8"/>
    <mergeCell ref="A3:D4"/>
    <mergeCell ref="A554:J555"/>
  </mergeCells>
  <conditionalFormatting sqref="G549 G568:H568 G556:H557 G559:H563 G10:G113 G114:H548 G550:H553">
    <cfRule type="cellIs" dxfId="11" priority="16" operator="lessThan">
      <formula>0</formula>
    </cfRule>
  </conditionalFormatting>
  <conditionalFormatting sqref="G9">
    <cfRule type="cellIs" dxfId="10" priority="17" operator="lessThan">
      <formula>0</formula>
    </cfRule>
  </conditionalFormatting>
  <conditionalFormatting sqref="H9:H113">
    <cfRule type="cellIs" dxfId="9" priority="15" operator="lessThan">
      <formula>0</formula>
    </cfRule>
  </conditionalFormatting>
  <conditionalFormatting sqref="H549">
    <cfRule type="cellIs" dxfId="8" priority="14" operator="lessThan">
      <formula>0</formula>
    </cfRule>
  </conditionalFormatting>
  <conditionalFormatting sqref="H558">
    <cfRule type="cellIs" dxfId="7" priority="6" operator="lessThan">
      <formula>0</formula>
    </cfRule>
  </conditionalFormatting>
  <conditionalFormatting sqref="G566:H567">
    <cfRule type="cellIs" dxfId="6" priority="1" operator="lessThan">
      <formula>0</formula>
    </cfRule>
  </conditionalFormatting>
  <printOptions horizontalCentered="1" gridLines="1"/>
  <pageMargins left="0.45" right="0.45" top="0.78" bottom="0.72" header="0.3" footer="0.3"/>
  <pageSetup scale="80" orientation="portrait" r:id="rId1"/>
  <headerFooter>
    <oddHeader>&amp;L&amp;"Times,Regular"Comp of FY23 Initial 07/19/22
versus FY22 Initial 07/20/210
State Aid Formula Funding&amp;C&amp;"Times,Regular"Oklahoma State Department of Education&amp;R&amp;"Times,Regular"&amp;D</oddHeader>
    <oddFooter>&amp;L&amp;"Times,Regular"State Aid Section
&amp;A
&amp;C&amp;"Times,Regular"&amp;P</oddFooter>
  </headerFooter>
  <ignoredErrors>
    <ignoredError sqref="A556:A557 A9:A5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68F5A-B1E8-4591-9C0D-3056D01E6B7E}">
  <dimension ref="A1:AV568"/>
  <sheetViews>
    <sheetView tabSelected="1" zoomScaleNormal="100" workbookViewId="0">
      <pane ySplit="2325" topLeftCell="A9" activePane="bottomLeft"/>
      <selection activeCell="L367" sqref="L367"/>
      <selection pane="bottomLeft" activeCell="H113" sqref="H113:H116"/>
    </sheetView>
  </sheetViews>
  <sheetFormatPr defaultRowHeight="12.75"/>
  <cols>
    <col min="1" max="1" width="5.140625" style="16" customWidth="1"/>
    <col min="2" max="2" width="16.7109375" style="8" customWidth="1"/>
    <col min="3" max="3" width="6.7109375" style="8" customWidth="1"/>
    <col min="4" max="4" width="25.7109375" style="8" customWidth="1"/>
    <col min="5" max="5" width="17.5703125" style="8" customWidth="1"/>
    <col min="6" max="6" width="18" style="37" customWidth="1"/>
    <col min="7" max="7" width="15.5703125" style="13" bestFit="1" customWidth="1"/>
    <col min="8" max="8" width="12.7109375" style="8" bestFit="1" customWidth="1"/>
    <col min="9" max="9" width="4.42578125" style="14" customWidth="1"/>
    <col min="10" max="10" width="4.28515625" style="14" customWidth="1"/>
    <col min="11" max="11" width="9.140625" style="8"/>
    <col min="12" max="12" width="11.28515625" style="8" bestFit="1" customWidth="1"/>
    <col min="13" max="16384" width="9.140625" style="8"/>
  </cols>
  <sheetData>
    <row r="1" spans="1:10" ht="12.75" customHeight="1" thickBot="1">
      <c r="A1" s="4" t="s">
        <v>0</v>
      </c>
      <c r="B1" s="5"/>
      <c r="C1" s="5"/>
      <c r="D1" s="6"/>
      <c r="E1" s="51" t="s">
        <v>1</v>
      </c>
      <c r="F1" s="33" t="s">
        <v>2</v>
      </c>
      <c r="G1" s="7" t="s">
        <v>3</v>
      </c>
      <c r="H1" s="17" t="s">
        <v>4</v>
      </c>
      <c r="I1" s="109" t="s">
        <v>5</v>
      </c>
      <c r="J1" s="109" t="s">
        <v>6</v>
      </c>
    </row>
    <row r="2" spans="1:10" ht="13.5" customHeight="1">
      <c r="A2" s="38"/>
      <c r="B2" s="20"/>
      <c r="C2" s="1"/>
      <c r="D2" s="56"/>
      <c r="E2" s="101" t="s">
        <v>7</v>
      </c>
      <c r="F2" s="40" t="s">
        <v>8</v>
      </c>
      <c r="G2" s="24" t="s">
        <v>9</v>
      </c>
      <c r="H2" s="44" t="s">
        <v>10</v>
      </c>
      <c r="I2" s="110"/>
      <c r="J2" s="110"/>
    </row>
    <row r="3" spans="1:10" ht="12.75" customHeight="1">
      <c r="A3" s="112" t="s">
        <v>11</v>
      </c>
      <c r="B3" s="113"/>
      <c r="C3" s="113"/>
      <c r="D3" s="114"/>
      <c r="E3" s="102" t="s">
        <v>925</v>
      </c>
      <c r="F3" s="41" t="s">
        <v>12</v>
      </c>
      <c r="G3" s="25" t="s">
        <v>13</v>
      </c>
      <c r="H3" s="45" t="s">
        <v>14</v>
      </c>
      <c r="I3" s="110"/>
      <c r="J3" s="110"/>
    </row>
    <row r="4" spans="1:10" ht="12.75" customHeight="1">
      <c r="A4" s="112"/>
      <c r="B4" s="113"/>
      <c r="C4" s="113"/>
      <c r="D4" s="114"/>
      <c r="E4" s="103" t="s">
        <v>15</v>
      </c>
      <c r="F4" s="42" t="s">
        <v>15</v>
      </c>
      <c r="G4" s="25"/>
      <c r="H4" s="45"/>
      <c r="I4" s="110"/>
      <c r="J4" s="110"/>
    </row>
    <row r="5" spans="1:10">
      <c r="A5" s="31"/>
      <c r="B5" s="20"/>
      <c r="C5" s="1"/>
      <c r="D5" s="56"/>
      <c r="E5" s="104" t="s">
        <v>926</v>
      </c>
      <c r="F5" s="89">
        <v>44761</v>
      </c>
      <c r="G5" s="25"/>
      <c r="H5" s="46"/>
      <c r="I5" s="110"/>
      <c r="J5" s="110"/>
    </row>
    <row r="6" spans="1:10">
      <c r="A6" s="28"/>
      <c r="B6" s="3"/>
      <c r="C6" s="3"/>
      <c r="D6" s="99"/>
      <c r="E6" s="104" t="s">
        <v>927</v>
      </c>
      <c r="F6" s="43" t="s">
        <v>18</v>
      </c>
      <c r="G6" s="50" t="s">
        <v>930</v>
      </c>
      <c r="H6" s="46"/>
      <c r="I6" s="110"/>
      <c r="J6" s="110"/>
    </row>
    <row r="7" spans="1:10">
      <c r="A7" s="9"/>
      <c r="B7" s="1"/>
      <c r="C7" s="1"/>
      <c r="D7" s="56"/>
      <c r="E7" s="104" t="s">
        <v>928</v>
      </c>
      <c r="F7" s="43" t="s">
        <v>21</v>
      </c>
      <c r="G7" s="50" t="s">
        <v>931</v>
      </c>
      <c r="H7" s="46"/>
      <c r="I7" s="110"/>
      <c r="J7" s="110"/>
    </row>
    <row r="8" spans="1:10" ht="13.5" thickBot="1">
      <c r="A8" s="10" t="s">
        <v>23</v>
      </c>
      <c r="B8" s="11"/>
      <c r="C8" s="12" t="s">
        <v>24</v>
      </c>
      <c r="D8" s="100"/>
      <c r="E8" s="105" t="s">
        <v>929</v>
      </c>
      <c r="F8" s="54" t="s">
        <v>26</v>
      </c>
      <c r="G8" s="53" t="s">
        <v>932</v>
      </c>
      <c r="H8" s="47"/>
      <c r="I8" s="111"/>
      <c r="J8" s="111"/>
    </row>
    <row r="9" spans="1:10" s="15" customFormat="1">
      <c r="A9" s="29" t="s">
        <v>28</v>
      </c>
      <c r="B9" s="1" t="s">
        <v>29</v>
      </c>
      <c r="C9" s="1" t="s">
        <v>30</v>
      </c>
      <c r="D9" s="1" t="s">
        <v>31</v>
      </c>
      <c r="E9" s="68">
        <v>553739.46</v>
      </c>
      <c r="F9" s="68">
        <v>474666.67</v>
      </c>
      <c r="G9" s="30">
        <f t="shared" ref="G9:G72" si="0">SUM(F9-E9)</f>
        <v>-79072.789999999979</v>
      </c>
      <c r="H9" s="48">
        <f t="shared" ref="H9:H72" si="1">ROUND(G9/E9,4)</f>
        <v>-0.14280000000000001</v>
      </c>
      <c r="I9" s="94"/>
      <c r="J9" s="91"/>
    </row>
    <row r="10" spans="1:10" s="15" customFormat="1">
      <c r="A10" s="29" t="s">
        <v>28</v>
      </c>
      <c r="B10" s="1" t="s">
        <v>29</v>
      </c>
      <c r="C10" s="1" t="s">
        <v>33</v>
      </c>
      <c r="D10" s="1" t="s">
        <v>34</v>
      </c>
      <c r="E10" s="68">
        <v>3514241.73</v>
      </c>
      <c r="F10" s="68">
        <v>3689981.71</v>
      </c>
      <c r="G10" s="30">
        <f t="shared" si="0"/>
        <v>175739.97999999998</v>
      </c>
      <c r="H10" s="48">
        <f t="shared" si="1"/>
        <v>0.05</v>
      </c>
      <c r="I10" s="94"/>
      <c r="J10" s="91"/>
    </row>
    <row r="11" spans="1:10" s="15" customFormat="1">
      <c r="A11" s="29" t="s">
        <v>28</v>
      </c>
      <c r="B11" s="1" t="s">
        <v>29</v>
      </c>
      <c r="C11" s="1" t="s">
        <v>35</v>
      </c>
      <c r="D11" s="1" t="s">
        <v>36</v>
      </c>
      <c r="E11" s="68">
        <v>1061413.1399999999</v>
      </c>
      <c r="F11" s="68">
        <v>1021954.49</v>
      </c>
      <c r="G11" s="30">
        <f t="shared" si="0"/>
        <v>-39458.649999999907</v>
      </c>
      <c r="H11" s="48">
        <f t="shared" si="1"/>
        <v>-3.7199999999999997E-2</v>
      </c>
      <c r="I11" s="94"/>
      <c r="J11" s="91"/>
    </row>
    <row r="12" spans="1:10" s="15" customFormat="1">
      <c r="A12" s="29" t="s">
        <v>28</v>
      </c>
      <c r="B12" s="1" t="s">
        <v>29</v>
      </c>
      <c r="C12" s="1" t="s">
        <v>37</v>
      </c>
      <c r="D12" s="1" t="s">
        <v>38</v>
      </c>
      <c r="E12" s="68">
        <v>1787373.29</v>
      </c>
      <c r="F12" s="68">
        <v>1793314.25</v>
      </c>
      <c r="G12" s="30">
        <f t="shared" si="0"/>
        <v>5940.9599999999627</v>
      </c>
      <c r="H12" s="48">
        <f t="shared" si="1"/>
        <v>3.3E-3</v>
      </c>
      <c r="I12" s="94"/>
      <c r="J12" s="91"/>
    </row>
    <row r="13" spans="1:10" s="15" customFormat="1">
      <c r="A13" s="29" t="s">
        <v>28</v>
      </c>
      <c r="B13" s="1" t="s">
        <v>29</v>
      </c>
      <c r="C13" s="1" t="s">
        <v>39</v>
      </c>
      <c r="D13" s="1" t="s">
        <v>40</v>
      </c>
      <c r="E13" s="68">
        <v>1241951.71</v>
      </c>
      <c r="F13" s="68">
        <v>996965.97</v>
      </c>
      <c r="G13" s="30">
        <f t="shared" si="0"/>
        <v>-244985.74</v>
      </c>
      <c r="H13" s="48">
        <f t="shared" si="1"/>
        <v>-0.1973</v>
      </c>
      <c r="I13" s="94"/>
      <c r="J13" s="91"/>
    </row>
    <row r="14" spans="1:10" s="15" customFormat="1">
      <c r="A14" s="29" t="s">
        <v>28</v>
      </c>
      <c r="B14" s="1" t="s">
        <v>29</v>
      </c>
      <c r="C14" s="1" t="s">
        <v>41</v>
      </c>
      <c r="D14" s="1" t="s">
        <v>42</v>
      </c>
      <c r="E14" s="68">
        <v>1329121.5900000001</v>
      </c>
      <c r="F14" s="68">
        <v>1201389.78</v>
      </c>
      <c r="G14" s="30">
        <f t="shared" si="0"/>
        <v>-127731.81000000006</v>
      </c>
      <c r="H14" s="48">
        <f t="shared" si="1"/>
        <v>-9.6100000000000005E-2</v>
      </c>
      <c r="I14" s="94"/>
      <c r="J14" s="91"/>
    </row>
    <row r="15" spans="1:10" s="15" customFormat="1">
      <c r="A15" s="29" t="s">
        <v>28</v>
      </c>
      <c r="B15" s="1" t="s">
        <v>29</v>
      </c>
      <c r="C15" s="1" t="s">
        <v>43</v>
      </c>
      <c r="D15" s="1" t="s">
        <v>44</v>
      </c>
      <c r="E15" s="68">
        <v>5438313.4199999999</v>
      </c>
      <c r="F15" s="68">
        <v>4869107.83</v>
      </c>
      <c r="G15" s="30">
        <f t="shared" si="0"/>
        <v>-569205.58999999985</v>
      </c>
      <c r="H15" s="48">
        <f t="shared" si="1"/>
        <v>-0.1047</v>
      </c>
      <c r="I15" s="94"/>
      <c r="J15" s="91"/>
    </row>
    <row r="16" spans="1:10" s="15" customFormat="1">
      <c r="A16" s="29" t="s">
        <v>28</v>
      </c>
      <c r="B16" s="1" t="s">
        <v>29</v>
      </c>
      <c r="C16" s="1" t="s">
        <v>45</v>
      </c>
      <c r="D16" s="1" t="s">
        <v>46</v>
      </c>
      <c r="E16" s="68">
        <v>6465051.0499999998</v>
      </c>
      <c r="F16" s="68">
        <v>6711720.8799999999</v>
      </c>
      <c r="G16" s="30">
        <f t="shared" si="0"/>
        <v>246669.83000000007</v>
      </c>
      <c r="H16" s="48">
        <f t="shared" si="1"/>
        <v>3.8199999999999998E-2</v>
      </c>
      <c r="I16" s="94"/>
      <c r="J16" s="91"/>
    </row>
    <row r="17" spans="1:10" s="15" customFormat="1">
      <c r="A17" s="29" t="s">
        <v>28</v>
      </c>
      <c r="B17" s="1" t="s">
        <v>29</v>
      </c>
      <c r="C17" s="1" t="s">
        <v>47</v>
      </c>
      <c r="D17" s="1" t="s">
        <v>48</v>
      </c>
      <c r="E17" s="68">
        <v>930984.08</v>
      </c>
      <c r="F17" s="68">
        <v>986762.81</v>
      </c>
      <c r="G17" s="30">
        <f t="shared" si="0"/>
        <v>55778.730000000098</v>
      </c>
      <c r="H17" s="48">
        <f t="shared" si="1"/>
        <v>5.9900000000000002E-2</v>
      </c>
      <c r="I17" s="94"/>
      <c r="J17" s="91"/>
    </row>
    <row r="18" spans="1:10" s="15" customFormat="1">
      <c r="A18" s="29" t="s">
        <v>49</v>
      </c>
      <c r="B18" s="1" t="s">
        <v>50</v>
      </c>
      <c r="C18" s="1" t="s">
        <v>51</v>
      </c>
      <c r="D18" s="1" t="s">
        <v>52</v>
      </c>
      <c r="E18" s="68">
        <v>20443.22</v>
      </c>
      <c r="F18" s="68">
        <v>20527.240000000002</v>
      </c>
      <c r="G18" s="30">
        <f t="shared" si="0"/>
        <v>84.020000000000437</v>
      </c>
      <c r="H18" s="48">
        <f t="shared" si="1"/>
        <v>4.1000000000000003E-3</v>
      </c>
      <c r="I18" s="94">
        <v>1</v>
      </c>
      <c r="J18" s="91">
        <v>1</v>
      </c>
    </row>
    <row r="19" spans="1:10" s="15" customFormat="1">
      <c r="A19" s="29" t="s">
        <v>49</v>
      </c>
      <c r="B19" s="1" t="s">
        <v>50</v>
      </c>
      <c r="C19" s="1" t="s">
        <v>53</v>
      </c>
      <c r="D19" s="1" t="s">
        <v>54</v>
      </c>
      <c r="E19" s="68">
        <v>748591.1</v>
      </c>
      <c r="F19" s="68">
        <v>779876.73</v>
      </c>
      <c r="G19" s="30">
        <f t="shared" si="0"/>
        <v>31285.630000000005</v>
      </c>
      <c r="H19" s="48">
        <f t="shared" si="1"/>
        <v>4.1799999999999997E-2</v>
      </c>
      <c r="I19" s="94">
        <v>1</v>
      </c>
      <c r="J19" s="91"/>
    </row>
    <row r="20" spans="1:10" s="15" customFormat="1">
      <c r="A20" s="29" t="s">
        <v>49</v>
      </c>
      <c r="B20" s="1" t="s">
        <v>50</v>
      </c>
      <c r="C20" s="1" t="s">
        <v>55</v>
      </c>
      <c r="D20" s="1" t="s">
        <v>56</v>
      </c>
      <c r="E20" s="68">
        <v>190079.09</v>
      </c>
      <c r="F20" s="68">
        <v>40674.57</v>
      </c>
      <c r="G20" s="30">
        <f t="shared" si="0"/>
        <v>-149404.51999999999</v>
      </c>
      <c r="H20" s="48">
        <f t="shared" si="1"/>
        <v>-0.78600000000000003</v>
      </c>
      <c r="I20" s="94">
        <v>1</v>
      </c>
      <c r="J20" s="91">
        <v>1</v>
      </c>
    </row>
    <row r="21" spans="1:10" s="15" customFormat="1">
      <c r="A21" s="29" t="s">
        <v>57</v>
      </c>
      <c r="B21" s="1" t="s">
        <v>58</v>
      </c>
      <c r="C21" s="1" t="s">
        <v>59</v>
      </c>
      <c r="D21" s="1" t="s">
        <v>60</v>
      </c>
      <c r="E21" s="68">
        <v>1245059.3700000001</v>
      </c>
      <c r="F21" s="68">
        <v>1217086.04</v>
      </c>
      <c r="G21" s="30">
        <f t="shared" si="0"/>
        <v>-27973.330000000075</v>
      </c>
      <c r="H21" s="48">
        <f t="shared" si="1"/>
        <v>-2.2499999999999999E-2</v>
      </c>
      <c r="I21" s="94"/>
      <c r="J21" s="91"/>
    </row>
    <row r="22" spans="1:10" s="15" customFormat="1">
      <c r="A22" s="29" t="s">
        <v>57</v>
      </c>
      <c r="B22" s="1" t="s">
        <v>58</v>
      </c>
      <c r="C22" s="1" t="s">
        <v>33</v>
      </c>
      <c r="D22" s="1" t="s">
        <v>61</v>
      </c>
      <c r="E22" s="68">
        <v>1401590.96</v>
      </c>
      <c r="F22" s="68">
        <v>1424741.55</v>
      </c>
      <c r="G22" s="30">
        <f t="shared" si="0"/>
        <v>23150.590000000084</v>
      </c>
      <c r="H22" s="48">
        <f t="shared" si="1"/>
        <v>1.6500000000000001E-2</v>
      </c>
      <c r="I22" s="94"/>
      <c r="J22" s="91"/>
    </row>
    <row r="23" spans="1:10" s="15" customFormat="1">
      <c r="A23" s="29" t="s">
        <v>57</v>
      </c>
      <c r="B23" s="1" t="s">
        <v>58</v>
      </c>
      <c r="C23" s="1" t="s">
        <v>62</v>
      </c>
      <c r="D23" s="1" t="s">
        <v>63</v>
      </c>
      <c r="E23" s="68">
        <v>1174559.19</v>
      </c>
      <c r="F23" s="68">
        <v>1177914.6399999999</v>
      </c>
      <c r="G23" s="30">
        <f t="shared" si="0"/>
        <v>3355.4499999999534</v>
      </c>
      <c r="H23" s="48">
        <f t="shared" si="1"/>
        <v>2.8999999999999998E-3</v>
      </c>
      <c r="I23" s="94"/>
      <c r="J23" s="91"/>
    </row>
    <row r="24" spans="1:10" s="15" customFormat="1">
      <c r="A24" s="29" t="s">
        <v>57</v>
      </c>
      <c r="B24" s="1" t="s">
        <v>58</v>
      </c>
      <c r="C24" s="1" t="s">
        <v>64</v>
      </c>
      <c r="D24" s="1" t="s">
        <v>65</v>
      </c>
      <c r="E24" s="68">
        <v>4771884.29</v>
      </c>
      <c r="F24" s="68">
        <v>4915833.95</v>
      </c>
      <c r="G24" s="30">
        <f t="shared" si="0"/>
        <v>143949.66000000015</v>
      </c>
      <c r="H24" s="48">
        <f t="shared" si="1"/>
        <v>3.0200000000000001E-2</v>
      </c>
      <c r="I24" s="94"/>
      <c r="J24" s="91"/>
    </row>
    <row r="25" spans="1:10" s="15" customFormat="1">
      <c r="A25" s="29" t="s">
        <v>57</v>
      </c>
      <c r="B25" s="1" t="s">
        <v>58</v>
      </c>
      <c r="C25" s="1" t="s">
        <v>66</v>
      </c>
      <c r="D25" s="1" t="s">
        <v>67</v>
      </c>
      <c r="E25" s="68">
        <v>2385341.85</v>
      </c>
      <c r="F25" s="68">
        <v>2429967.0499999998</v>
      </c>
      <c r="G25" s="30">
        <f t="shared" si="0"/>
        <v>44625.199999999721</v>
      </c>
      <c r="H25" s="48">
        <f t="shared" si="1"/>
        <v>1.8700000000000001E-2</v>
      </c>
      <c r="I25" s="94"/>
      <c r="J25" s="91"/>
    </row>
    <row r="26" spans="1:10" s="15" customFormat="1">
      <c r="A26" s="29" t="s">
        <v>57</v>
      </c>
      <c r="B26" s="1" t="s">
        <v>58</v>
      </c>
      <c r="C26" s="1" t="s">
        <v>68</v>
      </c>
      <c r="D26" s="1" t="s">
        <v>69</v>
      </c>
      <c r="E26" s="68">
        <v>1077984.8500000001</v>
      </c>
      <c r="F26" s="68">
        <v>1091306.6200000001</v>
      </c>
      <c r="G26" s="30">
        <f t="shared" si="0"/>
        <v>13321.770000000019</v>
      </c>
      <c r="H26" s="48">
        <f t="shared" si="1"/>
        <v>1.24E-2</v>
      </c>
      <c r="I26" s="94"/>
      <c r="J26" s="91"/>
    </row>
    <row r="27" spans="1:10" s="15" customFormat="1">
      <c r="A27" s="29" t="s">
        <v>70</v>
      </c>
      <c r="B27" s="1" t="s">
        <v>71</v>
      </c>
      <c r="C27" s="1" t="s">
        <v>72</v>
      </c>
      <c r="D27" s="1" t="s">
        <v>73</v>
      </c>
      <c r="E27" s="68">
        <v>992342.69</v>
      </c>
      <c r="F27" s="68">
        <v>869857.93</v>
      </c>
      <c r="G27" s="30">
        <f t="shared" si="0"/>
        <v>-122484.75999999989</v>
      </c>
      <c r="H27" s="48">
        <f t="shared" si="1"/>
        <v>-0.1234</v>
      </c>
      <c r="I27" s="94"/>
      <c r="J27" s="91"/>
    </row>
    <row r="28" spans="1:10" s="15" customFormat="1">
      <c r="A28" s="29" t="s">
        <v>70</v>
      </c>
      <c r="B28" s="1" t="s">
        <v>71</v>
      </c>
      <c r="C28" s="1" t="s">
        <v>74</v>
      </c>
      <c r="D28" s="1" t="s">
        <v>75</v>
      </c>
      <c r="E28" s="68">
        <v>0</v>
      </c>
      <c r="F28" s="68">
        <v>29183.38</v>
      </c>
      <c r="G28" s="30">
        <f t="shared" si="0"/>
        <v>29183.38</v>
      </c>
      <c r="H28" s="48">
        <v>1</v>
      </c>
      <c r="I28" s="94">
        <v>1</v>
      </c>
      <c r="J28" s="91">
        <v>1</v>
      </c>
    </row>
    <row r="29" spans="1:10" s="15" customFormat="1">
      <c r="A29" s="29" t="s">
        <v>70</v>
      </c>
      <c r="B29" s="1" t="s">
        <v>71</v>
      </c>
      <c r="C29" s="1" t="s">
        <v>76</v>
      </c>
      <c r="D29" s="1" t="s">
        <v>77</v>
      </c>
      <c r="E29" s="68">
        <v>189076.91</v>
      </c>
      <c r="F29" s="68">
        <v>117316.79</v>
      </c>
      <c r="G29" s="30">
        <f t="shared" si="0"/>
        <v>-71760.12000000001</v>
      </c>
      <c r="H29" s="48">
        <f t="shared" si="1"/>
        <v>-0.3795</v>
      </c>
      <c r="I29" s="94">
        <v>1</v>
      </c>
      <c r="J29" s="91"/>
    </row>
    <row r="30" spans="1:10" s="15" customFormat="1">
      <c r="A30" s="29" t="s">
        <v>70</v>
      </c>
      <c r="B30" s="1" t="s">
        <v>71</v>
      </c>
      <c r="C30" s="1" t="s">
        <v>78</v>
      </c>
      <c r="D30" s="1" t="s">
        <v>79</v>
      </c>
      <c r="E30" s="68">
        <v>1543698.51</v>
      </c>
      <c r="F30" s="68">
        <v>1272342.48</v>
      </c>
      <c r="G30" s="30">
        <f t="shared" si="0"/>
        <v>-271356.03000000003</v>
      </c>
      <c r="H30" s="48">
        <f t="shared" si="1"/>
        <v>-0.17580000000000001</v>
      </c>
      <c r="I30" s="94"/>
      <c r="J30" s="91"/>
    </row>
    <row r="31" spans="1:10" s="15" customFormat="1">
      <c r="A31" s="29" t="s">
        <v>80</v>
      </c>
      <c r="B31" s="1" t="s">
        <v>81</v>
      </c>
      <c r="C31" s="1" t="s">
        <v>82</v>
      </c>
      <c r="D31" s="1" t="s">
        <v>83</v>
      </c>
      <c r="E31" s="68">
        <v>2502194.14</v>
      </c>
      <c r="F31" s="68">
        <v>2506017.5699999998</v>
      </c>
      <c r="G31" s="30">
        <f t="shared" si="0"/>
        <v>3823.429999999702</v>
      </c>
      <c r="H31" s="48">
        <f t="shared" si="1"/>
        <v>1.5E-3</v>
      </c>
      <c r="I31" s="94"/>
      <c r="J31" s="91"/>
    </row>
    <row r="32" spans="1:10" s="15" customFormat="1">
      <c r="A32" s="29" t="s">
        <v>80</v>
      </c>
      <c r="B32" s="1" t="s">
        <v>81</v>
      </c>
      <c r="C32" s="1" t="s">
        <v>84</v>
      </c>
      <c r="D32" s="1" t="s">
        <v>85</v>
      </c>
      <c r="E32" s="68">
        <v>7208135.4500000002</v>
      </c>
      <c r="F32" s="68">
        <v>7010285.9299999997</v>
      </c>
      <c r="G32" s="30">
        <f t="shared" si="0"/>
        <v>-197849.52000000048</v>
      </c>
      <c r="H32" s="48">
        <f t="shared" si="1"/>
        <v>-2.7400000000000001E-2</v>
      </c>
      <c r="I32" s="94"/>
      <c r="J32" s="91"/>
    </row>
    <row r="33" spans="1:10" s="15" customFormat="1">
      <c r="A33" s="29" t="s">
        <v>80</v>
      </c>
      <c r="B33" s="1" t="s">
        <v>81</v>
      </c>
      <c r="C33" s="1" t="s">
        <v>86</v>
      </c>
      <c r="D33" s="1" t="s">
        <v>87</v>
      </c>
      <c r="E33" s="68">
        <v>1042896.21</v>
      </c>
      <c r="F33" s="68">
        <v>850785.82</v>
      </c>
      <c r="G33" s="30">
        <f t="shared" si="0"/>
        <v>-192110.39</v>
      </c>
      <c r="H33" s="48">
        <f t="shared" si="1"/>
        <v>-0.1842</v>
      </c>
      <c r="I33" s="94"/>
      <c r="J33" s="91"/>
    </row>
    <row r="34" spans="1:10" s="15" customFormat="1">
      <c r="A34" s="29" t="s">
        <v>80</v>
      </c>
      <c r="B34" s="1" t="s">
        <v>81</v>
      </c>
      <c r="C34" s="1" t="s">
        <v>88</v>
      </c>
      <c r="D34" s="1" t="s">
        <v>89</v>
      </c>
      <c r="E34" s="68">
        <v>1045655.33</v>
      </c>
      <c r="F34" s="68">
        <v>991201.61</v>
      </c>
      <c r="G34" s="30">
        <f t="shared" si="0"/>
        <v>-54453.719999999972</v>
      </c>
      <c r="H34" s="48">
        <f t="shared" si="1"/>
        <v>-5.21E-2</v>
      </c>
      <c r="I34" s="94"/>
      <c r="J34" s="91"/>
    </row>
    <row r="35" spans="1:10" s="15" customFormat="1">
      <c r="A35" s="29" t="s">
        <v>90</v>
      </c>
      <c r="B35" s="1" t="s">
        <v>91</v>
      </c>
      <c r="C35" s="1" t="s">
        <v>92</v>
      </c>
      <c r="D35" s="1" t="s">
        <v>93</v>
      </c>
      <c r="E35" s="68">
        <v>716790.62</v>
      </c>
      <c r="F35" s="68">
        <v>727882.13</v>
      </c>
      <c r="G35" s="30">
        <f t="shared" si="0"/>
        <v>11091.510000000009</v>
      </c>
      <c r="H35" s="48">
        <f t="shared" si="1"/>
        <v>1.55E-2</v>
      </c>
      <c r="I35" s="94">
        <v>1</v>
      </c>
      <c r="J35" s="91"/>
    </row>
    <row r="36" spans="1:10" s="15" customFormat="1">
      <c r="A36" s="29" t="s">
        <v>90</v>
      </c>
      <c r="B36" s="1" t="s">
        <v>91</v>
      </c>
      <c r="C36" s="1" t="s">
        <v>94</v>
      </c>
      <c r="D36" s="1" t="s">
        <v>95</v>
      </c>
      <c r="E36" s="68">
        <v>533080.77</v>
      </c>
      <c r="F36" s="68">
        <v>535584.69999999995</v>
      </c>
      <c r="G36" s="30">
        <f t="shared" si="0"/>
        <v>2503.9299999999348</v>
      </c>
      <c r="H36" s="48">
        <f t="shared" si="1"/>
        <v>4.7000000000000002E-3</v>
      </c>
      <c r="I36" s="94">
        <v>1</v>
      </c>
      <c r="J36" s="91"/>
    </row>
    <row r="37" spans="1:10" s="15" customFormat="1">
      <c r="A37" s="29" t="s">
        <v>90</v>
      </c>
      <c r="B37" s="1" t="s">
        <v>91</v>
      </c>
      <c r="C37" s="1" t="s">
        <v>96</v>
      </c>
      <c r="D37" s="1" t="s">
        <v>97</v>
      </c>
      <c r="E37" s="68">
        <v>19389.82</v>
      </c>
      <c r="F37" s="68">
        <v>18198.990000000002</v>
      </c>
      <c r="G37" s="30">
        <f t="shared" si="0"/>
        <v>-1190.8299999999981</v>
      </c>
      <c r="H37" s="48">
        <f t="shared" si="1"/>
        <v>-6.1400000000000003E-2</v>
      </c>
      <c r="I37" s="94">
        <v>1</v>
      </c>
      <c r="J37" s="91">
        <v>1</v>
      </c>
    </row>
    <row r="38" spans="1:10" s="15" customFormat="1">
      <c r="A38" s="29" t="s">
        <v>90</v>
      </c>
      <c r="B38" s="1" t="s">
        <v>91</v>
      </c>
      <c r="C38" s="1" t="s">
        <v>98</v>
      </c>
      <c r="D38" s="1" t="s">
        <v>99</v>
      </c>
      <c r="E38" s="68">
        <v>39806.49</v>
      </c>
      <c r="F38" s="68">
        <v>39306.480000000003</v>
      </c>
      <c r="G38" s="30">
        <f t="shared" si="0"/>
        <v>-500.00999999999476</v>
      </c>
      <c r="H38" s="48">
        <f t="shared" si="1"/>
        <v>-1.26E-2</v>
      </c>
      <c r="I38" s="94">
        <v>1</v>
      </c>
      <c r="J38" s="91">
        <v>1</v>
      </c>
    </row>
    <row r="39" spans="1:10" s="15" customFormat="1">
      <c r="A39" s="29" t="s">
        <v>100</v>
      </c>
      <c r="B39" s="1" t="s">
        <v>101</v>
      </c>
      <c r="C39" s="1" t="s">
        <v>51</v>
      </c>
      <c r="D39" s="1" t="s">
        <v>102</v>
      </c>
      <c r="E39" s="68">
        <v>3270937.98</v>
      </c>
      <c r="F39" s="68">
        <v>3543346.31</v>
      </c>
      <c r="G39" s="30">
        <f t="shared" si="0"/>
        <v>272408.33000000007</v>
      </c>
      <c r="H39" s="48">
        <f t="shared" si="1"/>
        <v>8.3299999999999999E-2</v>
      </c>
      <c r="I39" s="94"/>
      <c r="J39" s="91"/>
    </row>
    <row r="40" spans="1:10" s="15" customFormat="1">
      <c r="A40" s="29" t="s">
        <v>100</v>
      </c>
      <c r="B40" s="1" t="s">
        <v>101</v>
      </c>
      <c r="C40" s="1" t="s">
        <v>82</v>
      </c>
      <c r="D40" s="1" t="s">
        <v>103</v>
      </c>
      <c r="E40" s="68">
        <v>1894923.44</v>
      </c>
      <c r="F40" s="68">
        <v>1994172.89</v>
      </c>
      <c r="G40" s="30">
        <f t="shared" si="0"/>
        <v>99249.449999999953</v>
      </c>
      <c r="H40" s="48">
        <f t="shared" si="1"/>
        <v>5.2400000000000002E-2</v>
      </c>
      <c r="I40" s="94"/>
      <c r="J40" s="91"/>
    </row>
    <row r="41" spans="1:10" s="15" customFormat="1">
      <c r="A41" s="29" t="s">
        <v>100</v>
      </c>
      <c r="B41" s="1" t="s">
        <v>101</v>
      </c>
      <c r="C41" s="1" t="s">
        <v>104</v>
      </c>
      <c r="D41" s="1" t="s">
        <v>105</v>
      </c>
      <c r="E41" s="68">
        <v>682609.72</v>
      </c>
      <c r="F41" s="68">
        <v>488609.76</v>
      </c>
      <c r="G41" s="30">
        <f t="shared" si="0"/>
        <v>-193999.95999999996</v>
      </c>
      <c r="H41" s="48">
        <f t="shared" si="1"/>
        <v>-0.28420000000000001</v>
      </c>
      <c r="I41" s="94"/>
      <c r="J41" s="91"/>
    </row>
    <row r="42" spans="1:10" s="15" customFormat="1">
      <c r="A42" s="29" t="s">
        <v>100</v>
      </c>
      <c r="B42" s="1" t="s">
        <v>101</v>
      </c>
      <c r="C42" s="1" t="s">
        <v>41</v>
      </c>
      <c r="D42" s="1" t="s">
        <v>106</v>
      </c>
      <c r="E42" s="68">
        <v>3482013.77</v>
      </c>
      <c r="F42" s="68">
        <v>3635797.47</v>
      </c>
      <c r="G42" s="30">
        <f t="shared" si="0"/>
        <v>153783.70000000019</v>
      </c>
      <c r="H42" s="48">
        <f t="shared" si="1"/>
        <v>4.4200000000000003E-2</v>
      </c>
      <c r="I42" s="94"/>
      <c r="J42" s="91"/>
    </row>
    <row r="43" spans="1:10" s="15" customFormat="1">
      <c r="A43" s="29" t="s">
        <v>100</v>
      </c>
      <c r="B43" s="1" t="s">
        <v>101</v>
      </c>
      <c r="C43" s="1" t="s">
        <v>107</v>
      </c>
      <c r="D43" s="1" t="s">
        <v>108</v>
      </c>
      <c r="E43" s="68">
        <v>1906986.49</v>
      </c>
      <c r="F43" s="68">
        <v>1996163.81</v>
      </c>
      <c r="G43" s="30">
        <f t="shared" si="0"/>
        <v>89177.320000000065</v>
      </c>
      <c r="H43" s="48">
        <f t="shared" si="1"/>
        <v>4.6800000000000001E-2</v>
      </c>
      <c r="I43" s="94"/>
      <c r="J43" s="91"/>
    </row>
    <row r="44" spans="1:10" s="15" customFormat="1">
      <c r="A44" s="29" t="s">
        <v>100</v>
      </c>
      <c r="B44" s="1" t="s">
        <v>101</v>
      </c>
      <c r="C44" s="1" t="s">
        <v>109</v>
      </c>
      <c r="D44" s="1" t="s">
        <v>110</v>
      </c>
      <c r="E44" s="68">
        <v>115898.32</v>
      </c>
      <c r="F44" s="68">
        <v>210141.32</v>
      </c>
      <c r="G44" s="30">
        <f t="shared" si="0"/>
        <v>94243</v>
      </c>
      <c r="H44" s="48">
        <f t="shared" si="1"/>
        <v>0.81320000000000003</v>
      </c>
      <c r="I44" s="94"/>
      <c r="J44" s="91"/>
    </row>
    <row r="45" spans="1:10" s="15" customFormat="1">
      <c r="A45" s="29" t="s">
        <v>100</v>
      </c>
      <c r="B45" s="1" t="s">
        <v>101</v>
      </c>
      <c r="C45" s="1" t="s">
        <v>111</v>
      </c>
      <c r="D45" s="1" t="s">
        <v>112</v>
      </c>
      <c r="E45" s="68">
        <v>3227559.02</v>
      </c>
      <c r="F45" s="68">
        <v>3315872.71</v>
      </c>
      <c r="G45" s="30">
        <f t="shared" si="0"/>
        <v>88313.689999999944</v>
      </c>
      <c r="H45" s="48">
        <f t="shared" si="1"/>
        <v>2.7400000000000001E-2</v>
      </c>
      <c r="I45" s="94"/>
      <c r="J45" s="91"/>
    </row>
    <row r="46" spans="1:10" s="15" customFormat="1">
      <c r="A46" s="29" t="s">
        <v>100</v>
      </c>
      <c r="B46" s="1" t="s">
        <v>101</v>
      </c>
      <c r="C46" s="1" t="s">
        <v>113</v>
      </c>
      <c r="D46" s="1" t="s">
        <v>114</v>
      </c>
      <c r="E46" s="68">
        <v>14941379.619999999</v>
      </c>
      <c r="F46" s="68">
        <v>15002065.810000001</v>
      </c>
      <c r="G46" s="30">
        <f t="shared" si="0"/>
        <v>60686.190000001341</v>
      </c>
      <c r="H46" s="48">
        <f t="shared" si="1"/>
        <v>4.1000000000000003E-3</v>
      </c>
      <c r="I46" s="94"/>
      <c r="J46" s="91"/>
    </row>
    <row r="47" spans="1:10" s="15" customFormat="1">
      <c r="A47" s="29" t="s">
        <v>115</v>
      </c>
      <c r="B47" s="1" t="s">
        <v>116</v>
      </c>
      <c r="C47" s="1" t="s">
        <v>43</v>
      </c>
      <c r="D47" s="1" t="s">
        <v>117</v>
      </c>
      <c r="E47" s="68">
        <v>1608747.35</v>
      </c>
      <c r="F47" s="68">
        <v>1360187.28</v>
      </c>
      <c r="G47" s="30">
        <f t="shared" si="0"/>
        <v>-248560.07000000007</v>
      </c>
      <c r="H47" s="48">
        <f t="shared" si="1"/>
        <v>-0.1545</v>
      </c>
      <c r="I47" s="94"/>
      <c r="J47" s="91"/>
    </row>
    <row r="48" spans="1:10" s="15" customFormat="1">
      <c r="A48" s="29" t="s">
        <v>115</v>
      </c>
      <c r="B48" s="1" t="s">
        <v>116</v>
      </c>
      <c r="C48" s="1" t="s">
        <v>118</v>
      </c>
      <c r="D48" s="1" t="s">
        <v>119</v>
      </c>
      <c r="E48" s="68">
        <v>888574.32</v>
      </c>
      <c r="F48" s="68">
        <v>606914.42000000004</v>
      </c>
      <c r="G48" s="30">
        <f t="shared" si="0"/>
        <v>-281659.89999999991</v>
      </c>
      <c r="H48" s="48">
        <f t="shared" si="1"/>
        <v>-0.317</v>
      </c>
      <c r="I48" s="94"/>
      <c r="J48" s="91"/>
    </row>
    <row r="49" spans="1:10" s="15" customFormat="1">
      <c r="A49" s="29" t="s">
        <v>115</v>
      </c>
      <c r="B49" s="1" t="s">
        <v>116</v>
      </c>
      <c r="C49" s="1" t="s">
        <v>120</v>
      </c>
      <c r="D49" s="1" t="s">
        <v>121</v>
      </c>
      <c r="E49" s="68">
        <v>6321659.4299999997</v>
      </c>
      <c r="F49" s="68">
        <v>5606144.4900000002</v>
      </c>
      <c r="G49" s="30">
        <f t="shared" si="0"/>
        <v>-715514.93999999948</v>
      </c>
      <c r="H49" s="48">
        <f t="shared" si="1"/>
        <v>-0.1132</v>
      </c>
      <c r="I49" s="94"/>
      <c r="J49" s="91"/>
    </row>
    <row r="50" spans="1:10" s="15" customFormat="1">
      <c r="A50" s="29" t="s">
        <v>115</v>
      </c>
      <c r="B50" s="1" t="s">
        <v>116</v>
      </c>
      <c r="C50" s="1" t="s">
        <v>122</v>
      </c>
      <c r="D50" s="1" t="s">
        <v>123</v>
      </c>
      <c r="E50" s="68">
        <v>2063789.76</v>
      </c>
      <c r="F50" s="68">
        <v>1969409.6</v>
      </c>
      <c r="G50" s="30">
        <f t="shared" si="0"/>
        <v>-94380.159999999916</v>
      </c>
      <c r="H50" s="48">
        <f t="shared" si="1"/>
        <v>-4.5699999999999998E-2</v>
      </c>
      <c r="I50" s="94"/>
      <c r="J50" s="91"/>
    </row>
    <row r="51" spans="1:10" s="15" customFormat="1">
      <c r="A51" s="29" t="s">
        <v>115</v>
      </c>
      <c r="B51" s="1" t="s">
        <v>116</v>
      </c>
      <c r="C51" s="1" t="s">
        <v>124</v>
      </c>
      <c r="D51" s="1" t="s">
        <v>125</v>
      </c>
      <c r="E51" s="68">
        <v>2202086.11</v>
      </c>
      <c r="F51" s="68">
        <v>2031285.64</v>
      </c>
      <c r="G51" s="30">
        <f t="shared" si="0"/>
        <v>-170800.46999999997</v>
      </c>
      <c r="H51" s="48">
        <f t="shared" si="1"/>
        <v>-7.7600000000000002E-2</v>
      </c>
      <c r="I51" s="94"/>
      <c r="J51" s="91"/>
    </row>
    <row r="52" spans="1:10" s="15" customFormat="1">
      <c r="A52" s="29" t="s">
        <v>115</v>
      </c>
      <c r="B52" s="1" t="s">
        <v>116</v>
      </c>
      <c r="C52" s="1" t="s">
        <v>126</v>
      </c>
      <c r="D52" s="1" t="s">
        <v>127</v>
      </c>
      <c r="E52" s="68">
        <v>1463778.35</v>
      </c>
      <c r="F52" s="68">
        <v>1428215.53</v>
      </c>
      <c r="G52" s="30">
        <f t="shared" si="0"/>
        <v>-35562.820000000065</v>
      </c>
      <c r="H52" s="48">
        <f t="shared" si="1"/>
        <v>-2.4299999999999999E-2</v>
      </c>
      <c r="I52" s="94"/>
      <c r="J52" s="91"/>
    </row>
    <row r="53" spans="1:10" s="15" customFormat="1">
      <c r="A53" s="29" t="s">
        <v>115</v>
      </c>
      <c r="B53" s="1" t="s">
        <v>116</v>
      </c>
      <c r="C53" s="1" t="s">
        <v>128</v>
      </c>
      <c r="D53" s="1" t="s">
        <v>129</v>
      </c>
      <c r="E53" s="68">
        <v>558591.21</v>
      </c>
      <c r="F53" s="68">
        <v>491165.76</v>
      </c>
      <c r="G53" s="30">
        <f t="shared" si="0"/>
        <v>-67425.449999999953</v>
      </c>
      <c r="H53" s="48">
        <f t="shared" si="1"/>
        <v>-0.1207</v>
      </c>
      <c r="I53" s="94"/>
      <c r="J53" s="91"/>
    </row>
    <row r="54" spans="1:10" s="15" customFormat="1">
      <c r="A54" s="29" t="s">
        <v>115</v>
      </c>
      <c r="B54" s="1" t="s">
        <v>116</v>
      </c>
      <c r="C54" s="1" t="s">
        <v>130</v>
      </c>
      <c r="D54" s="1" t="s">
        <v>131</v>
      </c>
      <c r="E54" s="68">
        <v>941024.62</v>
      </c>
      <c r="F54" s="68">
        <v>924087.85</v>
      </c>
      <c r="G54" s="30">
        <f t="shared" si="0"/>
        <v>-16936.770000000019</v>
      </c>
      <c r="H54" s="48">
        <f t="shared" si="1"/>
        <v>-1.7999999999999999E-2</v>
      </c>
      <c r="I54" s="94"/>
      <c r="J54" s="91"/>
    </row>
    <row r="55" spans="1:10" s="15" customFormat="1">
      <c r="A55" s="29" t="s">
        <v>115</v>
      </c>
      <c r="B55" s="1" t="s">
        <v>116</v>
      </c>
      <c r="C55" s="1" t="s">
        <v>132</v>
      </c>
      <c r="D55" s="1" t="s">
        <v>133</v>
      </c>
      <c r="E55" s="68">
        <v>2058837.19</v>
      </c>
      <c r="F55" s="68">
        <v>2010049.47</v>
      </c>
      <c r="G55" s="30">
        <f t="shared" si="0"/>
        <v>-48787.719999999972</v>
      </c>
      <c r="H55" s="48">
        <f t="shared" si="1"/>
        <v>-2.3699999999999999E-2</v>
      </c>
      <c r="I55" s="94"/>
      <c r="J55" s="91"/>
    </row>
    <row r="56" spans="1:10" s="15" customFormat="1">
      <c r="A56" s="29" t="s">
        <v>115</v>
      </c>
      <c r="B56" s="1" t="s">
        <v>116</v>
      </c>
      <c r="C56" s="1" t="s">
        <v>134</v>
      </c>
      <c r="D56" s="1" t="s">
        <v>135</v>
      </c>
      <c r="E56" s="68">
        <v>1325132.52</v>
      </c>
      <c r="F56" s="68">
        <v>1052894.06</v>
      </c>
      <c r="G56" s="30">
        <f t="shared" si="0"/>
        <v>-272238.45999999996</v>
      </c>
      <c r="H56" s="48">
        <f t="shared" si="1"/>
        <v>-0.2054</v>
      </c>
      <c r="I56" s="94"/>
      <c r="J56" s="91"/>
    </row>
    <row r="57" spans="1:10" s="15" customFormat="1">
      <c r="A57" s="29" t="s">
        <v>115</v>
      </c>
      <c r="B57" s="1" t="s">
        <v>116</v>
      </c>
      <c r="C57" s="1" t="s">
        <v>136</v>
      </c>
      <c r="D57" s="1" t="s">
        <v>137</v>
      </c>
      <c r="E57" s="68">
        <v>963634.67</v>
      </c>
      <c r="F57" s="68">
        <v>831758.99</v>
      </c>
      <c r="G57" s="30">
        <f t="shared" si="0"/>
        <v>-131875.68000000005</v>
      </c>
      <c r="H57" s="48">
        <f t="shared" si="1"/>
        <v>-0.13689999999999999</v>
      </c>
      <c r="I57" s="94"/>
      <c r="J57" s="91"/>
    </row>
    <row r="58" spans="1:10" s="15" customFormat="1">
      <c r="A58" s="29" t="s">
        <v>138</v>
      </c>
      <c r="B58" s="1" t="s">
        <v>139</v>
      </c>
      <c r="C58" s="1" t="s">
        <v>39</v>
      </c>
      <c r="D58" s="1" t="s">
        <v>140</v>
      </c>
      <c r="E58" s="68">
        <v>7845.08</v>
      </c>
      <c r="F58" s="68">
        <v>12220.49</v>
      </c>
      <c r="G58" s="30">
        <f t="shared" si="0"/>
        <v>4375.41</v>
      </c>
      <c r="H58" s="48">
        <f t="shared" si="1"/>
        <v>0.55769999999999997</v>
      </c>
      <c r="I58" s="94">
        <v>1</v>
      </c>
      <c r="J58" s="91">
        <v>1</v>
      </c>
    </row>
    <row r="59" spans="1:10" s="15" customFormat="1">
      <c r="A59" s="29" t="s">
        <v>138</v>
      </c>
      <c r="B59" s="1" t="s">
        <v>139</v>
      </c>
      <c r="C59" s="1" t="s">
        <v>141</v>
      </c>
      <c r="D59" s="1" t="s">
        <v>142</v>
      </c>
      <c r="E59" s="68">
        <v>19356.38</v>
      </c>
      <c r="F59" s="68">
        <v>19536.8</v>
      </c>
      <c r="G59" s="30">
        <f t="shared" si="0"/>
        <v>180.41999999999825</v>
      </c>
      <c r="H59" s="48">
        <f t="shared" si="1"/>
        <v>9.2999999999999992E-3</v>
      </c>
      <c r="I59" s="94">
        <v>1</v>
      </c>
      <c r="J59" s="91">
        <v>1</v>
      </c>
    </row>
    <row r="60" spans="1:10" s="15" customFormat="1">
      <c r="A60" s="29" t="s">
        <v>138</v>
      </c>
      <c r="B60" s="1" t="s">
        <v>139</v>
      </c>
      <c r="C60" s="1" t="s">
        <v>143</v>
      </c>
      <c r="D60" s="1" t="s">
        <v>144</v>
      </c>
      <c r="E60" s="68">
        <v>430105.78</v>
      </c>
      <c r="F60" s="68">
        <v>473716.93</v>
      </c>
      <c r="G60" s="30">
        <f t="shared" si="0"/>
        <v>43611.149999999965</v>
      </c>
      <c r="H60" s="48">
        <f t="shared" si="1"/>
        <v>0.1014</v>
      </c>
      <c r="I60" s="94"/>
      <c r="J60" s="91"/>
    </row>
    <row r="61" spans="1:10" s="15" customFormat="1">
      <c r="A61" s="29" t="s">
        <v>138</v>
      </c>
      <c r="B61" s="1" t="s">
        <v>139</v>
      </c>
      <c r="C61" s="1" t="s">
        <v>145</v>
      </c>
      <c r="D61" s="1" t="s">
        <v>146</v>
      </c>
      <c r="E61" s="68">
        <v>17521.990000000002</v>
      </c>
      <c r="F61" s="68">
        <v>20406.669999999998</v>
      </c>
      <c r="G61" s="30">
        <f t="shared" si="0"/>
        <v>2884.6799999999967</v>
      </c>
      <c r="H61" s="48">
        <f t="shared" si="1"/>
        <v>0.1646</v>
      </c>
      <c r="I61" s="94">
        <v>1</v>
      </c>
      <c r="J61" s="91">
        <v>1</v>
      </c>
    </row>
    <row r="62" spans="1:10" s="15" customFormat="1">
      <c r="A62" s="29" t="s">
        <v>138</v>
      </c>
      <c r="B62" s="1" t="s">
        <v>139</v>
      </c>
      <c r="C62" s="1" t="s">
        <v>72</v>
      </c>
      <c r="D62" s="1" t="s">
        <v>147</v>
      </c>
      <c r="E62" s="68">
        <v>13188347.130000001</v>
      </c>
      <c r="F62" s="68">
        <v>12824728.140000001</v>
      </c>
      <c r="G62" s="30">
        <f t="shared" si="0"/>
        <v>-363618.99000000022</v>
      </c>
      <c r="H62" s="48">
        <f t="shared" si="1"/>
        <v>-2.76E-2</v>
      </c>
      <c r="I62" s="94"/>
      <c r="J62" s="91"/>
    </row>
    <row r="63" spans="1:10" s="15" customFormat="1">
      <c r="A63" s="29" t="s">
        <v>138</v>
      </c>
      <c r="B63" s="1" t="s">
        <v>139</v>
      </c>
      <c r="C63" s="1" t="s">
        <v>148</v>
      </c>
      <c r="D63" s="1" t="s">
        <v>149</v>
      </c>
      <c r="E63" s="68">
        <v>28301882.579999998</v>
      </c>
      <c r="F63" s="68">
        <v>27947202.039999999</v>
      </c>
      <c r="G63" s="30">
        <f t="shared" si="0"/>
        <v>-354680.53999999911</v>
      </c>
      <c r="H63" s="48">
        <f t="shared" si="1"/>
        <v>-1.2500000000000001E-2</v>
      </c>
      <c r="I63" s="94"/>
      <c r="J63" s="91"/>
    </row>
    <row r="64" spans="1:10" s="15" customFormat="1">
      <c r="A64" s="29" t="s">
        <v>138</v>
      </c>
      <c r="B64" s="1" t="s">
        <v>139</v>
      </c>
      <c r="C64" s="1" t="s">
        <v>150</v>
      </c>
      <c r="D64" s="1" t="s">
        <v>151</v>
      </c>
      <c r="E64" s="68">
        <v>12166250.23</v>
      </c>
      <c r="F64" s="68">
        <v>12251339.92</v>
      </c>
      <c r="G64" s="30">
        <f t="shared" si="0"/>
        <v>85089.689999999478</v>
      </c>
      <c r="H64" s="48">
        <f t="shared" si="1"/>
        <v>7.0000000000000001E-3</v>
      </c>
      <c r="I64" s="94"/>
      <c r="J64" s="91"/>
    </row>
    <row r="65" spans="1:10" s="15" customFormat="1">
      <c r="A65" s="29" t="s">
        <v>138</v>
      </c>
      <c r="B65" s="1" t="s">
        <v>139</v>
      </c>
      <c r="C65" s="1" t="s">
        <v>152</v>
      </c>
      <c r="D65" s="1" t="s">
        <v>153</v>
      </c>
      <c r="E65" s="68">
        <v>475102.8</v>
      </c>
      <c r="F65" s="68">
        <v>426833.04</v>
      </c>
      <c r="G65" s="30">
        <f t="shared" si="0"/>
        <v>-48269.760000000009</v>
      </c>
      <c r="H65" s="48">
        <f t="shared" si="1"/>
        <v>-0.1016</v>
      </c>
      <c r="I65" s="94"/>
      <c r="J65" s="91"/>
    </row>
    <row r="66" spans="1:10" s="15" customFormat="1">
      <c r="A66" s="29" t="s">
        <v>138</v>
      </c>
      <c r="B66" s="1" t="s">
        <v>139</v>
      </c>
      <c r="C66" s="1" t="s">
        <v>154</v>
      </c>
      <c r="D66" s="1" t="s">
        <v>155</v>
      </c>
      <c r="E66" s="68">
        <v>38082636.210000001</v>
      </c>
      <c r="F66" s="68">
        <v>37883693.869999997</v>
      </c>
      <c r="G66" s="30">
        <f t="shared" si="0"/>
        <v>-198942.34000000358</v>
      </c>
      <c r="H66" s="48">
        <f t="shared" si="1"/>
        <v>-5.1999999999999998E-3</v>
      </c>
      <c r="I66" s="94"/>
      <c r="J66" s="91"/>
    </row>
    <row r="67" spans="1:10" s="15" customFormat="1">
      <c r="A67" s="29" t="s">
        <v>138</v>
      </c>
      <c r="B67" s="1" t="s">
        <v>139</v>
      </c>
      <c r="C67" s="1" t="s">
        <v>156</v>
      </c>
      <c r="D67" s="1" t="s">
        <v>157</v>
      </c>
      <c r="E67" s="68">
        <v>17846.77</v>
      </c>
      <c r="F67" s="68">
        <v>17671.63</v>
      </c>
      <c r="G67" s="30">
        <f t="shared" si="0"/>
        <v>-175.13999999999942</v>
      </c>
      <c r="H67" s="48">
        <f t="shared" si="1"/>
        <v>-9.7999999999999997E-3</v>
      </c>
      <c r="I67" s="94">
        <v>1</v>
      </c>
      <c r="J67" s="91">
        <v>1</v>
      </c>
    </row>
    <row r="68" spans="1:10" s="15" customFormat="1">
      <c r="A68" s="29" t="s">
        <v>158</v>
      </c>
      <c r="B68" s="1" t="s">
        <v>159</v>
      </c>
      <c r="C68" s="1" t="s">
        <v>160</v>
      </c>
      <c r="D68" s="1" t="s">
        <v>161</v>
      </c>
      <c r="E68" s="68">
        <v>1449960.39</v>
      </c>
      <c r="F68" s="68">
        <v>1466046.82</v>
      </c>
      <c r="G68" s="30">
        <f t="shared" si="0"/>
        <v>16086.430000000168</v>
      </c>
      <c r="H68" s="48">
        <f t="shared" si="1"/>
        <v>1.11E-2</v>
      </c>
      <c r="I68" s="94"/>
      <c r="J68" s="91"/>
    </row>
    <row r="69" spans="1:10" s="15" customFormat="1">
      <c r="A69" s="29" t="s">
        <v>158</v>
      </c>
      <c r="B69" s="1" t="s">
        <v>159</v>
      </c>
      <c r="C69" s="1" t="s">
        <v>66</v>
      </c>
      <c r="D69" s="1" t="s">
        <v>162</v>
      </c>
      <c r="E69" s="68">
        <v>7497916.2999999998</v>
      </c>
      <c r="F69" s="68">
        <v>6801548.96</v>
      </c>
      <c r="G69" s="30">
        <f t="shared" si="0"/>
        <v>-696367.33999999985</v>
      </c>
      <c r="H69" s="48">
        <f t="shared" si="1"/>
        <v>-9.2899999999999996E-2</v>
      </c>
      <c r="I69" s="94"/>
      <c r="J69" s="91"/>
    </row>
    <row r="70" spans="1:10" s="15" customFormat="1">
      <c r="A70" s="29" t="s">
        <v>158</v>
      </c>
      <c r="B70" s="1" t="s">
        <v>159</v>
      </c>
      <c r="C70" s="1" t="s">
        <v>163</v>
      </c>
      <c r="D70" s="1" t="s">
        <v>164</v>
      </c>
      <c r="E70" s="68">
        <v>18664.919999999998</v>
      </c>
      <c r="F70" s="68">
        <v>18568.59</v>
      </c>
      <c r="G70" s="30">
        <f t="shared" si="0"/>
        <v>-96.329999999998108</v>
      </c>
      <c r="H70" s="48">
        <f t="shared" si="1"/>
        <v>-5.1999999999999998E-3</v>
      </c>
      <c r="I70" s="94">
        <v>1</v>
      </c>
      <c r="J70" s="91">
        <v>1</v>
      </c>
    </row>
    <row r="71" spans="1:10" s="15" customFormat="1">
      <c r="A71" s="29" t="s">
        <v>158</v>
      </c>
      <c r="B71" s="1" t="s">
        <v>159</v>
      </c>
      <c r="C71" s="1" t="s">
        <v>148</v>
      </c>
      <c r="D71" s="1" t="s">
        <v>165</v>
      </c>
      <c r="E71" s="68">
        <v>4860641</v>
      </c>
      <c r="F71" s="68">
        <v>4754998.3099999996</v>
      </c>
      <c r="G71" s="30">
        <f t="shared" si="0"/>
        <v>-105642.69000000041</v>
      </c>
      <c r="H71" s="48">
        <f t="shared" si="1"/>
        <v>-2.1700000000000001E-2</v>
      </c>
      <c r="I71" s="94"/>
      <c r="J71" s="91"/>
    </row>
    <row r="72" spans="1:10" s="15" customFormat="1">
      <c r="A72" s="29" t="s">
        <v>158</v>
      </c>
      <c r="B72" s="1" t="s">
        <v>159</v>
      </c>
      <c r="C72" s="1" t="s">
        <v>166</v>
      </c>
      <c r="D72" s="1" t="s">
        <v>167</v>
      </c>
      <c r="E72" s="68">
        <v>4995654.12</v>
      </c>
      <c r="F72" s="68">
        <v>4762087.8899999997</v>
      </c>
      <c r="G72" s="30">
        <f t="shared" si="0"/>
        <v>-233566.23000000045</v>
      </c>
      <c r="H72" s="48">
        <f t="shared" si="1"/>
        <v>-4.6800000000000001E-2</v>
      </c>
      <c r="I72" s="94"/>
      <c r="J72" s="91"/>
    </row>
    <row r="73" spans="1:10" s="15" customFormat="1">
      <c r="A73" s="29" t="s">
        <v>158</v>
      </c>
      <c r="B73" s="1" t="s">
        <v>159</v>
      </c>
      <c r="C73" s="1" t="s">
        <v>168</v>
      </c>
      <c r="D73" s="1" t="s">
        <v>169</v>
      </c>
      <c r="E73" s="68">
        <v>1655335.49</v>
      </c>
      <c r="F73" s="68">
        <v>1635936.7</v>
      </c>
      <c r="G73" s="30">
        <f t="shared" ref="G73:G137" si="2">SUM(F73-E73)</f>
        <v>-19398.790000000037</v>
      </c>
      <c r="H73" s="48">
        <f t="shared" ref="H73:H116" si="3">ROUND(G73/E73,4)</f>
        <v>-1.17E-2</v>
      </c>
      <c r="I73" s="94"/>
      <c r="J73" s="91"/>
    </row>
    <row r="74" spans="1:10" s="15" customFormat="1">
      <c r="A74" s="29" t="s">
        <v>158</v>
      </c>
      <c r="B74" s="1" t="s">
        <v>159</v>
      </c>
      <c r="C74" s="1" t="s">
        <v>170</v>
      </c>
      <c r="D74" s="1" t="s">
        <v>171</v>
      </c>
      <c r="E74" s="68">
        <v>1733404.1</v>
      </c>
      <c r="F74" s="68">
        <v>1678102.68</v>
      </c>
      <c r="G74" s="30">
        <f t="shared" si="2"/>
        <v>-55301.420000000158</v>
      </c>
      <c r="H74" s="48">
        <f t="shared" si="3"/>
        <v>-3.1899999999999998E-2</v>
      </c>
      <c r="I74" s="94"/>
      <c r="J74" s="91"/>
    </row>
    <row r="75" spans="1:10" s="15" customFormat="1">
      <c r="A75" s="29" t="s">
        <v>158</v>
      </c>
      <c r="B75" s="1" t="s">
        <v>159</v>
      </c>
      <c r="C75" s="1" t="s">
        <v>172</v>
      </c>
      <c r="D75" s="1" t="s">
        <v>173</v>
      </c>
      <c r="E75" s="68">
        <v>22653.279999999999</v>
      </c>
      <c r="F75" s="68">
        <v>22465.46</v>
      </c>
      <c r="G75" s="30">
        <f t="shared" si="2"/>
        <v>-187.81999999999971</v>
      </c>
      <c r="H75" s="48">
        <f t="shared" si="3"/>
        <v>-8.3000000000000001E-3</v>
      </c>
      <c r="I75" s="94">
        <v>1</v>
      </c>
      <c r="J75" s="91">
        <v>1</v>
      </c>
    </row>
    <row r="76" spans="1:10" s="15" customFormat="1">
      <c r="A76" s="29" t="s">
        <v>158</v>
      </c>
      <c r="B76" s="1" t="s">
        <v>159</v>
      </c>
      <c r="C76" s="1" t="s">
        <v>174</v>
      </c>
      <c r="D76" s="1" t="s">
        <v>175</v>
      </c>
      <c r="E76" s="68">
        <v>4551224.4400000004</v>
      </c>
      <c r="F76" s="68">
        <v>4369418.21</v>
      </c>
      <c r="G76" s="30">
        <f t="shared" si="2"/>
        <v>-181806.23000000045</v>
      </c>
      <c r="H76" s="48">
        <f t="shared" si="3"/>
        <v>-3.9899999999999998E-2</v>
      </c>
      <c r="I76" s="94"/>
      <c r="J76" s="91"/>
    </row>
    <row r="77" spans="1:10" s="15" customFormat="1">
      <c r="A77" s="29" t="s">
        <v>176</v>
      </c>
      <c r="B77" s="1" t="s">
        <v>177</v>
      </c>
      <c r="C77" s="1" t="s">
        <v>178</v>
      </c>
      <c r="D77" s="1" t="s">
        <v>179</v>
      </c>
      <c r="E77" s="68">
        <v>543365.38</v>
      </c>
      <c r="F77" s="68">
        <v>481339.85</v>
      </c>
      <c r="G77" s="30">
        <f t="shared" si="2"/>
        <v>-62025.530000000028</v>
      </c>
      <c r="H77" s="48">
        <f t="shared" si="3"/>
        <v>-0.1142</v>
      </c>
      <c r="I77" s="94"/>
      <c r="J77" s="91"/>
    </row>
    <row r="78" spans="1:10" s="15" customFormat="1">
      <c r="A78" s="29" t="s">
        <v>176</v>
      </c>
      <c r="B78" s="1" t="s">
        <v>177</v>
      </c>
      <c r="C78" s="1" t="s">
        <v>180</v>
      </c>
      <c r="D78" s="1" t="s">
        <v>181</v>
      </c>
      <c r="E78" s="68">
        <v>711831.37</v>
      </c>
      <c r="F78" s="68">
        <v>676551.85</v>
      </c>
      <c r="G78" s="30">
        <f t="shared" si="2"/>
        <v>-35279.520000000019</v>
      </c>
      <c r="H78" s="48">
        <f t="shared" si="3"/>
        <v>-4.9599999999999998E-2</v>
      </c>
      <c r="I78" s="94"/>
      <c r="J78" s="91"/>
    </row>
    <row r="79" spans="1:10" s="15" customFormat="1">
      <c r="A79" s="29" t="s">
        <v>176</v>
      </c>
      <c r="B79" s="1" t="s">
        <v>177</v>
      </c>
      <c r="C79" s="1" t="s">
        <v>59</v>
      </c>
      <c r="D79" s="1" t="s">
        <v>182</v>
      </c>
      <c r="E79" s="68">
        <v>2345068.02</v>
      </c>
      <c r="F79" s="68">
        <v>2421508.7599999998</v>
      </c>
      <c r="G79" s="30">
        <f t="shared" si="2"/>
        <v>76440.739999999758</v>
      </c>
      <c r="H79" s="48">
        <f t="shared" si="3"/>
        <v>3.2599999999999997E-2</v>
      </c>
      <c r="I79" s="94"/>
      <c r="J79" s="91"/>
    </row>
    <row r="80" spans="1:10" s="15" customFormat="1">
      <c r="A80" s="29" t="s">
        <v>176</v>
      </c>
      <c r="B80" s="1" t="s">
        <v>177</v>
      </c>
      <c r="C80" s="1" t="s">
        <v>183</v>
      </c>
      <c r="D80" s="1" t="s">
        <v>184</v>
      </c>
      <c r="E80" s="68">
        <v>945642.2</v>
      </c>
      <c r="F80" s="68">
        <v>761193.66</v>
      </c>
      <c r="G80" s="30">
        <f t="shared" si="2"/>
        <v>-184448.53999999992</v>
      </c>
      <c r="H80" s="48">
        <f t="shared" si="3"/>
        <v>-0.1951</v>
      </c>
      <c r="I80" s="94"/>
      <c r="J80" s="91"/>
    </row>
    <row r="81" spans="1:10" s="15" customFormat="1">
      <c r="A81" s="29" t="s">
        <v>176</v>
      </c>
      <c r="B81" s="1" t="s">
        <v>177</v>
      </c>
      <c r="C81" s="1" t="s">
        <v>141</v>
      </c>
      <c r="D81" s="1" t="s">
        <v>185</v>
      </c>
      <c r="E81" s="68">
        <v>1173419.1299999999</v>
      </c>
      <c r="F81" s="68">
        <v>1048638.06</v>
      </c>
      <c r="G81" s="30">
        <f t="shared" si="2"/>
        <v>-124781.06999999983</v>
      </c>
      <c r="H81" s="48">
        <f t="shared" si="3"/>
        <v>-0.10630000000000001</v>
      </c>
      <c r="I81" s="94"/>
      <c r="J81" s="91"/>
    </row>
    <row r="82" spans="1:10" s="15" customFormat="1">
      <c r="A82" s="29" t="s">
        <v>176</v>
      </c>
      <c r="B82" s="1" t="s">
        <v>177</v>
      </c>
      <c r="C82" s="1" t="s">
        <v>186</v>
      </c>
      <c r="D82" s="1" t="s">
        <v>187</v>
      </c>
      <c r="E82" s="68">
        <v>2981017.33</v>
      </c>
      <c r="F82" s="68">
        <v>2547718.08</v>
      </c>
      <c r="G82" s="30">
        <f t="shared" si="2"/>
        <v>-433299.25</v>
      </c>
      <c r="H82" s="48">
        <f t="shared" si="3"/>
        <v>-0.1454</v>
      </c>
      <c r="I82" s="94"/>
      <c r="J82" s="91"/>
    </row>
    <row r="83" spans="1:10" s="15" customFormat="1">
      <c r="A83" s="29" t="s">
        <v>176</v>
      </c>
      <c r="B83" s="1" t="s">
        <v>177</v>
      </c>
      <c r="C83" s="1" t="s">
        <v>188</v>
      </c>
      <c r="D83" s="1" t="s">
        <v>189</v>
      </c>
      <c r="E83" s="68">
        <v>2415344.4</v>
      </c>
      <c r="F83" s="68">
        <v>2143758.86</v>
      </c>
      <c r="G83" s="30">
        <f t="shared" si="2"/>
        <v>-271585.54000000004</v>
      </c>
      <c r="H83" s="48">
        <f t="shared" si="3"/>
        <v>-0.1124</v>
      </c>
      <c r="I83" s="94"/>
      <c r="J83" s="91"/>
    </row>
    <row r="84" spans="1:10" s="15" customFormat="1">
      <c r="A84" s="29" t="s">
        <v>176</v>
      </c>
      <c r="B84" s="1" t="s">
        <v>177</v>
      </c>
      <c r="C84" s="1" t="s">
        <v>190</v>
      </c>
      <c r="D84" s="1" t="s">
        <v>191</v>
      </c>
      <c r="E84" s="68">
        <v>1392446.02</v>
      </c>
      <c r="F84" s="68">
        <v>1166257.22</v>
      </c>
      <c r="G84" s="30">
        <f t="shared" si="2"/>
        <v>-226188.80000000005</v>
      </c>
      <c r="H84" s="48">
        <f t="shared" si="3"/>
        <v>-0.16239999999999999</v>
      </c>
      <c r="I84" s="94"/>
      <c r="J84" s="91"/>
    </row>
    <row r="85" spans="1:10" s="15" customFormat="1">
      <c r="A85" s="29" t="s">
        <v>176</v>
      </c>
      <c r="B85" s="1" t="s">
        <v>177</v>
      </c>
      <c r="C85" s="1" t="s">
        <v>84</v>
      </c>
      <c r="D85" s="1" t="s">
        <v>192</v>
      </c>
      <c r="E85" s="68">
        <v>2433682.36</v>
      </c>
      <c r="F85" s="68">
        <v>2548934.1</v>
      </c>
      <c r="G85" s="30">
        <f t="shared" si="2"/>
        <v>115251.74000000022</v>
      </c>
      <c r="H85" s="48">
        <f t="shared" si="3"/>
        <v>4.7399999999999998E-2</v>
      </c>
      <c r="I85" s="94"/>
      <c r="J85" s="91"/>
    </row>
    <row r="86" spans="1:10" s="15" customFormat="1">
      <c r="A86" s="29" t="s">
        <v>176</v>
      </c>
      <c r="B86" s="1" t="s">
        <v>177</v>
      </c>
      <c r="C86" s="1" t="s">
        <v>193</v>
      </c>
      <c r="D86" s="1" t="s">
        <v>194</v>
      </c>
      <c r="E86" s="68">
        <v>2419051.13</v>
      </c>
      <c r="F86" s="68">
        <v>2516430.0099999998</v>
      </c>
      <c r="G86" s="30">
        <f t="shared" si="2"/>
        <v>97378.879999999888</v>
      </c>
      <c r="H86" s="48">
        <f t="shared" si="3"/>
        <v>4.0300000000000002E-2</v>
      </c>
      <c r="I86" s="94"/>
      <c r="J86" s="91"/>
    </row>
    <row r="87" spans="1:10" s="15" customFormat="1">
      <c r="A87" s="29" t="s">
        <v>176</v>
      </c>
      <c r="B87" s="1" t="s">
        <v>177</v>
      </c>
      <c r="C87" s="1" t="s">
        <v>195</v>
      </c>
      <c r="D87" s="1" t="s">
        <v>196</v>
      </c>
      <c r="E87" s="68">
        <v>16683811.66</v>
      </c>
      <c r="F87" s="68">
        <v>16200913.4</v>
      </c>
      <c r="G87" s="30">
        <f t="shared" si="2"/>
        <v>-482898.25999999978</v>
      </c>
      <c r="H87" s="48">
        <f t="shared" si="3"/>
        <v>-2.8899999999999999E-2</v>
      </c>
      <c r="I87" s="94"/>
      <c r="J87" s="91"/>
    </row>
    <row r="88" spans="1:10" s="15" customFormat="1">
      <c r="A88" s="29" t="s">
        <v>176</v>
      </c>
      <c r="B88" s="1" t="s">
        <v>177</v>
      </c>
      <c r="C88" s="1" t="s">
        <v>197</v>
      </c>
      <c r="D88" s="1" t="s">
        <v>198</v>
      </c>
      <c r="E88" s="68">
        <v>660979.22</v>
      </c>
      <c r="F88" s="68">
        <v>571513.84</v>
      </c>
      <c r="G88" s="30">
        <f t="shared" si="2"/>
        <v>-89465.38</v>
      </c>
      <c r="H88" s="48">
        <f t="shared" si="3"/>
        <v>-0.13539999999999999</v>
      </c>
      <c r="I88" s="94"/>
      <c r="J88" s="91"/>
    </row>
    <row r="89" spans="1:10" s="15" customFormat="1">
      <c r="A89" s="29" t="s">
        <v>199</v>
      </c>
      <c r="B89" s="1" t="s">
        <v>200</v>
      </c>
      <c r="C89" s="1" t="s">
        <v>51</v>
      </c>
      <c r="D89" s="1" t="s">
        <v>201</v>
      </c>
      <c r="E89" s="68">
        <v>1756015.72</v>
      </c>
      <c r="F89" s="68">
        <v>1675075.33</v>
      </c>
      <c r="G89" s="30">
        <f t="shared" si="2"/>
        <v>-80940.389999999898</v>
      </c>
      <c r="H89" s="48">
        <f t="shared" si="3"/>
        <v>-4.6100000000000002E-2</v>
      </c>
      <c r="I89" s="94"/>
      <c r="J89" s="91"/>
    </row>
    <row r="90" spans="1:10" s="15" customFormat="1">
      <c r="A90" s="29" t="s">
        <v>199</v>
      </c>
      <c r="B90" s="1" t="s">
        <v>200</v>
      </c>
      <c r="C90" s="1" t="s">
        <v>82</v>
      </c>
      <c r="D90" s="1" t="s">
        <v>202</v>
      </c>
      <c r="E90" s="68">
        <v>1311856.69</v>
      </c>
      <c r="F90" s="68">
        <v>896569.96</v>
      </c>
      <c r="G90" s="30">
        <f t="shared" si="2"/>
        <v>-415286.73</v>
      </c>
      <c r="H90" s="48">
        <f t="shared" si="3"/>
        <v>-0.31659999999999999</v>
      </c>
      <c r="I90" s="94"/>
      <c r="J90" s="91"/>
    </row>
    <row r="91" spans="1:10" s="15" customFormat="1">
      <c r="A91" s="29" t="s">
        <v>199</v>
      </c>
      <c r="B91" s="1" t="s">
        <v>200</v>
      </c>
      <c r="C91" s="1" t="s">
        <v>41</v>
      </c>
      <c r="D91" s="1" t="s">
        <v>203</v>
      </c>
      <c r="E91" s="68">
        <v>1667470.87</v>
      </c>
      <c r="F91" s="68">
        <v>1703913.85</v>
      </c>
      <c r="G91" s="30">
        <f t="shared" si="2"/>
        <v>36442.979999999981</v>
      </c>
      <c r="H91" s="48">
        <f t="shared" si="3"/>
        <v>2.1899999999999999E-2</v>
      </c>
      <c r="I91" s="94"/>
      <c r="J91" s="91"/>
    </row>
    <row r="92" spans="1:10" s="15" customFormat="1">
      <c r="A92" s="29" t="s">
        <v>199</v>
      </c>
      <c r="B92" s="1" t="s">
        <v>200</v>
      </c>
      <c r="C92" s="1" t="s">
        <v>204</v>
      </c>
      <c r="D92" s="1" t="s">
        <v>205</v>
      </c>
      <c r="E92" s="68">
        <v>5081199.41</v>
      </c>
      <c r="F92" s="68">
        <v>5110245.5599999996</v>
      </c>
      <c r="G92" s="30">
        <f t="shared" si="2"/>
        <v>29046.149999999441</v>
      </c>
      <c r="H92" s="48">
        <f t="shared" si="3"/>
        <v>5.7000000000000002E-3</v>
      </c>
      <c r="I92" s="94"/>
      <c r="J92" s="91"/>
    </row>
    <row r="93" spans="1:10" s="15" customFormat="1">
      <c r="A93" s="29" t="s">
        <v>206</v>
      </c>
      <c r="B93" s="1" t="s">
        <v>207</v>
      </c>
      <c r="C93" s="1" t="s">
        <v>82</v>
      </c>
      <c r="D93" s="1" t="s">
        <v>208</v>
      </c>
      <c r="E93" s="68">
        <v>100236.74</v>
      </c>
      <c r="F93" s="68">
        <v>76205.09</v>
      </c>
      <c r="G93" s="30">
        <f t="shared" si="2"/>
        <v>-24031.650000000009</v>
      </c>
      <c r="H93" s="48">
        <f t="shared" si="3"/>
        <v>-0.2397</v>
      </c>
      <c r="I93" s="94">
        <v>1</v>
      </c>
      <c r="J93" s="91"/>
    </row>
    <row r="94" spans="1:10" s="15" customFormat="1">
      <c r="A94" s="29" t="s">
        <v>206</v>
      </c>
      <c r="B94" s="1" t="s">
        <v>207</v>
      </c>
      <c r="C94" s="1" t="s">
        <v>209</v>
      </c>
      <c r="D94" s="1" t="s">
        <v>210</v>
      </c>
      <c r="E94" s="68">
        <v>472489.94</v>
      </c>
      <c r="F94" s="68">
        <v>410477.48</v>
      </c>
      <c r="G94" s="30">
        <f t="shared" si="2"/>
        <v>-62012.460000000021</v>
      </c>
      <c r="H94" s="48">
        <f t="shared" si="3"/>
        <v>-0.13120000000000001</v>
      </c>
      <c r="I94" s="94"/>
      <c r="J94" s="91"/>
    </row>
    <row r="95" spans="1:10" s="15" customFormat="1">
      <c r="A95" s="29" t="s">
        <v>211</v>
      </c>
      <c r="B95" s="1" t="s">
        <v>212</v>
      </c>
      <c r="C95" s="1" t="s">
        <v>213</v>
      </c>
      <c r="D95" s="1" t="s">
        <v>214</v>
      </c>
      <c r="E95" s="68">
        <v>1586669.41</v>
      </c>
      <c r="F95" s="68">
        <v>1666361.38</v>
      </c>
      <c r="G95" s="30">
        <f t="shared" si="2"/>
        <v>79691.969999999972</v>
      </c>
      <c r="H95" s="48">
        <f t="shared" si="3"/>
        <v>5.0200000000000002E-2</v>
      </c>
      <c r="I95" s="94"/>
      <c r="J95" s="91"/>
    </row>
    <row r="96" spans="1:10" s="15" customFormat="1">
      <c r="A96" s="29" t="s">
        <v>211</v>
      </c>
      <c r="B96" s="1" t="s">
        <v>212</v>
      </c>
      <c r="C96" s="1" t="s">
        <v>82</v>
      </c>
      <c r="D96" s="1" t="s">
        <v>215</v>
      </c>
      <c r="E96" s="68">
        <v>77268884.709999993</v>
      </c>
      <c r="F96" s="68">
        <v>80935564.5</v>
      </c>
      <c r="G96" s="30">
        <f t="shared" si="2"/>
        <v>3666679.7900000066</v>
      </c>
      <c r="H96" s="48">
        <f t="shared" si="3"/>
        <v>4.7500000000000001E-2</v>
      </c>
      <c r="I96" s="94"/>
      <c r="J96" s="91"/>
    </row>
    <row r="97" spans="1:10" s="15" customFormat="1">
      <c r="A97" s="29" t="s">
        <v>211</v>
      </c>
      <c r="B97" s="1" t="s">
        <v>212</v>
      </c>
      <c r="C97" s="1" t="s">
        <v>216</v>
      </c>
      <c r="D97" s="1" t="s">
        <v>217</v>
      </c>
      <c r="E97" s="68">
        <v>47814571.640000001</v>
      </c>
      <c r="F97" s="68">
        <v>47436317.659999996</v>
      </c>
      <c r="G97" s="30">
        <f t="shared" si="2"/>
        <v>-378253.98000000417</v>
      </c>
      <c r="H97" s="48">
        <f t="shared" si="3"/>
        <v>-7.9000000000000008E-3</v>
      </c>
      <c r="I97" s="94"/>
      <c r="J97" s="91"/>
    </row>
    <row r="98" spans="1:10" s="15" customFormat="1">
      <c r="A98" s="29" t="s">
        <v>211</v>
      </c>
      <c r="B98" s="1" t="s">
        <v>212</v>
      </c>
      <c r="C98" s="1" t="s">
        <v>109</v>
      </c>
      <c r="D98" s="1" t="s">
        <v>218</v>
      </c>
      <c r="E98" s="68">
        <v>12241621.369999999</v>
      </c>
      <c r="F98" s="68">
        <v>12652057.48</v>
      </c>
      <c r="G98" s="30">
        <f t="shared" si="2"/>
        <v>410436.11000000127</v>
      </c>
      <c r="H98" s="48">
        <f t="shared" si="3"/>
        <v>3.3500000000000002E-2</v>
      </c>
      <c r="I98" s="94"/>
      <c r="J98" s="91"/>
    </row>
    <row r="99" spans="1:10" s="15" customFormat="1">
      <c r="A99" s="29" t="s">
        <v>211</v>
      </c>
      <c r="B99" s="1" t="s">
        <v>212</v>
      </c>
      <c r="C99" s="1" t="s">
        <v>152</v>
      </c>
      <c r="D99" s="1" t="s">
        <v>219</v>
      </c>
      <c r="E99" s="68">
        <v>4195032.1100000003</v>
      </c>
      <c r="F99" s="68">
        <v>4277865.3</v>
      </c>
      <c r="G99" s="30">
        <f t="shared" si="2"/>
        <v>82833.189999999478</v>
      </c>
      <c r="H99" s="48">
        <f t="shared" si="3"/>
        <v>1.9699999999999999E-2</v>
      </c>
      <c r="I99" s="94"/>
      <c r="J99" s="91"/>
    </row>
    <row r="100" spans="1:10" s="15" customFormat="1">
      <c r="A100" s="29" t="s">
        <v>211</v>
      </c>
      <c r="B100" s="1" t="s">
        <v>212</v>
      </c>
      <c r="C100" s="1" t="s">
        <v>220</v>
      </c>
      <c r="D100" s="1" t="s">
        <v>221</v>
      </c>
      <c r="E100" s="68">
        <v>5561081.1600000001</v>
      </c>
      <c r="F100" s="68">
        <v>4844431.2699999996</v>
      </c>
      <c r="G100" s="30">
        <f t="shared" si="2"/>
        <v>-716649.8900000006</v>
      </c>
      <c r="H100" s="48">
        <f t="shared" si="3"/>
        <v>-0.12889999999999999</v>
      </c>
      <c r="I100" s="94"/>
      <c r="J100" s="91"/>
    </row>
    <row r="101" spans="1:10" s="15" customFormat="1">
      <c r="A101" s="29" t="s">
        <v>222</v>
      </c>
      <c r="B101" s="1" t="s">
        <v>223</v>
      </c>
      <c r="C101" s="1" t="s">
        <v>224</v>
      </c>
      <c r="D101" s="1" t="s">
        <v>225</v>
      </c>
      <c r="E101" s="68">
        <v>1107733.55</v>
      </c>
      <c r="F101" s="68">
        <v>862517.2</v>
      </c>
      <c r="G101" s="30">
        <f t="shared" si="2"/>
        <v>-245216.35000000009</v>
      </c>
      <c r="H101" s="48">
        <f t="shared" si="3"/>
        <v>-0.22140000000000001</v>
      </c>
      <c r="I101" s="94"/>
      <c r="J101" s="91"/>
    </row>
    <row r="102" spans="1:10" s="15" customFormat="1">
      <c r="A102" s="29" t="s">
        <v>222</v>
      </c>
      <c r="B102" s="1" t="s">
        <v>223</v>
      </c>
      <c r="C102" s="1" t="s">
        <v>51</v>
      </c>
      <c r="D102" s="1" t="s">
        <v>226</v>
      </c>
      <c r="E102" s="90">
        <v>554574.93999999994</v>
      </c>
      <c r="F102" s="90">
        <v>656233.97</v>
      </c>
      <c r="G102" s="30">
        <f t="shared" si="2"/>
        <v>101659.03000000003</v>
      </c>
      <c r="H102" s="48">
        <f t="shared" si="3"/>
        <v>0.18329999999999999</v>
      </c>
      <c r="I102" s="94">
        <v>1</v>
      </c>
      <c r="J102" s="91"/>
    </row>
    <row r="103" spans="1:10" s="15" customFormat="1">
      <c r="A103" s="29" t="s">
        <v>222</v>
      </c>
      <c r="B103" s="1" t="s">
        <v>223</v>
      </c>
      <c r="C103" s="1" t="s">
        <v>82</v>
      </c>
      <c r="D103" s="1" t="s">
        <v>227</v>
      </c>
      <c r="E103" s="68">
        <v>849175.59</v>
      </c>
      <c r="F103" s="68">
        <v>747226.4</v>
      </c>
      <c r="G103" s="30">
        <f t="shared" si="2"/>
        <v>-101949.18999999994</v>
      </c>
      <c r="H103" s="48">
        <f t="shared" si="3"/>
        <v>-0.1201</v>
      </c>
      <c r="I103" s="94"/>
      <c r="J103" s="91"/>
    </row>
    <row r="104" spans="1:10" s="15" customFormat="1">
      <c r="A104" s="29" t="s">
        <v>228</v>
      </c>
      <c r="B104" s="1" t="s">
        <v>229</v>
      </c>
      <c r="C104" s="1" t="s">
        <v>230</v>
      </c>
      <c r="D104" s="1" t="s">
        <v>231</v>
      </c>
      <c r="E104" s="68">
        <v>1480492.1</v>
      </c>
      <c r="F104" s="68">
        <v>1549130.82</v>
      </c>
      <c r="G104" s="30">
        <f t="shared" si="2"/>
        <v>68638.719999999972</v>
      </c>
      <c r="H104" s="48">
        <f t="shared" si="3"/>
        <v>4.6399999999999997E-2</v>
      </c>
      <c r="I104" s="94"/>
      <c r="J104" s="91"/>
    </row>
    <row r="105" spans="1:10" s="15" customFormat="1">
      <c r="A105" s="29" t="s">
        <v>228</v>
      </c>
      <c r="B105" s="1" t="s">
        <v>229</v>
      </c>
      <c r="C105" s="1" t="s">
        <v>232</v>
      </c>
      <c r="D105" s="1" t="s">
        <v>233</v>
      </c>
      <c r="E105" s="68">
        <v>2713217.46</v>
      </c>
      <c r="F105" s="68">
        <v>2905255.03</v>
      </c>
      <c r="G105" s="30">
        <f t="shared" si="2"/>
        <v>192037.56999999983</v>
      </c>
      <c r="H105" s="48">
        <f t="shared" si="3"/>
        <v>7.0800000000000002E-2</v>
      </c>
      <c r="I105" s="94"/>
      <c r="J105" s="91"/>
    </row>
    <row r="106" spans="1:10" s="15" customFormat="1">
      <c r="A106" s="29" t="s">
        <v>228</v>
      </c>
      <c r="B106" s="1" t="s">
        <v>229</v>
      </c>
      <c r="C106" s="1" t="s">
        <v>51</v>
      </c>
      <c r="D106" s="1" t="s">
        <v>234</v>
      </c>
      <c r="E106" s="68">
        <v>4077207.9</v>
      </c>
      <c r="F106" s="68">
        <v>6215521.8099999996</v>
      </c>
      <c r="G106" s="30">
        <f t="shared" si="2"/>
        <v>2138313.9099999997</v>
      </c>
      <c r="H106" s="48">
        <f t="shared" si="3"/>
        <v>0.52449999999999997</v>
      </c>
      <c r="I106" s="94"/>
      <c r="J106" s="91"/>
    </row>
    <row r="107" spans="1:10" s="15" customFormat="1">
      <c r="A107" s="29" t="s">
        <v>228</v>
      </c>
      <c r="B107" s="1" t="s">
        <v>229</v>
      </c>
      <c r="C107" s="1" t="s">
        <v>82</v>
      </c>
      <c r="D107" s="1" t="s">
        <v>235</v>
      </c>
      <c r="E107" s="68">
        <v>880763.48</v>
      </c>
      <c r="F107" s="68">
        <v>926818.43</v>
      </c>
      <c r="G107" s="30">
        <f t="shared" si="2"/>
        <v>46054.95000000007</v>
      </c>
      <c r="H107" s="48">
        <f t="shared" si="3"/>
        <v>5.2299999999999999E-2</v>
      </c>
      <c r="I107" s="94"/>
      <c r="J107" s="91"/>
    </row>
    <row r="108" spans="1:10" s="15" customFormat="1">
      <c r="A108" s="29" t="s">
        <v>228</v>
      </c>
      <c r="B108" s="1" t="s">
        <v>229</v>
      </c>
      <c r="C108" s="1" t="s">
        <v>104</v>
      </c>
      <c r="D108" s="1" t="s">
        <v>236</v>
      </c>
      <c r="E108" s="68">
        <v>1419705.59</v>
      </c>
      <c r="F108" s="68">
        <v>1347534.15</v>
      </c>
      <c r="G108" s="30">
        <f t="shared" si="2"/>
        <v>-72171.440000000177</v>
      </c>
      <c r="H108" s="48">
        <f t="shared" si="3"/>
        <v>-5.0799999999999998E-2</v>
      </c>
      <c r="I108" s="94"/>
      <c r="J108" s="91"/>
    </row>
    <row r="109" spans="1:10" s="15" customFormat="1">
      <c r="A109" s="29" t="s">
        <v>228</v>
      </c>
      <c r="B109" s="1" t="s">
        <v>229</v>
      </c>
      <c r="C109" s="1" t="s">
        <v>41</v>
      </c>
      <c r="D109" s="1" t="s">
        <v>237</v>
      </c>
      <c r="E109" s="68">
        <v>1155564.8</v>
      </c>
      <c r="F109" s="68">
        <v>1212721.7</v>
      </c>
      <c r="G109" s="30">
        <f t="shared" si="2"/>
        <v>57156.899999999907</v>
      </c>
      <c r="H109" s="48">
        <f t="shared" si="3"/>
        <v>4.9500000000000002E-2</v>
      </c>
      <c r="I109" s="94"/>
      <c r="J109" s="91"/>
    </row>
    <row r="110" spans="1:10" s="15" customFormat="1">
      <c r="A110" s="29" t="s">
        <v>228</v>
      </c>
      <c r="B110" s="1" t="s">
        <v>229</v>
      </c>
      <c r="C110" s="1" t="s">
        <v>238</v>
      </c>
      <c r="D110" s="1" t="s">
        <v>239</v>
      </c>
      <c r="E110" s="68">
        <v>58818502.5</v>
      </c>
      <c r="F110" s="68">
        <v>61395516.009999998</v>
      </c>
      <c r="G110" s="30">
        <f t="shared" si="2"/>
        <v>2577013.5099999979</v>
      </c>
      <c r="H110" s="48">
        <f t="shared" si="3"/>
        <v>4.3799999999999999E-2</v>
      </c>
      <c r="I110" s="94"/>
      <c r="J110" s="91"/>
    </row>
    <row r="111" spans="1:10" s="15" customFormat="1">
      <c r="A111" s="29" t="s">
        <v>228</v>
      </c>
      <c r="B111" s="1" t="s">
        <v>229</v>
      </c>
      <c r="C111" s="1" t="s">
        <v>92</v>
      </c>
      <c r="D111" s="1" t="s">
        <v>240</v>
      </c>
      <c r="E111" s="68">
        <v>1979315.39</v>
      </c>
      <c r="F111" s="68">
        <v>2045099.34</v>
      </c>
      <c r="G111" s="30">
        <f t="shared" si="2"/>
        <v>65783.950000000186</v>
      </c>
      <c r="H111" s="48">
        <f t="shared" si="3"/>
        <v>3.32E-2</v>
      </c>
      <c r="I111" s="94"/>
      <c r="J111" s="91"/>
    </row>
    <row r="112" spans="1:10" s="15" customFormat="1">
      <c r="A112" s="29" t="s">
        <v>228</v>
      </c>
      <c r="B112" s="1" t="s">
        <v>229</v>
      </c>
      <c r="C112" s="1" t="s">
        <v>193</v>
      </c>
      <c r="D112" s="1" t="s">
        <v>241</v>
      </c>
      <c r="E112" s="68">
        <v>8703162.4100000001</v>
      </c>
      <c r="F112" s="68">
        <v>9150267.5800000001</v>
      </c>
      <c r="G112" s="30">
        <f t="shared" si="2"/>
        <v>447105.16999999993</v>
      </c>
      <c r="H112" s="48">
        <f t="shared" si="3"/>
        <v>5.1400000000000001E-2</v>
      </c>
      <c r="I112" s="94"/>
      <c r="J112" s="91"/>
    </row>
    <row r="113" spans="1:10" s="15" customFormat="1">
      <c r="A113" s="29" t="s">
        <v>228</v>
      </c>
      <c r="B113" s="1" t="s">
        <v>229</v>
      </c>
      <c r="C113" s="1" t="s">
        <v>242</v>
      </c>
      <c r="D113" s="56" t="s">
        <v>243</v>
      </c>
      <c r="E113" s="68">
        <v>1079971.31</v>
      </c>
      <c r="F113" s="68">
        <v>1031378.95</v>
      </c>
      <c r="G113" s="30">
        <f t="shared" si="2"/>
        <v>-48592.360000000102</v>
      </c>
      <c r="H113" s="48">
        <f t="shared" si="3"/>
        <v>-4.4999999999999998E-2</v>
      </c>
      <c r="I113" s="94"/>
      <c r="J113" s="91"/>
    </row>
    <row r="114" spans="1:10" s="15" customFormat="1">
      <c r="A114" s="9">
        <v>16</v>
      </c>
      <c r="B114" s="1" t="s">
        <v>229</v>
      </c>
      <c r="C114" s="1" t="s">
        <v>244</v>
      </c>
      <c r="D114" s="95" t="s">
        <v>245</v>
      </c>
      <c r="E114" s="68">
        <v>290948.18</v>
      </c>
      <c r="F114" s="68">
        <v>322910.81</v>
      </c>
      <c r="G114" s="30">
        <f t="shared" si="2"/>
        <v>31962.630000000005</v>
      </c>
      <c r="H114" s="48">
        <f t="shared" si="3"/>
        <v>0.1099</v>
      </c>
      <c r="I114" s="94"/>
      <c r="J114" s="91"/>
    </row>
    <row r="115" spans="1:10" s="15" customFormat="1">
      <c r="A115" s="29" t="s">
        <v>246</v>
      </c>
      <c r="B115" s="1" t="s">
        <v>247</v>
      </c>
      <c r="C115" s="1" t="s">
        <v>51</v>
      </c>
      <c r="D115" s="1" t="s">
        <v>248</v>
      </c>
      <c r="E115" s="68">
        <v>2409910.56</v>
      </c>
      <c r="F115" s="68">
        <v>2189864.19</v>
      </c>
      <c r="G115" s="30">
        <f t="shared" si="2"/>
        <v>-220046.37000000011</v>
      </c>
      <c r="H115" s="48">
        <f t="shared" si="3"/>
        <v>-9.1300000000000006E-2</v>
      </c>
      <c r="I115" s="94"/>
      <c r="J115" s="91"/>
    </row>
    <row r="116" spans="1:10" s="15" customFormat="1">
      <c r="A116" s="29" t="s">
        <v>246</v>
      </c>
      <c r="B116" s="1" t="s">
        <v>247</v>
      </c>
      <c r="C116" s="1" t="s">
        <v>249</v>
      </c>
      <c r="D116" s="1" t="s">
        <v>250</v>
      </c>
      <c r="E116" s="68">
        <v>949638.46</v>
      </c>
      <c r="F116" s="68">
        <v>984638.15</v>
      </c>
      <c r="G116" s="30">
        <f t="shared" si="2"/>
        <v>34999.690000000061</v>
      </c>
      <c r="H116" s="48">
        <f t="shared" si="3"/>
        <v>3.6900000000000002E-2</v>
      </c>
      <c r="I116" s="94"/>
      <c r="J116" s="91"/>
    </row>
    <row r="117" spans="1:10" s="15" customFormat="1">
      <c r="A117" s="29" t="s">
        <v>246</v>
      </c>
      <c r="B117" s="1" t="s">
        <v>247</v>
      </c>
      <c r="C117" s="1" t="s">
        <v>251</v>
      </c>
      <c r="D117" s="1" t="s">
        <v>252</v>
      </c>
      <c r="E117" s="68">
        <v>860487.53</v>
      </c>
      <c r="F117" s="68">
        <v>888737.32</v>
      </c>
      <c r="G117" s="30">
        <f t="shared" si="2"/>
        <v>28249.789999999921</v>
      </c>
      <c r="H117" s="48">
        <f t="shared" ref="H117:H178" si="4">ROUND(G117/E117,4)</f>
        <v>3.2800000000000003E-2</v>
      </c>
      <c r="I117" s="94"/>
      <c r="J117" s="91"/>
    </row>
    <row r="118" spans="1:10" s="15" customFormat="1">
      <c r="A118" s="29" t="s">
        <v>253</v>
      </c>
      <c r="B118" s="1" t="s">
        <v>254</v>
      </c>
      <c r="C118" s="1" t="s">
        <v>255</v>
      </c>
      <c r="D118" s="1" t="s">
        <v>256</v>
      </c>
      <c r="E118" s="68">
        <v>6908.19</v>
      </c>
      <c r="F118" s="68">
        <v>7500.12</v>
      </c>
      <c r="G118" s="30">
        <f t="shared" si="2"/>
        <v>591.93000000000029</v>
      </c>
      <c r="H118" s="48">
        <f t="shared" si="4"/>
        <v>8.5699999999999998E-2</v>
      </c>
      <c r="I118" s="94">
        <v>1</v>
      </c>
      <c r="J118" s="91">
        <v>1</v>
      </c>
    </row>
    <row r="119" spans="1:10" s="15" customFormat="1">
      <c r="A119" s="29" t="s">
        <v>253</v>
      </c>
      <c r="B119" s="1" t="s">
        <v>254</v>
      </c>
      <c r="C119" s="1" t="s">
        <v>84</v>
      </c>
      <c r="D119" s="1" t="s">
        <v>257</v>
      </c>
      <c r="E119" s="68">
        <v>390997.56</v>
      </c>
      <c r="F119" s="68">
        <v>342420.4</v>
      </c>
      <c r="G119" s="30">
        <f t="shared" si="2"/>
        <v>-48577.159999999974</v>
      </c>
      <c r="H119" s="48">
        <f t="shared" si="4"/>
        <v>-0.1242</v>
      </c>
      <c r="I119" s="94"/>
      <c r="J119" s="91"/>
    </row>
    <row r="120" spans="1:10" s="15" customFormat="1">
      <c r="A120" s="29" t="s">
        <v>253</v>
      </c>
      <c r="B120" s="1" t="s">
        <v>254</v>
      </c>
      <c r="C120" s="1" t="s">
        <v>258</v>
      </c>
      <c r="D120" s="1" t="s">
        <v>259</v>
      </c>
      <c r="E120" s="68">
        <v>1748855.77</v>
      </c>
      <c r="F120" s="68">
        <v>1806253.43</v>
      </c>
      <c r="G120" s="30">
        <f t="shared" si="2"/>
        <v>57397.659999999916</v>
      </c>
      <c r="H120" s="48">
        <f t="shared" si="4"/>
        <v>3.2800000000000003E-2</v>
      </c>
      <c r="I120" s="94"/>
      <c r="J120" s="91"/>
    </row>
    <row r="121" spans="1:10" s="15" customFormat="1">
      <c r="A121" s="29" t="s">
        <v>253</v>
      </c>
      <c r="B121" s="1" t="s">
        <v>254</v>
      </c>
      <c r="C121" s="1" t="s">
        <v>120</v>
      </c>
      <c r="D121" s="1" t="s">
        <v>260</v>
      </c>
      <c r="E121" s="68">
        <v>751230.8</v>
      </c>
      <c r="F121" s="68">
        <v>751565.67</v>
      </c>
      <c r="G121" s="30">
        <f t="shared" si="2"/>
        <v>334.86999999999534</v>
      </c>
      <c r="H121" s="48">
        <f t="shared" si="4"/>
        <v>4.0000000000000002E-4</v>
      </c>
      <c r="I121" s="94"/>
      <c r="J121" s="91"/>
    </row>
    <row r="122" spans="1:10" s="15" customFormat="1">
      <c r="A122" s="29" t="s">
        <v>253</v>
      </c>
      <c r="B122" s="1" t="s">
        <v>254</v>
      </c>
      <c r="C122" s="1" t="s">
        <v>261</v>
      </c>
      <c r="D122" s="1" t="s">
        <v>262</v>
      </c>
      <c r="E122" s="68">
        <v>5657258.0999999996</v>
      </c>
      <c r="F122" s="68">
        <v>5446339.0599999996</v>
      </c>
      <c r="G122" s="30">
        <f t="shared" si="2"/>
        <v>-210919.04000000004</v>
      </c>
      <c r="H122" s="48">
        <f t="shared" si="4"/>
        <v>-3.73E-2</v>
      </c>
      <c r="I122" s="94"/>
      <c r="J122" s="91"/>
    </row>
    <row r="123" spans="1:10" s="15" customFormat="1">
      <c r="A123" s="29" t="s">
        <v>263</v>
      </c>
      <c r="B123" s="1" t="s">
        <v>264</v>
      </c>
      <c r="C123" s="1" t="s">
        <v>265</v>
      </c>
      <c r="D123" s="1" t="s">
        <v>266</v>
      </c>
      <c r="E123" s="68">
        <v>4123629.59</v>
      </c>
      <c r="F123" s="68">
        <v>3830128.49</v>
      </c>
      <c r="G123" s="30">
        <f t="shared" si="2"/>
        <v>-293501.09999999963</v>
      </c>
      <c r="H123" s="48">
        <f t="shared" si="4"/>
        <v>-7.1199999999999999E-2</v>
      </c>
      <c r="I123" s="94"/>
      <c r="J123" s="91"/>
    </row>
    <row r="124" spans="1:10" s="15" customFormat="1">
      <c r="A124" s="29" t="s">
        <v>263</v>
      </c>
      <c r="B124" s="1" t="s">
        <v>264</v>
      </c>
      <c r="C124" s="1" t="s">
        <v>267</v>
      </c>
      <c r="D124" s="1" t="s">
        <v>268</v>
      </c>
      <c r="E124" s="68">
        <v>158141.03</v>
      </c>
      <c r="F124" s="68">
        <v>52081.37</v>
      </c>
      <c r="G124" s="30">
        <f t="shared" si="2"/>
        <v>-106059.66</v>
      </c>
      <c r="H124" s="48">
        <f t="shared" si="4"/>
        <v>-0.67069999999999996</v>
      </c>
      <c r="I124" s="94"/>
      <c r="J124" s="91"/>
    </row>
    <row r="125" spans="1:10" s="15" customFormat="1">
      <c r="A125" s="29" t="s">
        <v>263</v>
      </c>
      <c r="B125" s="1" t="s">
        <v>264</v>
      </c>
      <c r="C125" s="1" t="s">
        <v>186</v>
      </c>
      <c r="D125" s="1" t="s">
        <v>269</v>
      </c>
      <c r="E125" s="68">
        <v>1063795.71</v>
      </c>
      <c r="F125" s="68">
        <v>1140592.42</v>
      </c>
      <c r="G125" s="30">
        <f t="shared" si="2"/>
        <v>76796.709999999963</v>
      </c>
      <c r="H125" s="48">
        <f t="shared" si="4"/>
        <v>7.22E-2</v>
      </c>
      <c r="I125" s="94"/>
      <c r="J125" s="91"/>
    </row>
    <row r="126" spans="1:10" s="15" customFormat="1">
      <c r="A126" s="29" t="s">
        <v>263</v>
      </c>
      <c r="B126" s="1" t="s">
        <v>264</v>
      </c>
      <c r="C126" s="1" t="s">
        <v>270</v>
      </c>
      <c r="D126" s="1" t="s">
        <v>271</v>
      </c>
      <c r="E126" s="68">
        <v>1140862.06</v>
      </c>
      <c r="F126" s="68">
        <v>909888.17</v>
      </c>
      <c r="G126" s="30">
        <f t="shared" si="2"/>
        <v>-230973.89</v>
      </c>
      <c r="H126" s="48">
        <f t="shared" si="4"/>
        <v>-0.20250000000000001</v>
      </c>
      <c r="I126" s="94"/>
      <c r="J126" s="91"/>
    </row>
    <row r="127" spans="1:10" s="15" customFormat="1">
      <c r="A127" s="29" t="s">
        <v>263</v>
      </c>
      <c r="B127" s="1" t="s">
        <v>264</v>
      </c>
      <c r="C127" s="1" t="s">
        <v>82</v>
      </c>
      <c r="D127" s="1" t="s">
        <v>272</v>
      </c>
      <c r="E127" s="68">
        <v>7102255.6299999999</v>
      </c>
      <c r="F127" s="68">
        <v>7346051.7599999998</v>
      </c>
      <c r="G127" s="30">
        <f t="shared" si="2"/>
        <v>243796.12999999989</v>
      </c>
      <c r="H127" s="48">
        <f t="shared" si="4"/>
        <v>3.4299999999999997E-2</v>
      </c>
      <c r="I127" s="94"/>
      <c r="J127" s="91"/>
    </row>
    <row r="128" spans="1:10" s="15" customFormat="1">
      <c r="A128" s="29" t="s">
        <v>263</v>
      </c>
      <c r="B128" s="1" t="s">
        <v>264</v>
      </c>
      <c r="C128" s="1" t="s">
        <v>104</v>
      </c>
      <c r="D128" s="1" t="s">
        <v>273</v>
      </c>
      <c r="E128" s="68">
        <v>6118645.1299999999</v>
      </c>
      <c r="F128" s="68">
        <v>6244971.5499999998</v>
      </c>
      <c r="G128" s="30">
        <f t="shared" si="2"/>
        <v>126326.41999999993</v>
      </c>
      <c r="H128" s="48">
        <f t="shared" si="4"/>
        <v>2.06E-2</v>
      </c>
      <c r="I128" s="94"/>
      <c r="J128" s="91"/>
    </row>
    <row r="129" spans="1:10" s="15" customFormat="1">
      <c r="A129" s="29" t="s">
        <v>263</v>
      </c>
      <c r="B129" s="1" t="s">
        <v>264</v>
      </c>
      <c r="C129" s="1" t="s">
        <v>107</v>
      </c>
      <c r="D129" s="1" t="s">
        <v>274</v>
      </c>
      <c r="E129" s="68">
        <v>2469399.65</v>
      </c>
      <c r="F129" s="68">
        <v>2539449.2999999998</v>
      </c>
      <c r="G129" s="30">
        <f t="shared" si="2"/>
        <v>70049.649999999907</v>
      </c>
      <c r="H129" s="48">
        <f t="shared" si="4"/>
        <v>2.8400000000000002E-2</v>
      </c>
      <c r="I129" s="94"/>
      <c r="J129" s="91"/>
    </row>
    <row r="130" spans="1:10" s="15" customFormat="1">
      <c r="A130" s="29" t="s">
        <v>263</v>
      </c>
      <c r="B130" s="1" t="s">
        <v>264</v>
      </c>
      <c r="C130" s="1" t="s">
        <v>258</v>
      </c>
      <c r="D130" s="1" t="s">
        <v>275</v>
      </c>
      <c r="E130" s="68">
        <v>842455.59</v>
      </c>
      <c r="F130" s="68">
        <v>864684.59</v>
      </c>
      <c r="G130" s="30">
        <f t="shared" si="2"/>
        <v>22229</v>
      </c>
      <c r="H130" s="48">
        <f t="shared" si="4"/>
        <v>2.64E-2</v>
      </c>
      <c r="I130" s="94"/>
      <c r="J130" s="91"/>
    </row>
    <row r="131" spans="1:10" s="15" customFormat="1">
      <c r="A131" s="29" t="s">
        <v>263</v>
      </c>
      <c r="B131" s="1" t="s">
        <v>264</v>
      </c>
      <c r="C131" s="1" t="s">
        <v>276</v>
      </c>
      <c r="D131" s="1" t="s">
        <v>277</v>
      </c>
      <c r="E131" s="68">
        <v>3010140.06</v>
      </c>
      <c r="F131" s="68">
        <v>3157077.06</v>
      </c>
      <c r="G131" s="30">
        <f t="shared" si="2"/>
        <v>146937</v>
      </c>
      <c r="H131" s="48">
        <f t="shared" si="4"/>
        <v>4.8800000000000003E-2</v>
      </c>
      <c r="I131" s="94"/>
      <c r="J131" s="91"/>
    </row>
    <row r="132" spans="1:10" s="15" customFormat="1">
      <c r="A132" s="29" t="s">
        <v>263</v>
      </c>
      <c r="B132" s="1" t="s">
        <v>264</v>
      </c>
      <c r="C132" s="1" t="s">
        <v>120</v>
      </c>
      <c r="D132" s="1" t="s">
        <v>278</v>
      </c>
      <c r="E132" s="68">
        <v>1385221.88</v>
      </c>
      <c r="F132" s="68">
        <v>1432497.07</v>
      </c>
      <c r="G132" s="30">
        <f t="shared" si="2"/>
        <v>47275.190000000177</v>
      </c>
      <c r="H132" s="48">
        <f t="shared" si="4"/>
        <v>3.4099999999999998E-2</v>
      </c>
      <c r="I132" s="94"/>
      <c r="J132" s="91"/>
    </row>
    <row r="133" spans="1:10" s="15" customFormat="1">
      <c r="A133" s="29" t="s">
        <v>263</v>
      </c>
      <c r="B133" s="1" t="s">
        <v>264</v>
      </c>
      <c r="C133" s="1" t="s">
        <v>163</v>
      </c>
      <c r="D133" s="1" t="s">
        <v>279</v>
      </c>
      <c r="E133" s="68">
        <v>645293.36</v>
      </c>
      <c r="F133" s="68">
        <v>752760.08</v>
      </c>
      <c r="G133" s="30">
        <f t="shared" si="2"/>
        <v>107466.71999999997</v>
      </c>
      <c r="H133" s="48">
        <f t="shared" si="4"/>
        <v>0.16650000000000001</v>
      </c>
      <c r="I133" s="94"/>
      <c r="J133" s="91"/>
    </row>
    <row r="134" spans="1:10" s="15" customFormat="1">
      <c r="A134" s="29" t="s">
        <v>263</v>
      </c>
      <c r="B134" s="1" t="s">
        <v>264</v>
      </c>
      <c r="C134" s="1" t="s">
        <v>86</v>
      </c>
      <c r="D134" s="1" t="s">
        <v>280</v>
      </c>
      <c r="E134" s="68">
        <v>2723158.74</v>
      </c>
      <c r="F134" s="68">
        <v>2465286.35</v>
      </c>
      <c r="G134" s="30">
        <f t="shared" si="2"/>
        <v>-257872.39000000013</v>
      </c>
      <c r="H134" s="48">
        <f t="shared" si="4"/>
        <v>-9.4700000000000006E-2</v>
      </c>
      <c r="I134" s="94"/>
      <c r="J134" s="91"/>
    </row>
    <row r="135" spans="1:10" s="15" customFormat="1">
      <c r="A135" s="29" t="s">
        <v>263</v>
      </c>
      <c r="B135" s="1" t="s">
        <v>264</v>
      </c>
      <c r="C135" s="1" t="s">
        <v>122</v>
      </c>
      <c r="D135" s="1" t="s">
        <v>281</v>
      </c>
      <c r="E135" s="68">
        <v>11823666.35</v>
      </c>
      <c r="F135" s="68">
        <v>12483818.550000001</v>
      </c>
      <c r="G135" s="30">
        <f t="shared" si="2"/>
        <v>660152.20000000112</v>
      </c>
      <c r="H135" s="48">
        <f t="shared" si="4"/>
        <v>5.5800000000000002E-2</v>
      </c>
      <c r="I135" s="94"/>
      <c r="J135" s="91"/>
    </row>
    <row r="136" spans="1:10" s="15" customFormat="1">
      <c r="A136" s="29" t="s">
        <v>263</v>
      </c>
      <c r="B136" s="1" t="s">
        <v>264</v>
      </c>
      <c r="C136" s="1" t="s">
        <v>204</v>
      </c>
      <c r="D136" s="1" t="s">
        <v>282</v>
      </c>
      <c r="E136" s="68">
        <v>1737446.31</v>
      </c>
      <c r="F136" s="68">
        <v>1695949.52</v>
      </c>
      <c r="G136" s="30">
        <f t="shared" si="2"/>
        <v>-41496.790000000037</v>
      </c>
      <c r="H136" s="48">
        <f t="shared" si="4"/>
        <v>-2.3900000000000001E-2</v>
      </c>
      <c r="I136" s="94"/>
      <c r="J136" s="91"/>
    </row>
    <row r="137" spans="1:10" s="15" customFormat="1">
      <c r="A137" s="29" t="s">
        <v>283</v>
      </c>
      <c r="B137" s="1" t="s">
        <v>284</v>
      </c>
      <c r="C137" s="1" t="s">
        <v>107</v>
      </c>
      <c r="D137" s="1" t="s">
        <v>285</v>
      </c>
      <c r="E137" s="68">
        <v>1760948.43</v>
      </c>
      <c r="F137" s="68">
        <v>1526138.04</v>
      </c>
      <c r="G137" s="30">
        <f t="shared" si="2"/>
        <v>-234810.3899999999</v>
      </c>
      <c r="H137" s="48">
        <f t="shared" si="4"/>
        <v>-0.1333</v>
      </c>
      <c r="I137" s="94"/>
      <c r="J137" s="91"/>
    </row>
    <row r="138" spans="1:10" s="15" customFormat="1">
      <c r="A138" s="29" t="s">
        <v>283</v>
      </c>
      <c r="B138" s="1" t="s">
        <v>284</v>
      </c>
      <c r="C138" s="1" t="s">
        <v>62</v>
      </c>
      <c r="D138" s="1" t="s">
        <v>286</v>
      </c>
      <c r="E138" s="68">
        <v>136204.89000000001</v>
      </c>
      <c r="F138" s="68">
        <v>190480.88</v>
      </c>
      <c r="G138" s="30">
        <f t="shared" ref="G138:G202" si="5">SUM(F138-E138)</f>
        <v>54275.989999999991</v>
      </c>
      <c r="H138" s="48">
        <f t="shared" si="4"/>
        <v>0.39850000000000002</v>
      </c>
      <c r="I138" s="94">
        <v>1</v>
      </c>
      <c r="J138" s="91"/>
    </row>
    <row r="139" spans="1:10" s="15" customFormat="1">
      <c r="A139" s="29" t="s">
        <v>283</v>
      </c>
      <c r="B139" s="1" t="s">
        <v>284</v>
      </c>
      <c r="C139" s="1" t="s">
        <v>68</v>
      </c>
      <c r="D139" s="1" t="s">
        <v>287</v>
      </c>
      <c r="E139" s="68">
        <v>5952079.5700000003</v>
      </c>
      <c r="F139" s="68">
        <v>5534285.5499999998</v>
      </c>
      <c r="G139" s="30">
        <f t="shared" si="5"/>
        <v>-417794.02000000048</v>
      </c>
      <c r="H139" s="48">
        <f t="shared" si="4"/>
        <v>-7.0199999999999999E-2</v>
      </c>
      <c r="I139" s="94"/>
      <c r="J139" s="91"/>
    </row>
    <row r="140" spans="1:10" s="15" customFormat="1">
      <c r="A140" s="29" t="s">
        <v>283</v>
      </c>
      <c r="B140" s="1" t="s">
        <v>284</v>
      </c>
      <c r="C140" s="1" t="s">
        <v>288</v>
      </c>
      <c r="D140" s="1" t="s">
        <v>289</v>
      </c>
      <c r="E140" s="68">
        <v>8739817.25</v>
      </c>
      <c r="F140" s="68">
        <v>7753241.46</v>
      </c>
      <c r="G140" s="30">
        <f t="shared" si="5"/>
        <v>-986575.79</v>
      </c>
      <c r="H140" s="48">
        <f t="shared" si="4"/>
        <v>-0.1129</v>
      </c>
      <c r="I140" s="94"/>
      <c r="J140" s="91"/>
    </row>
    <row r="141" spans="1:10" s="15" customFormat="1">
      <c r="A141" s="29" t="s">
        <v>290</v>
      </c>
      <c r="B141" s="1" t="s">
        <v>291</v>
      </c>
      <c r="C141" s="1" t="s">
        <v>292</v>
      </c>
      <c r="D141" s="1" t="s">
        <v>293</v>
      </c>
      <c r="E141" s="68">
        <v>12861.84</v>
      </c>
      <c r="F141" s="68">
        <v>13206.11</v>
      </c>
      <c r="G141" s="30">
        <f t="shared" si="5"/>
        <v>344.27000000000044</v>
      </c>
      <c r="H141" s="48">
        <f t="shared" si="4"/>
        <v>2.6800000000000001E-2</v>
      </c>
      <c r="I141" s="94">
        <v>1</v>
      </c>
      <c r="J141" s="91">
        <v>1</v>
      </c>
    </row>
    <row r="142" spans="1:10" s="15" customFormat="1">
      <c r="A142" s="29" t="s">
        <v>290</v>
      </c>
      <c r="B142" s="1" t="s">
        <v>291</v>
      </c>
      <c r="C142" s="1" t="s">
        <v>180</v>
      </c>
      <c r="D142" s="1" t="s">
        <v>294</v>
      </c>
      <c r="E142" s="68">
        <v>755505.97</v>
      </c>
      <c r="F142" s="68">
        <v>798710.3</v>
      </c>
      <c r="G142" s="30">
        <f t="shared" si="5"/>
        <v>43204.330000000075</v>
      </c>
      <c r="H142" s="48">
        <f t="shared" si="4"/>
        <v>5.7200000000000001E-2</v>
      </c>
      <c r="I142" s="94"/>
      <c r="J142" s="91"/>
    </row>
    <row r="143" spans="1:10" s="15" customFormat="1">
      <c r="A143" s="29" t="s">
        <v>290</v>
      </c>
      <c r="B143" s="1" t="s">
        <v>291</v>
      </c>
      <c r="C143" s="1" t="s">
        <v>295</v>
      </c>
      <c r="D143" s="1" t="s">
        <v>296</v>
      </c>
      <c r="E143" s="68">
        <v>538126.53</v>
      </c>
      <c r="F143" s="68">
        <v>421795.13</v>
      </c>
      <c r="G143" s="30">
        <f t="shared" si="5"/>
        <v>-116331.40000000002</v>
      </c>
      <c r="H143" s="48">
        <f t="shared" si="4"/>
        <v>-0.2162</v>
      </c>
      <c r="I143" s="94"/>
      <c r="J143" s="91"/>
    </row>
    <row r="144" spans="1:10" s="15" customFormat="1">
      <c r="A144" s="29" t="s">
        <v>290</v>
      </c>
      <c r="B144" s="1" t="s">
        <v>291</v>
      </c>
      <c r="C144" s="1" t="s">
        <v>186</v>
      </c>
      <c r="D144" s="1" t="s">
        <v>297</v>
      </c>
      <c r="E144" s="68">
        <v>637543.53</v>
      </c>
      <c r="F144" s="68">
        <v>753402.35</v>
      </c>
      <c r="G144" s="30">
        <f t="shared" si="5"/>
        <v>115858.81999999995</v>
      </c>
      <c r="H144" s="48">
        <f t="shared" si="4"/>
        <v>0.1817</v>
      </c>
      <c r="I144" s="94"/>
      <c r="J144" s="91"/>
    </row>
    <row r="145" spans="1:10" s="15" customFormat="1">
      <c r="A145" s="29" t="s">
        <v>290</v>
      </c>
      <c r="B145" s="1" t="s">
        <v>291</v>
      </c>
      <c r="C145" s="1" t="s">
        <v>51</v>
      </c>
      <c r="D145" s="1" t="s">
        <v>298</v>
      </c>
      <c r="E145" s="68">
        <v>6228974.7300000004</v>
      </c>
      <c r="F145" s="68">
        <v>6519381.4800000004</v>
      </c>
      <c r="G145" s="30">
        <f t="shared" si="5"/>
        <v>290406.75</v>
      </c>
      <c r="H145" s="48">
        <f t="shared" si="4"/>
        <v>4.6600000000000003E-2</v>
      </c>
      <c r="I145" s="94"/>
      <c r="J145" s="91"/>
    </row>
    <row r="146" spans="1:10" s="15" customFormat="1">
      <c r="A146" s="29" t="s">
        <v>290</v>
      </c>
      <c r="B146" s="1" t="s">
        <v>291</v>
      </c>
      <c r="C146" s="1" t="s">
        <v>82</v>
      </c>
      <c r="D146" s="1" t="s">
        <v>299</v>
      </c>
      <c r="E146" s="68">
        <v>3649265.85</v>
      </c>
      <c r="F146" s="68">
        <v>4000727.45</v>
      </c>
      <c r="G146" s="30">
        <f t="shared" si="5"/>
        <v>351461.60000000009</v>
      </c>
      <c r="H146" s="48">
        <f t="shared" si="4"/>
        <v>9.6299999999999997E-2</v>
      </c>
      <c r="I146" s="94"/>
      <c r="J146" s="91"/>
    </row>
    <row r="147" spans="1:10" s="15" customFormat="1">
      <c r="A147" s="29" t="s">
        <v>290</v>
      </c>
      <c r="B147" s="1" t="s">
        <v>291</v>
      </c>
      <c r="C147" s="1" t="s">
        <v>104</v>
      </c>
      <c r="D147" s="1" t="s">
        <v>300</v>
      </c>
      <c r="E147" s="68">
        <v>4080065.3</v>
      </c>
      <c r="F147" s="68">
        <v>4284228.88</v>
      </c>
      <c r="G147" s="30">
        <f t="shared" si="5"/>
        <v>204163.58000000007</v>
      </c>
      <c r="H147" s="48">
        <f t="shared" si="4"/>
        <v>0.05</v>
      </c>
      <c r="I147" s="94"/>
      <c r="J147" s="91"/>
    </row>
    <row r="148" spans="1:10" s="15" customFormat="1">
      <c r="A148" s="29" t="s">
        <v>290</v>
      </c>
      <c r="B148" s="1" t="s">
        <v>291</v>
      </c>
      <c r="C148" s="1" t="s">
        <v>41</v>
      </c>
      <c r="D148" s="1" t="s">
        <v>301</v>
      </c>
      <c r="E148" s="68">
        <v>3043173.94</v>
      </c>
      <c r="F148" s="68">
        <v>3181599.55</v>
      </c>
      <c r="G148" s="30">
        <f t="shared" si="5"/>
        <v>138425.60999999987</v>
      </c>
      <c r="H148" s="48">
        <f t="shared" si="4"/>
        <v>4.5499999999999999E-2</v>
      </c>
      <c r="I148" s="94"/>
      <c r="J148" s="91"/>
    </row>
    <row r="149" spans="1:10" s="15" customFormat="1">
      <c r="A149" s="29" t="s">
        <v>290</v>
      </c>
      <c r="B149" s="1" t="s">
        <v>291</v>
      </c>
      <c r="C149" s="1" t="s">
        <v>107</v>
      </c>
      <c r="D149" s="1" t="s">
        <v>302</v>
      </c>
      <c r="E149" s="68">
        <v>918191.08</v>
      </c>
      <c r="F149" s="68">
        <v>978375.34</v>
      </c>
      <c r="G149" s="30">
        <f t="shared" si="5"/>
        <v>60184.260000000009</v>
      </c>
      <c r="H149" s="48">
        <f t="shared" si="4"/>
        <v>6.5500000000000003E-2</v>
      </c>
      <c r="I149" s="94"/>
      <c r="J149" s="91"/>
    </row>
    <row r="150" spans="1:10" s="15" customFormat="1">
      <c r="A150" s="29" t="s">
        <v>303</v>
      </c>
      <c r="B150" s="1" t="s">
        <v>304</v>
      </c>
      <c r="C150" s="1" t="s">
        <v>107</v>
      </c>
      <c r="D150" s="1" t="s">
        <v>305</v>
      </c>
      <c r="E150" s="68">
        <v>303177.88</v>
      </c>
      <c r="F150" s="68">
        <v>310217.53999999998</v>
      </c>
      <c r="G150" s="30">
        <f t="shared" si="5"/>
        <v>7039.6599999999744</v>
      </c>
      <c r="H150" s="48">
        <f t="shared" si="4"/>
        <v>2.3199999999999998E-2</v>
      </c>
      <c r="I150" s="94">
        <v>1</v>
      </c>
      <c r="J150" s="91"/>
    </row>
    <row r="151" spans="1:10" s="15" customFormat="1">
      <c r="A151" s="29" t="s">
        <v>303</v>
      </c>
      <c r="B151" s="1" t="s">
        <v>304</v>
      </c>
      <c r="C151" s="1" t="s">
        <v>238</v>
      </c>
      <c r="D151" s="1" t="s">
        <v>306</v>
      </c>
      <c r="E151" s="68">
        <v>29453.38</v>
      </c>
      <c r="F151" s="68">
        <v>29198.59</v>
      </c>
      <c r="G151" s="30">
        <f t="shared" si="5"/>
        <v>-254.79000000000087</v>
      </c>
      <c r="H151" s="48">
        <f t="shared" si="4"/>
        <v>-8.6999999999999994E-3</v>
      </c>
      <c r="I151" s="94">
        <v>1</v>
      </c>
      <c r="J151" s="91">
        <v>1</v>
      </c>
    </row>
    <row r="152" spans="1:10" s="15" customFormat="1">
      <c r="A152" s="29" t="s">
        <v>303</v>
      </c>
      <c r="B152" s="1" t="s">
        <v>304</v>
      </c>
      <c r="C152" s="1" t="s">
        <v>209</v>
      </c>
      <c r="D152" s="1" t="s">
        <v>307</v>
      </c>
      <c r="E152" s="68">
        <v>14974.71</v>
      </c>
      <c r="F152" s="68">
        <v>14503.48</v>
      </c>
      <c r="G152" s="30">
        <f t="shared" si="5"/>
        <v>-471.22999999999956</v>
      </c>
      <c r="H152" s="48">
        <f t="shared" si="4"/>
        <v>-3.15E-2</v>
      </c>
      <c r="I152" s="94">
        <v>1</v>
      </c>
      <c r="J152" s="91">
        <v>1</v>
      </c>
    </row>
    <row r="153" spans="1:10" s="15" customFormat="1">
      <c r="A153" s="29" t="s">
        <v>308</v>
      </c>
      <c r="B153" s="1" t="s">
        <v>309</v>
      </c>
      <c r="C153" s="1" t="s">
        <v>82</v>
      </c>
      <c r="D153" s="1" t="s">
        <v>310</v>
      </c>
      <c r="E153" s="68">
        <v>343190.41</v>
      </c>
      <c r="F153" s="68">
        <v>269768.42</v>
      </c>
      <c r="G153" s="30">
        <f t="shared" si="5"/>
        <v>-73421.989999999991</v>
      </c>
      <c r="H153" s="48">
        <f t="shared" si="4"/>
        <v>-0.21390000000000001</v>
      </c>
      <c r="I153" s="94">
        <v>1</v>
      </c>
      <c r="J153" s="91"/>
    </row>
    <row r="154" spans="1:10" s="15" customFormat="1">
      <c r="A154" s="29" t="s">
        <v>308</v>
      </c>
      <c r="B154" s="1" t="s">
        <v>309</v>
      </c>
      <c r="C154" s="1" t="s">
        <v>104</v>
      </c>
      <c r="D154" s="1" t="s">
        <v>311</v>
      </c>
      <c r="E154" s="68">
        <v>17142.8</v>
      </c>
      <c r="F154" s="68">
        <v>16427.84</v>
      </c>
      <c r="G154" s="30">
        <f t="shared" si="5"/>
        <v>-714.95999999999913</v>
      </c>
      <c r="H154" s="48">
        <f t="shared" si="4"/>
        <v>-4.1700000000000001E-2</v>
      </c>
      <c r="I154" s="94">
        <v>1</v>
      </c>
      <c r="J154" s="91">
        <v>1</v>
      </c>
    </row>
    <row r="155" spans="1:10" s="15" customFormat="1">
      <c r="A155" s="29" t="s">
        <v>308</v>
      </c>
      <c r="B155" s="1" t="s">
        <v>309</v>
      </c>
      <c r="C155" s="1" t="s">
        <v>94</v>
      </c>
      <c r="D155" s="1" t="s">
        <v>312</v>
      </c>
      <c r="E155" s="68">
        <v>790655.44</v>
      </c>
      <c r="F155" s="68">
        <v>814423.27</v>
      </c>
      <c r="G155" s="30">
        <f t="shared" si="5"/>
        <v>23767.830000000075</v>
      </c>
      <c r="H155" s="48">
        <f t="shared" si="4"/>
        <v>3.0099999999999998E-2</v>
      </c>
      <c r="I155" s="94">
        <v>1</v>
      </c>
      <c r="J155" s="91"/>
    </row>
    <row r="156" spans="1:10" s="15" customFormat="1">
      <c r="A156" s="29" t="s">
        <v>313</v>
      </c>
      <c r="B156" s="1" t="s">
        <v>314</v>
      </c>
      <c r="C156" s="1" t="s">
        <v>51</v>
      </c>
      <c r="D156" s="1" t="s">
        <v>315</v>
      </c>
      <c r="E156" s="68">
        <v>1557568.19</v>
      </c>
      <c r="F156" s="68">
        <v>1568640.88</v>
      </c>
      <c r="G156" s="30">
        <f t="shared" si="5"/>
        <v>11072.689999999944</v>
      </c>
      <c r="H156" s="48">
        <f t="shared" si="4"/>
        <v>7.1000000000000004E-3</v>
      </c>
      <c r="I156" s="94"/>
      <c r="J156" s="91"/>
    </row>
    <row r="157" spans="1:10" s="15" customFormat="1">
      <c r="A157" s="29" t="s">
        <v>313</v>
      </c>
      <c r="B157" s="1" t="s">
        <v>314</v>
      </c>
      <c r="C157" s="1" t="s">
        <v>276</v>
      </c>
      <c r="D157" s="1" t="s">
        <v>316</v>
      </c>
      <c r="E157" s="68">
        <v>331566.93</v>
      </c>
      <c r="F157" s="68">
        <v>350371.81</v>
      </c>
      <c r="G157" s="30">
        <f t="shared" si="5"/>
        <v>18804.880000000005</v>
      </c>
      <c r="H157" s="48">
        <f t="shared" si="4"/>
        <v>5.67E-2</v>
      </c>
      <c r="I157" s="94"/>
      <c r="J157" s="91"/>
    </row>
    <row r="158" spans="1:10" s="15" customFormat="1">
      <c r="A158" s="29" t="s">
        <v>313</v>
      </c>
      <c r="B158" s="1" t="s">
        <v>314</v>
      </c>
      <c r="C158" s="1" t="s">
        <v>94</v>
      </c>
      <c r="D158" s="1" t="s">
        <v>317</v>
      </c>
      <c r="E158" s="68">
        <v>2472419.41</v>
      </c>
      <c r="F158" s="68">
        <v>2513412.9500000002</v>
      </c>
      <c r="G158" s="30">
        <f t="shared" si="5"/>
        <v>40993.540000000037</v>
      </c>
      <c r="H158" s="48">
        <f t="shared" si="4"/>
        <v>1.66E-2</v>
      </c>
      <c r="I158" s="94"/>
      <c r="J158" s="91"/>
    </row>
    <row r="159" spans="1:10" s="15" customFormat="1">
      <c r="A159" s="29" t="s">
        <v>313</v>
      </c>
      <c r="B159" s="1" t="s">
        <v>314</v>
      </c>
      <c r="C159" s="1" t="s">
        <v>318</v>
      </c>
      <c r="D159" s="1" t="s">
        <v>319</v>
      </c>
      <c r="E159" s="68">
        <v>345053.61</v>
      </c>
      <c r="F159" s="68">
        <v>427554.16</v>
      </c>
      <c r="G159" s="30">
        <f t="shared" si="5"/>
        <v>82500.549999999988</v>
      </c>
      <c r="H159" s="48">
        <f t="shared" si="4"/>
        <v>0.23910000000000001</v>
      </c>
      <c r="I159" s="94"/>
      <c r="J159" s="91"/>
    </row>
    <row r="160" spans="1:10" s="15" customFormat="1">
      <c r="A160" s="29" t="s">
        <v>313</v>
      </c>
      <c r="B160" s="1" t="s">
        <v>314</v>
      </c>
      <c r="C160" s="1" t="s">
        <v>124</v>
      </c>
      <c r="D160" s="1" t="s">
        <v>320</v>
      </c>
      <c r="E160" s="68">
        <v>113684.81</v>
      </c>
      <c r="F160" s="68">
        <v>64150.86</v>
      </c>
      <c r="G160" s="30">
        <f t="shared" si="5"/>
        <v>-49533.95</v>
      </c>
      <c r="H160" s="48">
        <f t="shared" si="4"/>
        <v>-0.43569999999999998</v>
      </c>
      <c r="I160" s="94">
        <v>1</v>
      </c>
      <c r="J160" s="91"/>
    </row>
    <row r="161" spans="1:10" s="15" customFormat="1">
      <c r="A161" s="29" t="s">
        <v>313</v>
      </c>
      <c r="B161" s="1" t="s">
        <v>314</v>
      </c>
      <c r="C161" s="1" t="s">
        <v>152</v>
      </c>
      <c r="D161" s="1" t="s">
        <v>321</v>
      </c>
      <c r="E161" s="68">
        <v>29796391.739999998</v>
      </c>
      <c r="F161" s="68">
        <v>29564641.489999998</v>
      </c>
      <c r="G161" s="30">
        <f t="shared" si="5"/>
        <v>-231750.25</v>
      </c>
      <c r="H161" s="48">
        <f t="shared" si="4"/>
        <v>-7.7999999999999996E-3</v>
      </c>
      <c r="I161" s="94"/>
      <c r="J161" s="91"/>
    </row>
    <row r="162" spans="1:10" s="15" customFormat="1">
      <c r="A162" s="29" t="s">
        <v>313</v>
      </c>
      <c r="B162" s="1" t="s">
        <v>314</v>
      </c>
      <c r="C162" s="1" t="s">
        <v>322</v>
      </c>
      <c r="D162" s="1" t="s">
        <v>323</v>
      </c>
      <c r="E162" s="68">
        <v>1132898.6200000001</v>
      </c>
      <c r="F162" s="68">
        <v>1160844.07</v>
      </c>
      <c r="G162" s="30">
        <f t="shared" si="5"/>
        <v>27945.449999999953</v>
      </c>
      <c r="H162" s="48">
        <f t="shared" si="4"/>
        <v>2.47E-2</v>
      </c>
      <c r="I162" s="94"/>
      <c r="J162" s="91"/>
    </row>
    <row r="163" spans="1:10" s="15" customFormat="1">
      <c r="A163" s="29" t="s">
        <v>313</v>
      </c>
      <c r="B163" s="1" t="s">
        <v>314</v>
      </c>
      <c r="C163" s="1" t="s">
        <v>324</v>
      </c>
      <c r="D163" s="1" t="s">
        <v>325</v>
      </c>
      <c r="E163" s="68">
        <v>93399.15</v>
      </c>
      <c r="F163" s="68">
        <v>104548.53</v>
      </c>
      <c r="G163" s="30">
        <f t="shared" si="5"/>
        <v>11149.380000000005</v>
      </c>
      <c r="H163" s="48">
        <f t="shared" si="4"/>
        <v>0.11940000000000001</v>
      </c>
      <c r="I163" s="94">
        <v>1</v>
      </c>
      <c r="J163" s="91"/>
    </row>
    <row r="164" spans="1:10" s="15" customFormat="1">
      <c r="A164" s="29" t="s">
        <v>326</v>
      </c>
      <c r="B164" s="1" t="s">
        <v>327</v>
      </c>
      <c r="C164" s="1" t="s">
        <v>213</v>
      </c>
      <c r="D164" s="1" t="s">
        <v>328</v>
      </c>
      <c r="E164" s="68">
        <v>1613403.82</v>
      </c>
      <c r="F164" s="68">
        <v>1527465.44</v>
      </c>
      <c r="G164" s="30">
        <f t="shared" si="5"/>
        <v>-85938.380000000121</v>
      </c>
      <c r="H164" s="48">
        <f t="shared" si="4"/>
        <v>-5.33E-2</v>
      </c>
      <c r="I164" s="94"/>
      <c r="J164" s="91"/>
    </row>
    <row r="165" spans="1:10" s="15" customFormat="1">
      <c r="A165" s="29" t="s">
        <v>326</v>
      </c>
      <c r="B165" s="1" t="s">
        <v>327</v>
      </c>
      <c r="C165" s="1" t="s">
        <v>82</v>
      </c>
      <c r="D165" s="1" t="s">
        <v>329</v>
      </c>
      <c r="E165" s="68">
        <v>2382202.15</v>
      </c>
      <c r="F165" s="68">
        <v>1982293.61</v>
      </c>
      <c r="G165" s="30">
        <f t="shared" si="5"/>
        <v>-399908.5399999998</v>
      </c>
      <c r="H165" s="48">
        <f t="shared" si="4"/>
        <v>-0.16789999999999999</v>
      </c>
      <c r="I165" s="94"/>
      <c r="J165" s="91"/>
    </row>
    <row r="166" spans="1:10" s="15" customFormat="1">
      <c r="A166" s="29" t="s">
        <v>326</v>
      </c>
      <c r="B166" s="1" t="s">
        <v>327</v>
      </c>
      <c r="C166" s="1" t="s">
        <v>107</v>
      </c>
      <c r="D166" s="1" t="s">
        <v>330</v>
      </c>
      <c r="E166" s="68">
        <v>805406.93</v>
      </c>
      <c r="F166" s="68">
        <v>511302.44</v>
      </c>
      <c r="G166" s="30">
        <f t="shared" si="5"/>
        <v>-294104.49000000005</v>
      </c>
      <c r="H166" s="48">
        <f t="shared" si="4"/>
        <v>-0.36520000000000002</v>
      </c>
      <c r="I166" s="94"/>
      <c r="J166" s="91"/>
    </row>
    <row r="167" spans="1:10" s="15" customFormat="1">
      <c r="A167" s="29" t="s">
        <v>326</v>
      </c>
      <c r="B167" s="1" t="s">
        <v>327</v>
      </c>
      <c r="C167" s="1" t="s">
        <v>62</v>
      </c>
      <c r="D167" s="1" t="s">
        <v>331</v>
      </c>
      <c r="E167" s="68">
        <v>823456.82</v>
      </c>
      <c r="F167" s="68">
        <v>695153.09</v>
      </c>
      <c r="G167" s="30">
        <f t="shared" si="5"/>
        <v>-128303.72999999998</v>
      </c>
      <c r="H167" s="48">
        <f t="shared" si="4"/>
        <v>-0.15579999999999999</v>
      </c>
      <c r="I167" s="94">
        <v>1</v>
      </c>
      <c r="J167" s="91"/>
    </row>
    <row r="168" spans="1:10" s="15" customFormat="1">
      <c r="A168" s="29" t="s">
        <v>326</v>
      </c>
      <c r="B168" s="1" t="s">
        <v>327</v>
      </c>
      <c r="C168" s="1" t="s">
        <v>92</v>
      </c>
      <c r="D168" s="1" t="s">
        <v>332</v>
      </c>
      <c r="E168" s="68">
        <v>1294958.42</v>
      </c>
      <c r="F168" s="68">
        <v>1254399.46</v>
      </c>
      <c r="G168" s="30">
        <f t="shared" si="5"/>
        <v>-40558.959999999963</v>
      </c>
      <c r="H168" s="48">
        <f t="shared" si="4"/>
        <v>-3.1300000000000001E-2</v>
      </c>
      <c r="I168" s="94">
        <v>1</v>
      </c>
      <c r="J168" s="91"/>
    </row>
    <row r="169" spans="1:10" s="15" customFormat="1">
      <c r="A169" s="29" t="s">
        <v>326</v>
      </c>
      <c r="B169" s="1" t="s">
        <v>327</v>
      </c>
      <c r="C169" s="1" t="s">
        <v>276</v>
      </c>
      <c r="D169" s="1" t="s">
        <v>333</v>
      </c>
      <c r="E169" s="68">
        <v>4751310.99</v>
      </c>
      <c r="F169" s="68">
        <v>4104205.21</v>
      </c>
      <c r="G169" s="30">
        <f t="shared" si="5"/>
        <v>-647105.78000000026</v>
      </c>
      <c r="H169" s="48">
        <f t="shared" si="4"/>
        <v>-0.13619999999999999</v>
      </c>
      <c r="I169" s="94"/>
      <c r="J169" s="91"/>
    </row>
    <row r="170" spans="1:10" s="15" customFormat="1">
      <c r="A170" s="29" t="s">
        <v>326</v>
      </c>
      <c r="B170" s="1" t="s">
        <v>327</v>
      </c>
      <c r="C170" s="1" t="s">
        <v>334</v>
      </c>
      <c r="D170" s="1" t="s">
        <v>335</v>
      </c>
      <c r="E170" s="68">
        <v>387242.97</v>
      </c>
      <c r="F170" s="68">
        <v>312846.19</v>
      </c>
      <c r="G170" s="30">
        <f t="shared" si="5"/>
        <v>-74396.77999999997</v>
      </c>
      <c r="H170" s="48">
        <f t="shared" si="4"/>
        <v>-0.19209999999999999</v>
      </c>
      <c r="I170" s="94">
        <v>1</v>
      </c>
      <c r="J170" s="91"/>
    </row>
    <row r="171" spans="1:10" s="15" customFormat="1">
      <c r="A171" s="29" t="s">
        <v>326</v>
      </c>
      <c r="B171" s="1" t="s">
        <v>327</v>
      </c>
      <c r="C171" s="1" t="s">
        <v>113</v>
      </c>
      <c r="D171" s="1" t="s">
        <v>336</v>
      </c>
      <c r="E171" s="68">
        <v>646334.38</v>
      </c>
      <c r="F171" s="68">
        <v>682416.43</v>
      </c>
      <c r="G171" s="30">
        <f t="shared" si="5"/>
        <v>36082.050000000047</v>
      </c>
      <c r="H171" s="48">
        <f t="shared" si="4"/>
        <v>5.5800000000000002E-2</v>
      </c>
      <c r="I171" s="94">
        <v>1</v>
      </c>
      <c r="J171" s="91"/>
    </row>
    <row r="172" spans="1:10" s="15" customFormat="1">
      <c r="A172" s="29" t="s">
        <v>337</v>
      </c>
      <c r="B172" s="1" t="s">
        <v>338</v>
      </c>
      <c r="C172" s="1" t="s">
        <v>339</v>
      </c>
      <c r="D172" s="1" t="s">
        <v>340</v>
      </c>
      <c r="E172" s="68">
        <v>562679.9</v>
      </c>
      <c r="F172" s="68">
        <v>401538.45</v>
      </c>
      <c r="G172" s="30">
        <f t="shared" si="5"/>
        <v>-161141.45000000001</v>
      </c>
      <c r="H172" s="48">
        <f t="shared" si="4"/>
        <v>-0.28639999999999999</v>
      </c>
      <c r="I172" s="94"/>
      <c r="J172" s="91"/>
    </row>
    <row r="173" spans="1:10" s="15" customFormat="1">
      <c r="A173" s="29" t="s">
        <v>337</v>
      </c>
      <c r="B173" s="1" t="s">
        <v>338</v>
      </c>
      <c r="C173" s="1" t="s">
        <v>341</v>
      </c>
      <c r="D173" s="1" t="s">
        <v>342</v>
      </c>
      <c r="E173" s="90">
        <v>81593.820000000007</v>
      </c>
      <c r="F173" s="90">
        <v>133928.64000000001</v>
      </c>
      <c r="G173" s="30">
        <f t="shared" si="5"/>
        <v>52334.820000000007</v>
      </c>
      <c r="H173" s="48">
        <f t="shared" si="4"/>
        <v>0.64139999999999997</v>
      </c>
      <c r="I173" s="94"/>
      <c r="J173" s="91"/>
    </row>
    <row r="174" spans="1:10" s="15" customFormat="1">
      <c r="A174" s="29" t="s">
        <v>337</v>
      </c>
      <c r="B174" s="1" t="s">
        <v>338</v>
      </c>
      <c r="C174" s="1" t="s">
        <v>343</v>
      </c>
      <c r="D174" s="1" t="s">
        <v>344</v>
      </c>
      <c r="E174" s="68">
        <v>1698728.47</v>
      </c>
      <c r="F174" s="68">
        <v>1784597.53</v>
      </c>
      <c r="G174" s="30">
        <f t="shared" si="5"/>
        <v>85869.060000000056</v>
      </c>
      <c r="H174" s="48">
        <f t="shared" si="4"/>
        <v>5.0500000000000003E-2</v>
      </c>
      <c r="I174" s="94"/>
      <c r="J174" s="91"/>
    </row>
    <row r="175" spans="1:10" s="15" customFormat="1">
      <c r="A175" s="29" t="s">
        <v>337</v>
      </c>
      <c r="B175" s="1" t="s">
        <v>338</v>
      </c>
      <c r="C175" s="1" t="s">
        <v>51</v>
      </c>
      <c r="D175" s="1" t="s">
        <v>345</v>
      </c>
      <c r="E175" s="68">
        <v>6264472.0899999999</v>
      </c>
      <c r="F175" s="68">
        <v>4926619.67</v>
      </c>
      <c r="G175" s="30">
        <f t="shared" si="5"/>
        <v>-1337852.42</v>
      </c>
      <c r="H175" s="48">
        <f t="shared" si="4"/>
        <v>-0.21360000000000001</v>
      </c>
      <c r="I175" s="94">
        <v>1</v>
      </c>
      <c r="J175" s="91"/>
    </row>
    <row r="176" spans="1:10" s="15" customFormat="1">
      <c r="A176" s="29" t="s">
        <v>337</v>
      </c>
      <c r="B176" s="1" t="s">
        <v>338</v>
      </c>
      <c r="C176" s="1" t="s">
        <v>82</v>
      </c>
      <c r="D176" s="1" t="s">
        <v>346</v>
      </c>
      <c r="E176" s="68">
        <v>751157.86</v>
      </c>
      <c r="F176" s="68">
        <v>806648.8</v>
      </c>
      <c r="G176" s="30">
        <f t="shared" si="5"/>
        <v>55490.940000000061</v>
      </c>
      <c r="H176" s="48">
        <f t="shared" si="4"/>
        <v>7.3899999999999993E-2</v>
      </c>
      <c r="I176" s="94">
        <v>1</v>
      </c>
      <c r="J176" s="91"/>
    </row>
    <row r="177" spans="1:10" s="15" customFormat="1">
      <c r="A177" s="29" t="s">
        <v>337</v>
      </c>
      <c r="B177" s="1" t="s">
        <v>338</v>
      </c>
      <c r="C177" s="1" t="s">
        <v>88</v>
      </c>
      <c r="D177" s="1" t="s">
        <v>347</v>
      </c>
      <c r="E177" s="68">
        <v>939404.27</v>
      </c>
      <c r="F177" s="68">
        <v>824922.68</v>
      </c>
      <c r="G177" s="30">
        <f t="shared" si="5"/>
        <v>-114481.58999999997</v>
      </c>
      <c r="H177" s="48">
        <f t="shared" si="4"/>
        <v>-0.12189999999999999</v>
      </c>
      <c r="I177" s="94">
        <v>1</v>
      </c>
      <c r="J177" s="91"/>
    </row>
    <row r="178" spans="1:10" s="15" customFormat="1">
      <c r="A178" s="29" t="s">
        <v>337</v>
      </c>
      <c r="B178" s="1" t="s">
        <v>338</v>
      </c>
      <c r="C178" s="1" t="s">
        <v>124</v>
      </c>
      <c r="D178" s="1" t="s">
        <v>348</v>
      </c>
      <c r="E178" s="68">
        <v>26220.959999999999</v>
      </c>
      <c r="F178" s="68">
        <v>25893.200000000001</v>
      </c>
      <c r="G178" s="30">
        <f t="shared" si="5"/>
        <v>-327.7599999999984</v>
      </c>
      <c r="H178" s="48">
        <f t="shared" si="4"/>
        <v>-1.2500000000000001E-2</v>
      </c>
      <c r="I178" s="94">
        <v>1</v>
      </c>
      <c r="J178" s="91">
        <v>1</v>
      </c>
    </row>
    <row r="179" spans="1:10" s="15" customFormat="1">
      <c r="A179" s="29" t="s">
        <v>337</v>
      </c>
      <c r="B179" s="1" t="s">
        <v>338</v>
      </c>
      <c r="C179" s="1" t="s">
        <v>349</v>
      </c>
      <c r="D179" s="1" t="s">
        <v>350</v>
      </c>
      <c r="E179" s="68">
        <v>311575.38</v>
      </c>
      <c r="F179" s="68">
        <v>321127.58</v>
      </c>
      <c r="G179" s="30">
        <f t="shared" si="5"/>
        <v>9552.2000000000116</v>
      </c>
      <c r="H179" s="48">
        <f t="shared" ref="H179:H243" si="6">ROUND(G179/E179,4)</f>
        <v>3.0700000000000002E-2</v>
      </c>
      <c r="I179" s="94">
        <v>1</v>
      </c>
      <c r="J179" s="91"/>
    </row>
    <row r="180" spans="1:10" s="15" customFormat="1">
      <c r="A180" s="29" t="s">
        <v>337</v>
      </c>
      <c r="B180" s="1" t="s">
        <v>338</v>
      </c>
      <c r="C180" s="1" t="s">
        <v>351</v>
      </c>
      <c r="D180" s="1" t="s">
        <v>352</v>
      </c>
      <c r="E180" s="68">
        <v>4561214.76</v>
      </c>
      <c r="F180" s="68">
        <v>3908116.61</v>
      </c>
      <c r="G180" s="30">
        <f t="shared" si="5"/>
        <v>-653098.14999999991</v>
      </c>
      <c r="H180" s="48">
        <f t="shared" si="6"/>
        <v>-0.14319999999999999</v>
      </c>
      <c r="I180" s="94">
        <v>1</v>
      </c>
      <c r="J180" s="91"/>
    </row>
    <row r="181" spans="1:10" s="15" customFormat="1">
      <c r="A181" s="29" t="s">
        <v>337</v>
      </c>
      <c r="B181" s="1" t="s">
        <v>338</v>
      </c>
      <c r="C181" s="1" t="s">
        <v>353</v>
      </c>
      <c r="D181" s="1" t="s">
        <v>354</v>
      </c>
      <c r="E181" s="68">
        <v>2793837.51</v>
      </c>
      <c r="F181" s="68">
        <v>2853174.96</v>
      </c>
      <c r="G181" s="30">
        <f t="shared" si="5"/>
        <v>59337.450000000186</v>
      </c>
      <c r="H181" s="48">
        <f t="shared" si="6"/>
        <v>2.12E-2</v>
      </c>
      <c r="I181" s="94">
        <v>1</v>
      </c>
      <c r="J181" s="91"/>
    </row>
    <row r="182" spans="1:10" s="15" customFormat="1">
      <c r="A182" s="29" t="s">
        <v>337</v>
      </c>
      <c r="B182" s="1" t="s">
        <v>338</v>
      </c>
      <c r="C182" s="1" t="s">
        <v>288</v>
      </c>
      <c r="D182" s="1" t="s">
        <v>355</v>
      </c>
      <c r="E182" s="68">
        <v>801471.42</v>
      </c>
      <c r="F182" s="68">
        <v>764755.13</v>
      </c>
      <c r="G182" s="30">
        <f t="shared" si="5"/>
        <v>-36716.290000000037</v>
      </c>
      <c r="H182" s="48">
        <f t="shared" si="6"/>
        <v>-4.58E-2</v>
      </c>
      <c r="I182" s="94">
        <v>1</v>
      </c>
      <c r="J182" s="91"/>
    </row>
    <row r="183" spans="1:10" s="15" customFormat="1">
      <c r="A183" s="29" t="s">
        <v>337</v>
      </c>
      <c r="B183" s="1" t="s">
        <v>338</v>
      </c>
      <c r="C183" s="1" t="s">
        <v>78</v>
      </c>
      <c r="D183" s="1" t="s">
        <v>356</v>
      </c>
      <c r="E183" s="68">
        <v>171388.04</v>
      </c>
      <c r="F183" s="68">
        <v>45571.43</v>
      </c>
      <c r="G183" s="30">
        <f t="shared" si="5"/>
        <v>-125816.61000000002</v>
      </c>
      <c r="H183" s="48">
        <f t="shared" si="6"/>
        <v>-0.73409999999999997</v>
      </c>
      <c r="I183" s="94">
        <v>1</v>
      </c>
      <c r="J183" s="91">
        <v>1</v>
      </c>
    </row>
    <row r="184" spans="1:10" s="15" customFormat="1">
      <c r="A184" s="29" t="s">
        <v>357</v>
      </c>
      <c r="B184" s="1" t="s">
        <v>358</v>
      </c>
      <c r="C184" s="1" t="s">
        <v>359</v>
      </c>
      <c r="D184" s="1" t="s">
        <v>360</v>
      </c>
      <c r="E184" s="68">
        <v>30771.15</v>
      </c>
      <c r="F184" s="68">
        <v>31660.21</v>
      </c>
      <c r="G184" s="30">
        <f t="shared" si="5"/>
        <v>889.05999999999767</v>
      </c>
      <c r="H184" s="48">
        <f t="shared" si="6"/>
        <v>2.8899999999999999E-2</v>
      </c>
      <c r="I184" s="94">
        <v>1</v>
      </c>
      <c r="J184" s="91">
        <v>1</v>
      </c>
    </row>
    <row r="185" spans="1:10" s="15" customFormat="1">
      <c r="A185" s="29" t="s">
        <v>357</v>
      </c>
      <c r="B185" s="1" t="s">
        <v>358</v>
      </c>
      <c r="C185" s="1" t="s">
        <v>361</v>
      </c>
      <c r="D185" s="1" t="s">
        <v>362</v>
      </c>
      <c r="E185" s="90">
        <v>917501.03</v>
      </c>
      <c r="F185" s="90">
        <v>902537.87</v>
      </c>
      <c r="G185" s="30">
        <f t="shared" si="5"/>
        <v>-14963.160000000033</v>
      </c>
      <c r="H185" s="48">
        <f t="shared" si="6"/>
        <v>-1.6299999999999999E-2</v>
      </c>
      <c r="I185" s="94"/>
      <c r="J185" s="91"/>
    </row>
    <row r="186" spans="1:10" s="15" customFormat="1">
      <c r="A186" s="29" t="s">
        <v>357</v>
      </c>
      <c r="B186" s="1" t="s">
        <v>358</v>
      </c>
      <c r="C186" s="1" t="s">
        <v>351</v>
      </c>
      <c r="D186" s="1" t="s">
        <v>363</v>
      </c>
      <c r="E186" s="68">
        <v>20349.990000000002</v>
      </c>
      <c r="F186" s="68">
        <v>20336.810000000001</v>
      </c>
      <c r="G186" s="30">
        <f t="shared" si="5"/>
        <v>-13.180000000000291</v>
      </c>
      <c r="H186" s="48">
        <f t="shared" si="6"/>
        <v>-5.9999999999999995E-4</v>
      </c>
      <c r="I186" s="94">
        <v>1</v>
      </c>
      <c r="J186" s="91">
        <v>1</v>
      </c>
    </row>
    <row r="187" spans="1:10" s="15" customFormat="1">
      <c r="A187" s="29" t="s">
        <v>364</v>
      </c>
      <c r="B187" s="1" t="s">
        <v>365</v>
      </c>
      <c r="C187" s="1" t="s">
        <v>51</v>
      </c>
      <c r="D187" s="1" t="s">
        <v>366</v>
      </c>
      <c r="E187" s="68">
        <v>3710760.74</v>
      </c>
      <c r="F187" s="68">
        <v>3643907.59</v>
      </c>
      <c r="G187" s="30">
        <f t="shared" si="5"/>
        <v>-66853.150000000373</v>
      </c>
      <c r="H187" s="48">
        <f t="shared" si="6"/>
        <v>-1.7999999999999999E-2</v>
      </c>
      <c r="I187" s="94"/>
      <c r="J187" s="91"/>
    </row>
    <row r="188" spans="1:10" s="15" customFormat="1">
      <c r="A188" s="29" t="s">
        <v>364</v>
      </c>
      <c r="B188" s="1" t="s">
        <v>365</v>
      </c>
      <c r="C188" s="1" t="s">
        <v>104</v>
      </c>
      <c r="D188" s="1" t="s">
        <v>367</v>
      </c>
      <c r="E188" s="68">
        <v>1154985</v>
      </c>
      <c r="F188" s="68">
        <v>1220232.1100000001</v>
      </c>
      <c r="G188" s="30">
        <f t="shared" si="5"/>
        <v>65247.110000000102</v>
      </c>
      <c r="H188" s="48">
        <f t="shared" si="6"/>
        <v>5.6500000000000002E-2</v>
      </c>
      <c r="I188" s="94"/>
      <c r="J188" s="91"/>
    </row>
    <row r="189" spans="1:10" s="15" customFormat="1">
      <c r="A189" s="29" t="s">
        <v>368</v>
      </c>
      <c r="B189" s="1" t="s">
        <v>369</v>
      </c>
      <c r="C189" s="1" t="s">
        <v>370</v>
      </c>
      <c r="D189" s="1" t="s">
        <v>371</v>
      </c>
      <c r="E189" s="68">
        <v>2670880.67</v>
      </c>
      <c r="F189" s="68">
        <v>2546250.54</v>
      </c>
      <c r="G189" s="30">
        <f t="shared" si="5"/>
        <v>-124630.12999999989</v>
      </c>
      <c r="H189" s="48">
        <f t="shared" si="6"/>
        <v>-4.6699999999999998E-2</v>
      </c>
      <c r="I189" s="94"/>
      <c r="J189" s="91"/>
    </row>
    <row r="190" spans="1:10" s="15" customFormat="1">
      <c r="A190" s="29" t="s">
        <v>372</v>
      </c>
      <c r="B190" s="1" t="s">
        <v>373</v>
      </c>
      <c r="C190" s="1" t="s">
        <v>51</v>
      </c>
      <c r="D190" s="1" t="s">
        <v>374</v>
      </c>
      <c r="E190" s="68">
        <v>1558793.3</v>
      </c>
      <c r="F190" s="68">
        <v>1435825.17</v>
      </c>
      <c r="G190" s="30">
        <f t="shared" si="5"/>
        <v>-122968.13000000012</v>
      </c>
      <c r="H190" s="48">
        <f t="shared" si="6"/>
        <v>-7.8899999999999998E-2</v>
      </c>
      <c r="I190" s="94"/>
      <c r="J190" s="91"/>
    </row>
    <row r="191" spans="1:10" s="15" customFormat="1">
      <c r="A191" s="29" t="s">
        <v>372</v>
      </c>
      <c r="B191" s="1" t="s">
        <v>373</v>
      </c>
      <c r="C191" s="1" t="s">
        <v>41</v>
      </c>
      <c r="D191" s="1" t="s">
        <v>375</v>
      </c>
      <c r="E191" s="68">
        <v>1180691.1399999999</v>
      </c>
      <c r="F191" s="68">
        <v>970234.46</v>
      </c>
      <c r="G191" s="30">
        <f t="shared" si="5"/>
        <v>-210456.67999999993</v>
      </c>
      <c r="H191" s="48">
        <f t="shared" si="6"/>
        <v>-0.1782</v>
      </c>
      <c r="I191" s="94"/>
      <c r="J191" s="91"/>
    </row>
    <row r="192" spans="1:10" s="15" customFormat="1">
      <c r="A192" s="29" t="s">
        <v>376</v>
      </c>
      <c r="B192" s="1" t="s">
        <v>377</v>
      </c>
      <c r="C192" s="1" t="s">
        <v>178</v>
      </c>
      <c r="D192" s="1" t="s">
        <v>378</v>
      </c>
      <c r="E192" s="68">
        <v>1100324.7</v>
      </c>
      <c r="F192" s="68">
        <v>1147415.3700000001</v>
      </c>
      <c r="G192" s="30">
        <f t="shared" si="5"/>
        <v>47090.670000000158</v>
      </c>
      <c r="H192" s="48">
        <f t="shared" si="6"/>
        <v>4.2799999999999998E-2</v>
      </c>
      <c r="I192" s="94"/>
      <c r="J192" s="91"/>
    </row>
    <row r="193" spans="1:10" s="15" customFormat="1">
      <c r="A193" s="29" t="s">
        <v>376</v>
      </c>
      <c r="B193" s="1" t="s">
        <v>377</v>
      </c>
      <c r="C193" s="1" t="s">
        <v>379</v>
      </c>
      <c r="D193" s="1" t="s">
        <v>380</v>
      </c>
      <c r="E193" s="68">
        <v>835399.93</v>
      </c>
      <c r="F193" s="68">
        <v>638729.57999999996</v>
      </c>
      <c r="G193" s="30">
        <f t="shared" si="5"/>
        <v>-196670.35000000009</v>
      </c>
      <c r="H193" s="48">
        <f t="shared" si="6"/>
        <v>-0.2354</v>
      </c>
      <c r="I193" s="94"/>
      <c r="J193" s="91"/>
    </row>
    <row r="194" spans="1:10" s="15" customFormat="1">
      <c r="A194" s="29" t="s">
        <v>376</v>
      </c>
      <c r="B194" s="1" t="s">
        <v>377</v>
      </c>
      <c r="C194" s="1" t="s">
        <v>120</v>
      </c>
      <c r="D194" s="1" t="s">
        <v>381</v>
      </c>
      <c r="E194" s="68">
        <v>5234822.3099999996</v>
      </c>
      <c r="F194" s="68">
        <v>5121036.5199999996</v>
      </c>
      <c r="G194" s="30">
        <f t="shared" si="5"/>
        <v>-113785.79000000004</v>
      </c>
      <c r="H194" s="48">
        <f t="shared" si="6"/>
        <v>-2.1700000000000001E-2</v>
      </c>
      <c r="I194" s="94"/>
      <c r="J194" s="91"/>
    </row>
    <row r="195" spans="1:10" s="15" customFormat="1">
      <c r="A195" s="29" t="s">
        <v>376</v>
      </c>
      <c r="B195" s="1" t="s">
        <v>377</v>
      </c>
      <c r="C195" s="1" t="s">
        <v>382</v>
      </c>
      <c r="D195" s="1" t="s">
        <v>383</v>
      </c>
      <c r="E195" s="68">
        <v>1236814.08</v>
      </c>
      <c r="F195" s="68">
        <v>1265363.04</v>
      </c>
      <c r="G195" s="30">
        <f t="shared" si="5"/>
        <v>28548.959999999963</v>
      </c>
      <c r="H195" s="48">
        <f t="shared" si="6"/>
        <v>2.3099999999999999E-2</v>
      </c>
      <c r="I195" s="94"/>
      <c r="J195" s="91"/>
    </row>
    <row r="196" spans="1:10" s="15" customFormat="1">
      <c r="A196" s="29" t="s">
        <v>376</v>
      </c>
      <c r="B196" s="1" t="s">
        <v>377</v>
      </c>
      <c r="C196" s="1" t="s">
        <v>168</v>
      </c>
      <c r="D196" s="1" t="s">
        <v>384</v>
      </c>
      <c r="E196" s="68">
        <v>1954970.72</v>
      </c>
      <c r="F196" s="68">
        <v>1938803.76</v>
      </c>
      <c r="G196" s="30">
        <f t="shared" si="5"/>
        <v>-16166.959999999963</v>
      </c>
      <c r="H196" s="48">
        <f t="shared" si="6"/>
        <v>-8.3000000000000001E-3</v>
      </c>
      <c r="I196" s="94"/>
      <c r="J196" s="91"/>
    </row>
    <row r="197" spans="1:10" s="15" customFormat="1">
      <c r="A197" s="29" t="s">
        <v>385</v>
      </c>
      <c r="B197" s="1" t="s">
        <v>386</v>
      </c>
      <c r="C197" s="1" t="s">
        <v>51</v>
      </c>
      <c r="D197" s="1" t="s">
        <v>387</v>
      </c>
      <c r="E197" s="68">
        <v>117476.01</v>
      </c>
      <c r="F197" s="68">
        <v>139395.89000000001</v>
      </c>
      <c r="G197" s="30">
        <f t="shared" si="5"/>
        <v>21919.880000000019</v>
      </c>
      <c r="H197" s="48">
        <f t="shared" si="6"/>
        <v>0.18659999999999999</v>
      </c>
      <c r="I197" s="94">
        <v>1</v>
      </c>
      <c r="J197" s="91"/>
    </row>
    <row r="198" spans="1:10" s="15" customFormat="1">
      <c r="A198" s="29" t="s">
        <v>385</v>
      </c>
      <c r="B198" s="1" t="s">
        <v>386</v>
      </c>
      <c r="C198" s="1" t="s">
        <v>107</v>
      </c>
      <c r="D198" s="1" t="s">
        <v>388</v>
      </c>
      <c r="E198" s="68">
        <v>1444039.55</v>
      </c>
      <c r="F198" s="68">
        <v>1131807.77</v>
      </c>
      <c r="G198" s="30">
        <f t="shared" si="5"/>
        <v>-312231.78000000003</v>
      </c>
      <c r="H198" s="48">
        <f t="shared" si="6"/>
        <v>-0.2162</v>
      </c>
      <c r="I198" s="94"/>
      <c r="J198" s="91"/>
    </row>
    <row r="199" spans="1:10" s="15" customFormat="1">
      <c r="A199" s="29" t="s">
        <v>385</v>
      </c>
      <c r="B199" s="1" t="s">
        <v>386</v>
      </c>
      <c r="C199" s="1" t="s">
        <v>195</v>
      </c>
      <c r="D199" s="1" t="s">
        <v>389</v>
      </c>
      <c r="E199" s="68">
        <v>3725410.63</v>
      </c>
      <c r="F199" s="68">
        <v>3198999.69</v>
      </c>
      <c r="G199" s="30">
        <f t="shared" si="5"/>
        <v>-526410.93999999994</v>
      </c>
      <c r="H199" s="48">
        <f t="shared" si="6"/>
        <v>-0.14130000000000001</v>
      </c>
      <c r="I199" s="94"/>
      <c r="J199" s="91"/>
    </row>
    <row r="200" spans="1:10" s="15" customFormat="1">
      <c r="A200" s="29" t="s">
        <v>385</v>
      </c>
      <c r="B200" s="1" t="s">
        <v>386</v>
      </c>
      <c r="C200" s="1" t="s">
        <v>111</v>
      </c>
      <c r="D200" s="1" t="s">
        <v>390</v>
      </c>
      <c r="E200" s="68">
        <v>18578.849999999999</v>
      </c>
      <c r="F200" s="68">
        <v>18466.93</v>
      </c>
      <c r="G200" s="30">
        <f t="shared" si="5"/>
        <v>-111.91999999999825</v>
      </c>
      <c r="H200" s="48">
        <f t="shared" si="6"/>
        <v>-6.0000000000000001E-3</v>
      </c>
      <c r="I200" s="94">
        <v>1</v>
      </c>
      <c r="J200" s="91">
        <v>1</v>
      </c>
    </row>
    <row r="201" spans="1:10" s="15" customFormat="1">
      <c r="A201" s="29" t="s">
        <v>385</v>
      </c>
      <c r="B201" s="1" t="s">
        <v>386</v>
      </c>
      <c r="C201" s="1" t="s">
        <v>359</v>
      </c>
      <c r="D201" s="1" t="s">
        <v>391</v>
      </c>
      <c r="E201" s="68">
        <v>81739.759999999995</v>
      </c>
      <c r="F201" s="68">
        <v>41275.199999999997</v>
      </c>
      <c r="G201" s="30">
        <f t="shared" si="5"/>
        <v>-40464.559999999998</v>
      </c>
      <c r="H201" s="48">
        <f t="shared" si="6"/>
        <v>-0.495</v>
      </c>
      <c r="I201" s="94">
        <v>1</v>
      </c>
      <c r="J201" s="91"/>
    </row>
    <row r="202" spans="1:10" s="15" customFormat="1">
      <c r="A202" s="96">
        <v>32</v>
      </c>
      <c r="B202" s="95" t="s">
        <v>392</v>
      </c>
      <c r="C202" s="95" t="s">
        <v>124</v>
      </c>
      <c r="D202" s="95" t="s">
        <v>393</v>
      </c>
      <c r="E202" s="68">
        <v>681946.14</v>
      </c>
      <c r="F202" s="68">
        <v>423604.84</v>
      </c>
      <c r="G202" s="30">
        <f t="shared" si="5"/>
        <v>-258341.3</v>
      </c>
      <c r="H202" s="48">
        <f t="shared" si="6"/>
        <v>-0.37880000000000003</v>
      </c>
      <c r="I202" s="94"/>
      <c r="J202" s="91"/>
    </row>
    <row r="203" spans="1:10" s="15" customFormat="1">
      <c r="A203" s="29" t="s">
        <v>394</v>
      </c>
      <c r="B203" s="1" t="s">
        <v>395</v>
      </c>
      <c r="C203" s="1" t="s">
        <v>51</v>
      </c>
      <c r="D203" s="1" t="s">
        <v>396</v>
      </c>
      <c r="E203" s="68">
        <v>1794856.63</v>
      </c>
      <c r="F203" s="68">
        <v>1791065.02</v>
      </c>
      <c r="G203" s="30">
        <f t="shared" ref="G203:G266" si="7">SUM(F203-E203)</f>
        <v>-3791.6099999998696</v>
      </c>
      <c r="H203" s="48">
        <f t="shared" si="6"/>
        <v>-2.0999999999999999E-3</v>
      </c>
      <c r="I203" s="94"/>
      <c r="J203" s="91"/>
    </row>
    <row r="204" spans="1:10" s="15" customFormat="1">
      <c r="A204" s="29" t="s">
        <v>394</v>
      </c>
      <c r="B204" s="1" t="s">
        <v>395</v>
      </c>
      <c r="C204" s="1" t="s">
        <v>397</v>
      </c>
      <c r="D204" s="1" t="s">
        <v>398</v>
      </c>
      <c r="E204" s="68">
        <v>396889.84</v>
      </c>
      <c r="F204" s="68">
        <v>312113.83</v>
      </c>
      <c r="G204" s="30">
        <f t="shared" si="7"/>
        <v>-84776.010000000009</v>
      </c>
      <c r="H204" s="48">
        <f t="shared" si="6"/>
        <v>-0.21360000000000001</v>
      </c>
      <c r="I204" s="94"/>
      <c r="J204" s="91"/>
    </row>
    <row r="205" spans="1:10" s="15" customFormat="1">
      <c r="A205" s="29" t="s">
        <v>394</v>
      </c>
      <c r="B205" s="1" t="s">
        <v>395</v>
      </c>
      <c r="C205" s="1" t="s">
        <v>276</v>
      </c>
      <c r="D205" s="1" t="s">
        <v>399</v>
      </c>
      <c r="E205" s="68">
        <v>13988556.890000001</v>
      </c>
      <c r="F205" s="68">
        <v>14582988.76</v>
      </c>
      <c r="G205" s="30">
        <f t="shared" si="7"/>
        <v>594431.86999999918</v>
      </c>
      <c r="H205" s="48">
        <f t="shared" si="6"/>
        <v>4.2500000000000003E-2</v>
      </c>
      <c r="I205" s="94"/>
      <c r="J205" s="91"/>
    </row>
    <row r="206" spans="1:10" s="15" customFormat="1">
      <c r="A206" s="29" t="s">
        <v>394</v>
      </c>
      <c r="B206" s="1" t="s">
        <v>395</v>
      </c>
      <c r="C206" s="1" t="s">
        <v>109</v>
      </c>
      <c r="D206" s="1" t="s">
        <v>400</v>
      </c>
      <c r="E206" s="68">
        <v>964649.7</v>
      </c>
      <c r="F206" s="68">
        <v>892384.12</v>
      </c>
      <c r="G206" s="30">
        <f t="shared" si="7"/>
        <v>-72265.579999999958</v>
      </c>
      <c r="H206" s="48">
        <f t="shared" si="6"/>
        <v>-7.4899999999999994E-2</v>
      </c>
      <c r="I206" s="94"/>
      <c r="J206" s="91"/>
    </row>
    <row r="207" spans="1:10" s="15" customFormat="1">
      <c r="A207" s="29" t="s">
        <v>394</v>
      </c>
      <c r="B207" s="1" t="s">
        <v>395</v>
      </c>
      <c r="C207" s="1" t="s">
        <v>359</v>
      </c>
      <c r="D207" s="1" t="s">
        <v>401</v>
      </c>
      <c r="E207" s="68">
        <v>1145966.6000000001</v>
      </c>
      <c r="F207" s="68">
        <v>1162400.33</v>
      </c>
      <c r="G207" s="30">
        <f t="shared" si="7"/>
        <v>16433.729999999981</v>
      </c>
      <c r="H207" s="48">
        <f t="shared" si="6"/>
        <v>1.43E-2</v>
      </c>
      <c r="I207" s="94"/>
      <c r="J207" s="91"/>
    </row>
    <row r="208" spans="1:10" s="15" customFormat="1">
      <c r="A208" s="29" t="s">
        <v>402</v>
      </c>
      <c r="B208" s="1" t="s">
        <v>403</v>
      </c>
      <c r="C208" s="1" t="s">
        <v>404</v>
      </c>
      <c r="D208" s="1" t="s">
        <v>405</v>
      </c>
      <c r="E208" s="68">
        <v>120940.58</v>
      </c>
      <c r="F208" s="68">
        <v>130050.68</v>
      </c>
      <c r="G208" s="30">
        <f t="shared" si="7"/>
        <v>9110.0999999999913</v>
      </c>
      <c r="H208" s="48">
        <f t="shared" si="6"/>
        <v>7.5300000000000006E-2</v>
      </c>
      <c r="I208" s="94"/>
      <c r="J208" s="91"/>
    </row>
    <row r="209" spans="1:10" s="15" customFormat="1">
      <c r="A209" s="29" t="s">
        <v>402</v>
      </c>
      <c r="B209" s="1" t="s">
        <v>403</v>
      </c>
      <c r="C209" s="1" t="s">
        <v>51</v>
      </c>
      <c r="D209" s="1" t="s">
        <v>406</v>
      </c>
      <c r="E209" s="68">
        <v>1279829.23</v>
      </c>
      <c r="F209" s="68">
        <v>1233016.97</v>
      </c>
      <c r="G209" s="30">
        <f t="shared" si="7"/>
        <v>-46812.260000000009</v>
      </c>
      <c r="H209" s="48">
        <f t="shared" si="6"/>
        <v>-3.6600000000000001E-2</v>
      </c>
      <c r="I209" s="94"/>
      <c r="J209" s="91"/>
    </row>
    <row r="210" spans="1:10" s="15" customFormat="1">
      <c r="A210" s="29" t="s">
        <v>402</v>
      </c>
      <c r="B210" s="1" t="s">
        <v>403</v>
      </c>
      <c r="C210" s="1" t="s">
        <v>397</v>
      </c>
      <c r="D210" s="1" t="s">
        <v>407</v>
      </c>
      <c r="E210" s="68">
        <v>2025500.09</v>
      </c>
      <c r="F210" s="68">
        <v>2071930.78</v>
      </c>
      <c r="G210" s="30">
        <f t="shared" si="7"/>
        <v>46430.689999999944</v>
      </c>
      <c r="H210" s="48">
        <f t="shared" si="6"/>
        <v>2.29E-2</v>
      </c>
      <c r="I210" s="94"/>
      <c r="J210" s="91"/>
    </row>
    <row r="211" spans="1:10" s="15" customFormat="1">
      <c r="A211" s="29" t="s">
        <v>402</v>
      </c>
      <c r="B211" s="1" t="s">
        <v>403</v>
      </c>
      <c r="C211" s="1" t="s">
        <v>408</v>
      </c>
      <c r="D211" s="1" t="s">
        <v>409</v>
      </c>
      <c r="E211" s="68">
        <v>2208236.5</v>
      </c>
      <c r="F211" s="68">
        <v>2267843.3199999998</v>
      </c>
      <c r="G211" s="30">
        <f t="shared" si="7"/>
        <v>59606.819999999832</v>
      </c>
      <c r="H211" s="48">
        <f t="shared" si="6"/>
        <v>2.7E-2</v>
      </c>
      <c r="I211" s="94"/>
      <c r="J211" s="91"/>
    </row>
    <row r="212" spans="1:10" s="15" customFormat="1">
      <c r="A212" s="29" t="s">
        <v>410</v>
      </c>
      <c r="B212" s="1" t="s">
        <v>411</v>
      </c>
      <c r="C212" s="1" t="s">
        <v>412</v>
      </c>
      <c r="D212" s="1" t="s">
        <v>413</v>
      </c>
      <c r="E212" s="68">
        <v>358505.48</v>
      </c>
      <c r="F212" s="68">
        <v>355866.28</v>
      </c>
      <c r="G212" s="30">
        <f t="shared" si="7"/>
        <v>-2639.1999999999534</v>
      </c>
      <c r="H212" s="48">
        <f t="shared" si="6"/>
        <v>-7.4000000000000003E-3</v>
      </c>
      <c r="I212" s="94"/>
      <c r="J212" s="91"/>
    </row>
    <row r="213" spans="1:10" s="15" customFormat="1">
      <c r="A213" s="29" t="s">
        <v>410</v>
      </c>
      <c r="B213" s="1" t="s">
        <v>411</v>
      </c>
      <c r="C213" s="1" t="s">
        <v>178</v>
      </c>
      <c r="D213" s="1" t="s">
        <v>414</v>
      </c>
      <c r="E213" s="68">
        <v>205620.06</v>
      </c>
      <c r="F213" s="68">
        <v>254089.05</v>
      </c>
      <c r="G213" s="30">
        <f t="shared" si="7"/>
        <v>48468.989999999991</v>
      </c>
      <c r="H213" s="48">
        <f t="shared" si="6"/>
        <v>0.23569999999999999</v>
      </c>
      <c r="I213" s="94"/>
      <c r="J213" s="91"/>
    </row>
    <row r="214" spans="1:10" s="15" customFormat="1">
      <c r="A214" s="29" t="s">
        <v>410</v>
      </c>
      <c r="B214" s="1" t="s">
        <v>411</v>
      </c>
      <c r="C214" s="1" t="s">
        <v>82</v>
      </c>
      <c r="D214" s="1" t="s">
        <v>415</v>
      </c>
      <c r="E214" s="68">
        <v>70212.86</v>
      </c>
      <c r="F214" s="68">
        <v>20629.07</v>
      </c>
      <c r="G214" s="30">
        <f t="shared" si="7"/>
        <v>-49583.79</v>
      </c>
      <c r="H214" s="48">
        <f t="shared" si="6"/>
        <v>-0.70620000000000005</v>
      </c>
      <c r="I214" s="94">
        <v>1</v>
      </c>
      <c r="J214" s="91">
        <v>1</v>
      </c>
    </row>
    <row r="215" spans="1:10" s="15" customFormat="1">
      <c r="A215" s="29" t="s">
        <v>410</v>
      </c>
      <c r="B215" s="1" t="s">
        <v>411</v>
      </c>
      <c r="C215" s="1" t="s">
        <v>120</v>
      </c>
      <c r="D215" s="1" t="s">
        <v>416</v>
      </c>
      <c r="E215" s="68">
        <v>3044730.37</v>
      </c>
      <c r="F215" s="68">
        <v>2570468.21</v>
      </c>
      <c r="G215" s="30">
        <f t="shared" si="7"/>
        <v>-474262.16000000015</v>
      </c>
      <c r="H215" s="48">
        <f t="shared" si="6"/>
        <v>-0.15579999999999999</v>
      </c>
      <c r="I215" s="94"/>
      <c r="J215" s="91"/>
    </row>
    <row r="216" spans="1:10" s="15" customFormat="1">
      <c r="A216" s="29" t="s">
        <v>410</v>
      </c>
      <c r="B216" s="1" t="s">
        <v>411</v>
      </c>
      <c r="C216" s="1" t="s">
        <v>216</v>
      </c>
      <c r="D216" s="1" t="s">
        <v>417</v>
      </c>
      <c r="E216" s="68">
        <v>609500.11</v>
      </c>
      <c r="F216" s="68">
        <v>579713.81999999995</v>
      </c>
      <c r="G216" s="30">
        <f t="shared" si="7"/>
        <v>-29786.290000000037</v>
      </c>
      <c r="H216" s="48">
        <f t="shared" si="6"/>
        <v>-4.8899999999999999E-2</v>
      </c>
      <c r="I216" s="94"/>
      <c r="J216" s="91"/>
    </row>
    <row r="217" spans="1:10" s="15" customFormat="1">
      <c r="A217" s="29" t="s">
        <v>410</v>
      </c>
      <c r="B217" s="1" t="s">
        <v>411</v>
      </c>
      <c r="C217" s="1" t="s">
        <v>195</v>
      </c>
      <c r="D217" s="1" t="s">
        <v>418</v>
      </c>
      <c r="E217" s="68">
        <v>672063.02</v>
      </c>
      <c r="F217" s="68">
        <v>702529.01</v>
      </c>
      <c r="G217" s="30">
        <f t="shared" si="7"/>
        <v>30465.989999999991</v>
      </c>
      <c r="H217" s="48">
        <f t="shared" si="6"/>
        <v>4.53E-2</v>
      </c>
      <c r="I217" s="94"/>
      <c r="J217" s="91"/>
    </row>
    <row r="218" spans="1:10" s="15" customFormat="1">
      <c r="A218" s="29" t="s">
        <v>410</v>
      </c>
      <c r="B218" s="1" t="s">
        <v>411</v>
      </c>
      <c r="C218" s="1" t="s">
        <v>382</v>
      </c>
      <c r="D218" s="1" t="s">
        <v>419</v>
      </c>
      <c r="E218" s="68">
        <v>821634.88</v>
      </c>
      <c r="F218" s="68">
        <v>774068.34</v>
      </c>
      <c r="G218" s="30">
        <f t="shared" si="7"/>
        <v>-47566.540000000037</v>
      </c>
      <c r="H218" s="48">
        <f t="shared" si="6"/>
        <v>-5.79E-2</v>
      </c>
      <c r="I218" s="94"/>
      <c r="J218" s="91"/>
    </row>
    <row r="219" spans="1:10" s="15" customFormat="1">
      <c r="A219" s="29" t="s">
        <v>420</v>
      </c>
      <c r="B219" s="1" t="s">
        <v>421</v>
      </c>
      <c r="C219" s="1" t="s">
        <v>422</v>
      </c>
      <c r="D219" s="1" t="s">
        <v>423</v>
      </c>
      <c r="E219" s="68">
        <v>0</v>
      </c>
      <c r="F219" s="68">
        <v>13573.18</v>
      </c>
      <c r="G219" s="30">
        <f t="shared" si="7"/>
        <v>13573.18</v>
      </c>
      <c r="H219" s="48">
        <v>1</v>
      </c>
      <c r="I219" s="94">
        <v>1</v>
      </c>
      <c r="J219" s="91">
        <v>1</v>
      </c>
    </row>
    <row r="220" spans="1:10" s="15" customFormat="1">
      <c r="A220" s="29" t="s">
        <v>420</v>
      </c>
      <c r="B220" s="1" t="s">
        <v>421</v>
      </c>
      <c r="C220" s="1" t="s">
        <v>424</v>
      </c>
      <c r="D220" s="1" t="s">
        <v>425</v>
      </c>
      <c r="E220" s="68">
        <v>12810.59</v>
      </c>
      <c r="F220" s="68">
        <v>12727.76</v>
      </c>
      <c r="G220" s="30">
        <f t="shared" si="7"/>
        <v>-82.829999999999927</v>
      </c>
      <c r="H220" s="48">
        <f t="shared" si="6"/>
        <v>-6.4999999999999997E-3</v>
      </c>
      <c r="I220" s="94">
        <v>1</v>
      </c>
      <c r="J220" s="91">
        <v>1</v>
      </c>
    </row>
    <row r="221" spans="1:10" s="15" customFormat="1">
      <c r="A221" s="29" t="s">
        <v>420</v>
      </c>
      <c r="B221" s="1" t="s">
        <v>421</v>
      </c>
      <c r="C221" s="1" t="s">
        <v>426</v>
      </c>
      <c r="D221" s="1" t="s">
        <v>427</v>
      </c>
      <c r="E221" s="68">
        <v>4392953.72</v>
      </c>
      <c r="F221" s="68">
        <v>4519153.1500000004</v>
      </c>
      <c r="G221" s="30">
        <f t="shared" si="7"/>
        <v>126199.43000000063</v>
      </c>
      <c r="H221" s="48">
        <f t="shared" si="6"/>
        <v>2.87E-2</v>
      </c>
      <c r="I221" s="94"/>
      <c r="J221" s="91"/>
    </row>
    <row r="222" spans="1:10" s="15" customFormat="1">
      <c r="A222" s="29" t="s">
        <v>420</v>
      </c>
      <c r="B222" s="1" t="s">
        <v>421</v>
      </c>
      <c r="C222" s="1" t="s">
        <v>428</v>
      </c>
      <c r="D222" s="1" t="s">
        <v>429</v>
      </c>
      <c r="E222" s="68">
        <v>13062072.4</v>
      </c>
      <c r="F222" s="68">
        <v>12764346.369999999</v>
      </c>
      <c r="G222" s="30">
        <f t="shared" si="7"/>
        <v>-297726.03000000119</v>
      </c>
      <c r="H222" s="48">
        <f t="shared" si="6"/>
        <v>-2.2800000000000001E-2</v>
      </c>
      <c r="I222" s="94"/>
      <c r="J222" s="91"/>
    </row>
    <row r="223" spans="1:10" s="15" customFormat="1">
      <c r="A223" s="29" t="s">
        <v>420</v>
      </c>
      <c r="B223" s="1" t="s">
        <v>421</v>
      </c>
      <c r="C223" s="1" t="s">
        <v>430</v>
      </c>
      <c r="D223" s="1" t="s">
        <v>431</v>
      </c>
      <c r="E223" s="68">
        <v>2614042.8199999998</v>
      </c>
      <c r="F223" s="68">
        <v>2675885.7999999998</v>
      </c>
      <c r="G223" s="30">
        <f t="shared" si="7"/>
        <v>61842.979999999981</v>
      </c>
      <c r="H223" s="48">
        <f t="shared" si="6"/>
        <v>2.3699999999999999E-2</v>
      </c>
      <c r="I223" s="94"/>
      <c r="J223" s="91"/>
    </row>
    <row r="224" spans="1:10" s="15" customFormat="1">
      <c r="A224" s="29" t="s">
        <v>420</v>
      </c>
      <c r="B224" s="1" t="s">
        <v>421</v>
      </c>
      <c r="C224" s="1" t="s">
        <v>432</v>
      </c>
      <c r="D224" s="1" t="s">
        <v>433</v>
      </c>
      <c r="E224" s="68">
        <v>1777172.81</v>
      </c>
      <c r="F224" s="68">
        <v>1459913.67</v>
      </c>
      <c r="G224" s="30">
        <f t="shared" si="7"/>
        <v>-317259.14000000013</v>
      </c>
      <c r="H224" s="48">
        <f t="shared" si="6"/>
        <v>-0.17849999999999999</v>
      </c>
      <c r="I224" s="94"/>
      <c r="J224" s="91"/>
    </row>
    <row r="225" spans="1:10" s="15" customFormat="1">
      <c r="A225" s="29" t="s">
        <v>434</v>
      </c>
      <c r="B225" s="1" t="s">
        <v>435</v>
      </c>
      <c r="C225" s="1" t="s">
        <v>82</v>
      </c>
      <c r="D225" s="1" t="s">
        <v>436</v>
      </c>
      <c r="E225" s="68">
        <v>13656.75</v>
      </c>
      <c r="F225" s="68">
        <v>13227.59</v>
      </c>
      <c r="G225" s="30">
        <f t="shared" si="7"/>
        <v>-429.15999999999985</v>
      </c>
      <c r="H225" s="48">
        <f t="shared" si="6"/>
        <v>-3.1399999999999997E-2</v>
      </c>
      <c r="I225" s="94">
        <v>1</v>
      </c>
      <c r="J225" s="91">
        <v>1</v>
      </c>
    </row>
    <row r="226" spans="1:10" s="15" customFormat="1">
      <c r="A226" s="29" t="s">
        <v>434</v>
      </c>
      <c r="B226" s="1" t="s">
        <v>435</v>
      </c>
      <c r="C226" s="1" t="s">
        <v>104</v>
      </c>
      <c r="D226" s="1" t="s">
        <v>437</v>
      </c>
      <c r="E226" s="68">
        <v>28224.06</v>
      </c>
      <c r="F226" s="68">
        <v>28190.560000000001</v>
      </c>
      <c r="G226" s="30">
        <f t="shared" si="7"/>
        <v>-33.5</v>
      </c>
      <c r="H226" s="48">
        <f t="shared" si="6"/>
        <v>-1.1999999999999999E-3</v>
      </c>
      <c r="I226" s="94">
        <v>1</v>
      </c>
      <c r="J226" s="91">
        <v>1</v>
      </c>
    </row>
    <row r="227" spans="1:10" s="15" customFormat="1">
      <c r="A227" s="29" t="s">
        <v>434</v>
      </c>
      <c r="B227" s="1" t="s">
        <v>435</v>
      </c>
      <c r="C227" s="1" t="s">
        <v>62</v>
      </c>
      <c r="D227" s="1" t="s">
        <v>438</v>
      </c>
      <c r="E227" s="68">
        <v>1943680.79</v>
      </c>
      <c r="F227" s="68">
        <v>1546243.44</v>
      </c>
      <c r="G227" s="30">
        <f t="shared" si="7"/>
        <v>-397437.35000000009</v>
      </c>
      <c r="H227" s="48">
        <f t="shared" si="6"/>
        <v>-0.20449999999999999</v>
      </c>
      <c r="I227" s="94">
        <v>1</v>
      </c>
      <c r="J227" s="91"/>
    </row>
    <row r="228" spans="1:10" s="15" customFormat="1">
      <c r="A228" s="29" t="s">
        <v>434</v>
      </c>
      <c r="B228" s="1" t="s">
        <v>435</v>
      </c>
      <c r="C228" s="1" t="s">
        <v>193</v>
      </c>
      <c r="D228" s="1" t="s">
        <v>439</v>
      </c>
      <c r="E228" s="68">
        <v>1102773.95</v>
      </c>
      <c r="F228" s="68">
        <v>837302.86</v>
      </c>
      <c r="G228" s="30">
        <f t="shared" si="7"/>
        <v>-265471.08999999997</v>
      </c>
      <c r="H228" s="48">
        <f t="shared" si="6"/>
        <v>-0.2407</v>
      </c>
      <c r="I228" s="94">
        <v>1</v>
      </c>
      <c r="J228" s="91"/>
    </row>
    <row r="229" spans="1:10" s="15" customFormat="1">
      <c r="A229" s="29" t="s">
        <v>434</v>
      </c>
      <c r="B229" s="1" t="s">
        <v>435</v>
      </c>
      <c r="C229" s="1" t="s">
        <v>440</v>
      </c>
      <c r="D229" s="1" t="s">
        <v>441</v>
      </c>
      <c r="E229" s="68">
        <v>41753.26</v>
      </c>
      <c r="F229" s="68">
        <v>44729.09</v>
      </c>
      <c r="G229" s="30">
        <f t="shared" si="7"/>
        <v>2975.8299999999945</v>
      </c>
      <c r="H229" s="48">
        <f t="shared" si="6"/>
        <v>7.1300000000000002E-2</v>
      </c>
      <c r="I229" s="94">
        <v>1</v>
      </c>
      <c r="J229" s="91">
        <v>1</v>
      </c>
    </row>
    <row r="230" spans="1:10" s="15" customFormat="1">
      <c r="A230" s="29" t="s">
        <v>434</v>
      </c>
      <c r="B230" s="1" t="s">
        <v>435</v>
      </c>
      <c r="C230" s="1" t="s">
        <v>98</v>
      </c>
      <c r="D230" s="1" t="s">
        <v>442</v>
      </c>
      <c r="E230" s="68">
        <v>22781.82</v>
      </c>
      <c r="F230" s="68">
        <v>22676.959999999999</v>
      </c>
      <c r="G230" s="30">
        <f t="shared" si="7"/>
        <v>-104.86000000000058</v>
      </c>
      <c r="H230" s="48">
        <f t="shared" si="6"/>
        <v>-4.5999999999999999E-3</v>
      </c>
      <c r="I230" s="94">
        <v>1</v>
      </c>
      <c r="J230" s="91">
        <v>1</v>
      </c>
    </row>
    <row r="231" spans="1:10" s="15" customFormat="1">
      <c r="A231" s="29" t="s">
        <v>443</v>
      </c>
      <c r="B231" s="1" t="s">
        <v>444</v>
      </c>
      <c r="C231" s="1" t="s">
        <v>51</v>
      </c>
      <c r="D231" s="1" t="s">
        <v>445</v>
      </c>
      <c r="E231" s="68">
        <v>2590509.9300000002</v>
      </c>
      <c r="F231" s="68">
        <v>2526758.77</v>
      </c>
      <c r="G231" s="30">
        <f t="shared" si="7"/>
        <v>-63751.160000000149</v>
      </c>
      <c r="H231" s="48">
        <f t="shared" si="6"/>
        <v>-2.46E-2</v>
      </c>
      <c r="I231" s="94"/>
      <c r="J231" s="91"/>
    </row>
    <row r="232" spans="1:10" s="15" customFormat="1">
      <c r="A232" s="29" t="s">
        <v>443</v>
      </c>
      <c r="B232" s="1" t="s">
        <v>444</v>
      </c>
      <c r="C232" s="1" t="s">
        <v>82</v>
      </c>
      <c r="D232" s="1" t="s">
        <v>446</v>
      </c>
      <c r="E232" s="68">
        <v>374568.78</v>
      </c>
      <c r="F232" s="68">
        <v>380247.93</v>
      </c>
      <c r="G232" s="30">
        <f t="shared" si="7"/>
        <v>5679.1499999999651</v>
      </c>
      <c r="H232" s="48">
        <f t="shared" si="6"/>
        <v>1.52E-2</v>
      </c>
      <c r="I232" s="94"/>
      <c r="J232" s="91"/>
    </row>
    <row r="233" spans="1:10" s="15" customFormat="1">
      <c r="A233" s="29" t="s">
        <v>443</v>
      </c>
      <c r="B233" s="1" t="s">
        <v>444</v>
      </c>
      <c r="C233" s="1" t="s">
        <v>104</v>
      </c>
      <c r="D233" s="1" t="s">
        <v>447</v>
      </c>
      <c r="E233" s="68">
        <v>902242.42</v>
      </c>
      <c r="F233" s="68">
        <v>934936.13</v>
      </c>
      <c r="G233" s="30">
        <f t="shared" si="7"/>
        <v>32693.709999999963</v>
      </c>
      <c r="H233" s="48">
        <f t="shared" si="6"/>
        <v>3.6200000000000003E-2</v>
      </c>
      <c r="I233" s="94"/>
      <c r="J233" s="91"/>
    </row>
    <row r="234" spans="1:10" s="15" customFormat="1">
      <c r="A234" s="29" t="s">
        <v>443</v>
      </c>
      <c r="B234" s="1" t="s">
        <v>444</v>
      </c>
      <c r="C234" s="1" t="s">
        <v>41</v>
      </c>
      <c r="D234" s="1" t="s">
        <v>448</v>
      </c>
      <c r="E234" s="68">
        <v>1997317.63</v>
      </c>
      <c r="F234" s="68">
        <v>1889787.64</v>
      </c>
      <c r="G234" s="30">
        <f t="shared" si="7"/>
        <v>-107529.98999999999</v>
      </c>
      <c r="H234" s="48">
        <f t="shared" si="6"/>
        <v>-5.3800000000000001E-2</v>
      </c>
      <c r="I234" s="94"/>
      <c r="J234" s="91"/>
    </row>
    <row r="235" spans="1:10" s="15" customFormat="1">
      <c r="A235" s="29" t="s">
        <v>449</v>
      </c>
      <c r="B235" s="1" t="s">
        <v>450</v>
      </c>
      <c r="C235" s="1" t="s">
        <v>224</v>
      </c>
      <c r="D235" s="1" t="s">
        <v>451</v>
      </c>
      <c r="E235" s="68">
        <v>224755.73</v>
      </c>
      <c r="F235" s="68">
        <v>37896.58</v>
      </c>
      <c r="G235" s="30">
        <f t="shared" si="7"/>
        <v>-186859.15000000002</v>
      </c>
      <c r="H235" s="48">
        <f t="shared" si="6"/>
        <v>-0.83140000000000003</v>
      </c>
      <c r="I235" s="94">
        <v>1</v>
      </c>
      <c r="J235" s="91"/>
    </row>
    <row r="236" spans="1:10" s="15" customFormat="1">
      <c r="A236" s="29" t="s">
        <v>449</v>
      </c>
      <c r="B236" s="1" t="s">
        <v>450</v>
      </c>
      <c r="C236" s="1" t="s">
        <v>51</v>
      </c>
      <c r="D236" s="1" t="s">
        <v>452</v>
      </c>
      <c r="E236" s="68">
        <v>3276180.87</v>
      </c>
      <c r="F236" s="68">
        <v>3110787.72</v>
      </c>
      <c r="G236" s="30">
        <f t="shared" si="7"/>
        <v>-165393.14999999991</v>
      </c>
      <c r="H236" s="48">
        <f t="shared" si="6"/>
        <v>-5.0500000000000003E-2</v>
      </c>
      <c r="I236" s="94"/>
      <c r="J236" s="91"/>
    </row>
    <row r="237" spans="1:10" s="15" customFormat="1">
      <c r="A237" s="29" t="s">
        <v>449</v>
      </c>
      <c r="B237" s="1" t="s">
        <v>450</v>
      </c>
      <c r="C237" s="1" t="s">
        <v>82</v>
      </c>
      <c r="D237" s="1" t="s">
        <v>453</v>
      </c>
      <c r="E237" s="68">
        <v>1250219.6000000001</v>
      </c>
      <c r="F237" s="68">
        <v>1085746.33</v>
      </c>
      <c r="G237" s="30">
        <f t="shared" si="7"/>
        <v>-164473.27000000002</v>
      </c>
      <c r="H237" s="48">
        <f t="shared" si="6"/>
        <v>-0.13159999999999999</v>
      </c>
      <c r="I237" s="94"/>
      <c r="J237" s="91"/>
    </row>
    <row r="238" spans="1:10" s="15" customFormat="1">
      <c r="A238" s="29" t="s">
        <v>449</v>
      </c>
      <c r="B238" s="1" t="s">
        <v>450</v>
      </c>
      <c r="C238" s="1" t="s">
        <v>104</v>
      </c>
      <c r="D238" s="1" t="s">
        <v>454</v>
      </c>
      <c r="E238" s="68">
        <v>609868.25</v>
      </c>
      <c r="F238" s="68">
        <v>636720.32999999996</v>
      </c>
      <c r="G238" s="30">
        <f t="shared" si="7"/>
        <v>26852.079999999958</v>
      </c>
      <c r="H238" s="48">
        <f t="shared" si="6"/>
        <v>4.3999999999999997E-2</v>
      </c>
      <c r="I238" s="94"/>
      <c r="J238" s="91"/>
    </row>
    <row r="239" spans="1:10" s="15" customFormat="1">
      <c r="A239" s="29" t="s">
        <v>455</v>
      </c>
      <c r="B239" s="1" t="s">
        <v>456</v>
      </c>
      <c r="C239" s="1" t="s">
        <v>224</v>
      </c>
      <c r="D239" s="1" t="s">
        <v>457</v>
      </c>
      <c r="E239" s="68">
        <v>763964.86</v>
      </c>
      <c r="F239" s="68">
        <v>609971.43000000005</v>
      </c>
      <c r="G239" s="30">
        <f t="shared" si="7"/>
        <v>-153993.42999999993</v>
      </c>
      <c r="H239" s="48">
        <f t="shared" si="6"/>
        <v>-0.2016</v>
      </c>
      <c r="I239" s="94"/>
      <c r="J239" s="91"/>
    </row>
    <row r="240" spans="1:10" s="15" customFormat="1">
      <c r="A240" s="29" t="s">
        <v>455</v>
      </c>
      <c r="B240" s="1" t="s">
        <v>456</v>
      </c>
      <c r="C240" s="1" t="s">
        <v>458</v>
      </c>
      <c r="D240" s="1" t="s">
        <v>459</v>
      </c>
      <c r="E240" s="68">
        <v>513194.47</v>
      </c>
      <c r="F240" s="68">
        <v>480588.7</v>
      </c>
      <c r="G240" s="30">
        <f t="shared" si="7"/>
        <v>-32605.76999999996</v>
      </c>
      <c r="H240" s="48">
        <f t="shared" si="6"/>
        <v>-6.3500000000000001E-2</v>
      </c>
      <c r="I240" s="94"/>
      <c r="J240" s="91"/>
    </row>
    <row r="241" spans="1:10" s="15" customFormat="1">
      <c r="A241" s="29" t="s">
        <v>455</v>
      </c>
      <c r="B241" s="1" t="s">
        <v>456</v>
      </c>
      <c r="C241" s="1" t="s">
        <v>180</v>
      </c>
      <c r="D241" s="1" t="s">
        <v>460</v>
      </c>
      <c r="E241" s="68">
        <v>1465858.87</v>
      </c>
      <c r="F241" s="68">
        <v>1487965.46</v>
      </c>
      <c r="G241" s="30">
        <f t="shared" si="7"/>
        <v>22106.589999999851</v>
      </c>
      <c r="H241" s="48">
        <f t="shared" si="6"/>
        <v>1.5100000000000001E-2</v>
      </c>
      <c r="I241" s="94"/>
      <c r="J241" s="91"/>
    </row>
    <row r="242" spans="1:10" s="15" customFormat="1">
      <c r="A242" s="29" t="s">
        <v>455</v>
      </c>
      <c r="B242" s="1" t="s">
        <v>456</v>
      </c>
      <c r="C242" s="1" t="s">
        <v>461</v>
      </c>
      <c r="D242" s="1" t="s">
        <v>462</v>
      </c>
      <c r="E242" s="68">
        <v>498718.46</v>
      </c>
      <c r="F242" s="68">
        <v>389045.2</v>
      </c>
      <c r="G242" s="30">
        <f t="shared" si="7"/>
        <v>-109673.26000000001</v>
      </c>
      <c r="H242" s="48">
        <f t="shared" si="6"/>
        <v>-0.21990000000000001</v>
      </c>
      <c r="I242" s="94"/>
      <c r="J242" s="91"/>
    </row>
    <row r="243" spans="1:10" s="15" customFormat="1">
      <c r="A243" s="29" t="s">
        <v>455</v>
      </c>
      <c r="B243" s="1" t="s">
        <v>456</v>
      </c>
      <c r="C243" s="1" t="s">
        <v>82</v>
      </c>
      <c r="D243" s="1" t="s">
        <v>463</v>
      </c>
      <c r="E243" s="68">
        <v>4031068.36</v>
      </c>
      <c r="F243" s="68">
        <v>4250000.1399999997</v>
      </c>
      <c r="G243" s="30">
        <f t="shared" si="7"/>
        <v>218931.7799999998</v>
      </c>
      <c r="H243" s="48">
        <f t="shared" si="6"/>
        <v>5.4300000000000001E-2</v>
      </c>
      <c r="I243" s="94"/>
      <c r="J243" s="91"/>
    </row>
    <row r="244" spans="1:10" s="15" customFormat="1">
      <c r="A244" s="29" t="s">
        <v>455</v>
      </c>
      <c r="B244" s="1" t="s">
        <v>456</v>
      </c>
      <c r="C244" s="1" t="s">
        <v>104</v>
      </c>
      <c r="D244" s="1" t="s">
        <v>464</v>
      </c>
      <c r="E244" s="68">
        <v>4219758.76</v>
      </c>
      <c r="F244" s="68">
        <v>4212896.67</v>
      </c>
      <c r="G244" s="30">
        <f t="shared" si="7"/>
        <v>-6862.089999999851</v>
      </c>
      <c r="H244" s="48">
        <f t="shared" ref="H244:H307" si="8">ROUND(G244/E244,4)</f>
        <v>-1.6000000000000001E-3</v>
      </c>
      <c r="I244" s="94"/>
      <c r="J244" s="91"/>
    </row>
    <row r="245" spans="1:10" s="15" customFormat="1">
      <c r="A245" s="29" t="s">
        <v>455</v>
      </c>
      <c r="B245" s="1" t="s">
        <v>456</v>
      </c>
      <c r="C245" s="1" t="s">
        <v>62</v>
      </c>
      <c r="D245" s="1" t="s">
        <v>465</v>
      </c>
      <c r="E245" s="68">
        <v>3115891.35</v>
      </c>
      <c r="F245" s="68">
        <v>3143883.59</v>
      </c>
      <c r="G245" s="30">
        <f t="shared" si="7"/>
        <v>27992.239999999758</v>
      </c>
      <c r="H245" s="48">
        <f t="shared" si="8"/>
        <v>8.9999999999999993E-3</v>
      </c>
      <c r="I245" s="94"/>
      <c r="J245" s="91"/>
    </row>
    <row r="246" spans="1:10" s="15" customFormat="1">
      <c r="A246" s="29" t="s">
        <v>455</v>
      </c>
      <c r="B246" s="1" t="s">
        <v>456</v>
      </c>
      <c r="C246" s="1" t="s">
        <v>193</v>
      </c>
      <c r="D246" s="1" t="s">
        <v>466</v>
      </c>
      <c r="E246" s="68">
        <v>1224200.78</v>
      </c>
      <c r="F246" s="68">
        <v>1186663.4099999999</v>
      </c>
      <c r="G246" s="30">
        <f t="shared" si="7"/>
        <v>-37537.370000000112</v>
      </c>
      <c r="H246" s="48">
        <f t="shared" si="8"/>
        <v>-3.0700000000000002E-2</v>
      </c>
      <c r="I246" s="94"/>
      <c r="J246" s="91"/>
    </row>
    <row r="247" spans="1:10" s="15" customFormat="1">
      <c r="A247" s="29" t="s">
        <v>455</v>
      </c>
      <c r="B247" s="1" t="s">
        <v>456</v>
      </c>
      <c r="C247" s="1" t="s">
        <v>258</v>
      </c>
      <c r="D247" s="1" t="s">
        <v>467</v>
      </c>
      <c r="E247" s="68">
        <v>959475.94</v>
      </c>
      <c r="F247" s="68">
        <v>974105.8</v>
      </c>
      <c r="G247" s="30">
        <f t="shared" si="7"/>
        <v>14629.860000000102</v>
      </c>
      <c r="H247" s="48">
        <f t="shared" si="8"/>
        <v>1.52E-2</v>
      </c>
      <c r="I247" s="94"/>
      <c r="J247" s="91"/>
    </row>
    <row r="248" spans="1:10" s="15" customFormat="1">
      <c r="A248" s="29" t="s">
        <v>455</v>
      </c>
      <c r="B248" s="1" t="s">
        <v>456</v>
      </c>
      <c r="C248" s="1" t="s">
        <v>120</v>
      </c>
      <c r="D248" s="1" t="s">
        <v>468</v>
      </c>
      <c r="E248" s="68">
        <v>2618800.41</v>
      </c>
      <c r="F248" s="68">
        <v>2731214.39</v>
      </c>
      <c r="G248" s="30">
        <f t="shared" si="7"/>
        <v>112413.97999999998</v>
      </c>
      <c r="H248" s="48">
        <f t="shared" si="8"/>
        <v>4.2900000000000001E-2</v>
      </c>
      <c r="I248" s="94"/>
      <c r="J248" s="91"/>
    </row>
    <row r="249" spans="1:10" s="15" customFormat="1">
      <c r="A249" s="29" t="s">
        <v>455</v>
      </c>
      <c r="B249" s="1" t="s">
        <v>456</v>
      </c>
      <c r="C249" s="1" t="s">
        <v>68</v>
      </c>
      <c r="D249" s="1" t="s">
        <v>469</v>
      </c>
      <c r="E249" s="68">
        <v>647331.01</v>
      </c>
      <c r="F249" s="68">
        <v>610890.84</v>
      </c>
      <c r="G249" s="30">
        <f t="shared" si="7"/>
        <v>-36440.170000000042</v>
      </c>
      <c r="H249" s="48">
        <f t="shared" si="8"/>
        <v>-5.6300000000000003E-2</v>
      </c>
      <c r="I249" s="94"/>
      <c r="J249" s="91"/>
    </row>
    <row r="250" spans="1:10" s="15" customFormat="1">
      <c r="A250" s="29" t="s">
        <v>455</v>
      </c>
      <c r="B250" s="1" t="s">
        <v>456</v>
      </c>
      <c r="C250" s="1" t="s">
        <v>216</v>
      </c>
      <c r="D250" s="1" t="s">
        <v>470</v>
      </c>
      <c r="E250" s="68">
        <v>9395200.6099999994</v>
      </c>
      <c r="F250" s="68">
        <v>9190585.4700000007</v>
      </c>
      <c r="G250" s="30">
        <f t="shared" si="7"/>
        <v>-204615.13999999873</v>
      </c>
      <c r="H250" s="48">
        <f t="shared" si="8"/>
        <v>-2.18E-2</v>
      </c>
      <c r="I250" s="94"/>
      <c r="J250" s="91"/>
    </row>
    <row r="251" spans="1:10" s="15" customFormat="1">
      <c r="A251" s="29" t="s">
        <v>455</v>
      </c>
      <c r="B251" s="1" t="s">
        <v>456</v>
      </c>
      <c r="C251" s="1" t="s">
        <v>471</v>
      </c>
      <c r="D251" s="1" t="s">
        <v>472</v>
      </c>
      <c r="E251" s="68">
        <v>2103870.5699999998</v>
      </c>
      <c r="F251" s="68">
        <v>2096198.22</v>
      </c>
      <c r="G251" s="30">
        <f t="shared" si="7"/>
        <v>-7672.3499999998603</v>
      </c>
      <c r="H251" s="48">
        <f t="shared" si="8"/>
        <v>-3.5999999999999999E-3</v>
      </c>
      <c r="I251" s="94"/>
      <c r="J251" s="91"/>
    </row>
    <row r="252" spans="1:10" s="15" customFormat="1">
      <c r="A252" s="29" t="s">
        <v>455</v>
      </c>
      <c r="B252" s="1" t="s">
        <v>456</v>
      </c>
      <c r="C252" s="1" t="s">
        <v>473</v>
      </c>
      <c r="D252" s="1" t="s">
        <v>474</v>
      </c>
      <c r="E252" s="68">
        <v>2761564.46</v>
      </c>
      <c r="F252" s="68">
        <v>2506720.9300000002</v>
      </c>
      <c r="G252" s="30">
        <f t="shared" si="7"/>
        <v>-254843.5299999998</v>
      </c>
      <c r="H252" s="48">
        <f t="shared" si="8"/>
        <v>-9.2299999999999993E-2</v>
      </c>
      <c r="I252" s="94"/>
      <c r="J252" s="91"/>
    </row>
    <row r="253" spans="1:10" s="15" customFormat="1">
      <c r="A253" s="29" t="s">
        <v>455</v>
      </c>
      <c r="B253" s="1" t="s">
        <v>456</v>
      </c>
      <c r="C253" s="1" t="s">
        <v>475</v>
      </c>
      <c r="D253" s="1" t="s">
        <v>476</v>
      </c>
      <c r="E253" s="68">
        <v>1504368.97</v>
      </c>
      <c r="F253" s="68">
        <v>1606330.89</v>
      </c>
      <c r="G253" s="30">
        <f t="shared" si="7"/>
        <v>101961.91999999993</v>
      </c>
      <c r="H253" s="48">
        <f t="shared" si="8"/>
        <v>6.7799999999999999E-2</v>
      </c>
      <c r="I253" s="94"/>
      <c r="J253" s="91"/>
    </row>
    <row r="254" spans="1:10" s="15" customFormat="1">
      <c r="A254" s="29" t="s">
        <v>455</v>
      </c>
      <c r="B254" s="1" t="s">
        <v>456</v>
      </c>
      <c r="C254" s="1" t="s">
        <v>477</v>
      </c>
      <c r="D254" s="1" t="s">
        <v>478</v>
      </c>
      <c r="E254" s="68">
        <v>3040081.73</v>
      </c>
      <c r="F254" s="68">
        <v>3110264</v>
      </c>
      <c r="G254" s="30">
        <f t="shared" si="7"/>
        <v>70182.270000000019</v>
      </c>
      <c r="H254" s="48">
        <f t="shared" si="8"/>
        <v>2.3099999999999999E-2</v>
      </c>
      <c r="I254" s="94"/>
      <c r="J254" s="91"/>
    </row>
    <row r="255" spans="1:10" s="15" customFormat="1">
      <c r="A255" s="29" t="s">
        <v>455</v>
      </c>
      <c r="B255" s="1" t="s">
        <v>456</v>
      </c>
      <c r="C255" s="1" t="s">
        <v>479</v>
      </c>
      <c r="D255" s="1" t="s">
        <v>480</v>
      </c>
      <c r="E255" s="68">
        <v>1791273.34</v>
      </c>
      <c r="F255" s="68">
        <v>1770833.66</v>
      </c>
      <c r="G255" s="30">
        <f t="shared" si="7"/>
        <v>-20439.680000000168</v>
      </c>
      <c r="H255" s="48">
        <f t="shared" si="8"/>
        <v>-1.14E-2</v>
      </c>
      <c r="I255" s="94"/>
      <c r="J255" s="91"/>
    </row>
    <row r="256" spans="1:10" s="15" customFormat="1">
      <c r="A256" s="29" t="s">
        <v>481</v>
      </c>
      <c r="B256" s="1" t="s">
        <v>482</v>
      </c>
      <c r="C256" s="1" t="s">
        <v>483</v>
      </c>
      <c r="D256" s="1" t="s">
        <v>484</v>
      </c>
      <c r="E256" s="68">
        <v>495827.1</v>
      </c>
      <c r="F256" s="68">
        <v>469973.18</v>
      </c>
      <c r="G256" s="30">
        <f t="shared" si="7"/>
        <v>-25853.919999999984</v>
      </c>
      <c r="H256" s="48">
        <f t="shared" si="8"/>
        <v>-5.21E-2</v>
      </c>
      <c r="I256" s="94"/>
      <c r="J256" s="91"/>
    </row>
    <row r="257" spans="1:10" s="15" customFormat="1">
      <c r="A257" s="29" t="s">
        <v>481</v>
      </c>
      <c r="B257" s="1" t="s">
        <v>482</v>
      </c>
      <c r="C257" s="1" t="s">
        <v>51</v>
      </c>
      <c r="D257" s="1" t="s">
        <v>485</v>
      </c>
      <c r="E257" s="68">
        <v>3656300.52</v>
      </c>
      <c r="F257" s="68">
        <v>3703079.59</v>
      </c>
      <c r="G257" s="30">
        <f t="shared" si="7"/>
        <v>46779.069999999832</v>
      </c>
      <c r="H257" s="48">
        <f t="shared" si="8"/>
        <v>1.2800000000000001E-2</v>
      </c>
      <c r="I257" s="94"/>
      <c r="J257" s="91"/>
    </row>
    <row r="258" spans="1:10" s="15" customFormat="1">
      <c r="A258" s="29" t="s">
        <v>481</v>
      </c>
      <c r="B258" s="1" t="s">
        <v>482</v>
      </c>
      <c r="C258" s="1" t="s">
        <v>104</v>
      </c>
      <c r="D258" s="1" t="s">
        <v>486</v>
      </c>
      <c r="E258" s="68">
        <v>1415498.14</v>
      </c>
      <c r="F258" s="68">
        <v>1280356.72</v>
      </c>
      <c r="G258" s="30">
        <f t="shared" si="7"/>
        <v>-135141.41999999993</v>
      </c>
      <c r="H258" s="48">
        <f t="shared" si="8"/>
        <v>-9.5500000000000002E-2</v>
      </c>
      <c r="I258" s="94"/>
      <c r="J258" s="91"/>
    </row>
    <row r="259" spans="1:10" s="15" customFormat="1">
      <c r="A259" s="29" t="s">
        <v>481</v>
      </c>
      <c r="B259" s="1" t="s">
        <v>482</v>
      </c>
      <c r="C259" s="1" t="s">
        <v>41</v>
      </c>
      <c r="D259" s="1" t="s">
        <v>487</v>
      </c>
      <c r="E259" s="68">
        <v>1898745</v>
      </c>
      <c r="F259" s="68">
        <v>1779648.22</v>
      </c>
      <c r="G259" s="30">
        <f t="shared" si="7"/>
        <v>-119096.78000000003</v>
      </c>
      <c r="H259" s="48">
        <f t="shared" si="8"/>
        <v>-6.2700000000000006E-2</v>
      </c>
      <c r="I259" s="94"/>
      <c r="J259" s="91"/>
    </row>
    <row r="260" spans="1:10" s="15" customFormat="1">
      <c r="A260" s="29" t="s">
        <v>481</v>
      </c>
      <c r="B260" s="1" t="s">
        <v>482</v>
      </c>
      <c r="C260" s="1" t="s">
        <v>359</v>
      </c>
      <c r="D260" s="1" t="s">
        <v>488</v>
      </c>
      <c r="E260" s="68">
        <v>47750.36</v>
      </c>
      <c r="F260" s="68">
        <v>47127.45</v>
      </c>
      <c r="G260" s="30">
        <f t="shared" si="7"/>
        <v>-622.91000000000349</v>
      </c>
      <c r="H260" s="48">
        <f t="shared" si="8"/>
        <v>-1.2999999999999999E-2</v>
      </c>
      <c r="I260" s="94">
        <v>1</v>
      </c>
      <c r="J260" s="91">
        <v>1</v>
      </c>
    </row>
    <row r="261" spans="1:10" s="15" customFormat="1">
      <c r="A261" s="29" t="s">
        <v>481</v>
      </c>
      <c r="B261" s="1" t="s">
        <v>482</v>
      </c>
      <c r="C261" s="1" t="s">
        <v>351</v>
      </c>
      <c r="D261" s="1" t="s">
        <v>489</v>
      </c>
      <c r="E261" s="68">
        <v>3015789.14</v>
      </c>
      <c r="F261" s="68">
        <v>2684480.71</v>
      </c>
      <c r="G261" s="30">
        <f t="shared" si="7"/>
        <v>-331308.43000000017</v>
      </c>
      <c r="H261" s="48">
        <f t="shared" si="8"/>
        <v>-0.1099</v>
      </c>
      <c r="I261" s="94"/>
      <c r="J261" s="91"/>
    </row>
    <row r="262" spans="1:10" s="15" customFormat="1">
      <c r="A262" s="29" t="s">
        <v>481</v>
      </c>
      <c r="B262" s="1" t="s">
        <v>482</v>
      </c>
      <c r="C262" s="1" t="s">
        <v>490</v>
      </c>
      <c r="D262" s="1" t="s">
        <v>491</v>
      </c>
      <c r="E262" s="68">
        <v>3466037.2</v>
      </c>
      <c r="F262" s="68">
        <v>3571728.01</v>
      </c>
      <c r="G262" s="30">
        <f t="shared" si="7"/>
        <v>105690.80999999959</v>
      </c>
      <c r="H262" s="48">
        <f t="shared" si="8"/>
        <v>3.0499999999999999E-2</v>
      </c>
      <c r="I262" s="94"/>
      <c r="J262" s="91"/>
    </row>
    <row r="263" spans="1:10" s="15" customFormat="1">
      <c r="A263" s="29" t="s">
        <v>481</v>
      </c>
      <c r="B263" s="1" t="s">
        <v>482</v>
      </c>
      <c r="C263" s="1" t="s">
        <v>98</v>
      </c>
      <c r="D263" s="1" t="s">
        <v>492</v>
      </c>
      <c r="E263" s="68">
        <v>962701.13</v>
      </c>
      <c r="F263" s="68">
        <v>1005863.13</v>
      </c>
      <c r="G263" s="30">
        <f t="shared" si="7"/>
        <v>43162</v>
      </c>
      <c r="H263" s="48">
        <f t="shared" si="8"/>
        <v>4.48E-2</v>
      </c>
      <c r="I263" s="94"/>
      <c r="J263" s="91"/>
    </row>
    <row r="264" spans="1:10" s="15" customFormat="1">
      <c r="A264" s="29" t="s">
        <v>481</v>
      </c>
      <c r="B264" s="1" t="s">
        <v>482</v>
      </c>
      <c r="C264" s="1" t="s">
        <v>493</v>
      </c>
      <c r="D264" s="1" t="s">
        <v>494</v>
      </c>
      <c r="E264" s="68">
        <v>1369281.66</v>
      </c>
      <c r="F264" s="68">
        <v>1396982.29</v>
      </c>
      <c r="G264" s="30">
        <f t="shared" si="7"/>
        <v>27700.630000000121</v>
      </c>
      <c r="H264" s="48">
        <f t="shared" si="8"/>
        <v>2.0199999999999999E-2</v>
      </c>
      <c r="I264" s="94"/>
      <c r="J264" s="91"/>
    </row>
    <row r="265" spans="1:10" s="15" customFormat="1">
      <c r="A265" s="29" t="s">
        <v>495</v>
      </c>
      <c r="B265" s="1" t="s">
        <v>496</v>
      </c>
      <c r="C265" s="1" t="s">
        <v>51</v>
      </c>
      <c r="D265" s="1" t="s">
        <v>497</v>
      </c>
      <c r="E265" s="68">
        <v>10127042.609999999</v>
      </c>
      <c r="F265" s="68">
        <v>10225463.279999999</v>
      </c>
      <c r="G265" s="30">
        <f t="shared" si="7"/>
        <v>98420.669999999925</v>
      </c>
      <c r="H265" s="48">
        <f t="shared" si="8"/>
        <v>9.7000000000000003E-3</v>
      </c>
      <c r="I265" s="94"/>
      <c r="J265" s="91"/>
    </row>
    <row r="266" spans="1:10" s="15" customFormat="1">
      <c r="A266" s="29" t="s">
        <v>495</v>
      </c>
      <c r="B266" s="1" t="s">
        <v>496</v>
      </c>
      <c r="C266" s="1" t="s">
        <v>82</v>
      </c>
      <c r="D266" s="1" t="s">
        <v>498</v>
      </c>
      <c r="E266" s="68">
        <v>1845545.16</v>
      </c>
      <c r="F266" s="68">
        <v>1856414.22</v>
      </c>
      <c r="G266" s="30">
        <f t="shared" si="7"/>
        <v>10869.060000000056</v>
      </c>
      <c r="H266" s="48">
        <f t="shared" si="8"/>
        <v>5.8999999999999999E-3</v>
      </c>
      <c r="I266" s="94"/>
      <c r="J266" s="91"/>
    </row>
    <row r="267" spans="1:10" s="15" customFormat="1">
      <c r="A267" s="29" t="s">
        <v>495</v>
      </c>
      <c r="B267" s="1" t="s">
        <v>496</v>
      </c>
      <c r="C267" s="1" t="s">
        <v>104</v>
      </c>
      <c r="D267" s="1" t="s">
        <v>499</v>
      </c>
      <c r="E267" s="68">
        <v>301204.12</v>
      </c>
      <c r="F267" s="68">
        <v>337405.57</v>
      </c>
      <c r="G267" s="30">
        <f t="shared" ref="G267:G330" si="9">SUM(F267-E267)</f>
        <v>36201.450000000012</v>
      </c>
      <c r="H267" s="48">
        <f t="shared" si="8"/>
        <v>0.1202</v>
      </c>
      <c r="I267" s="94"/>
      <c r="J267" s="91"/>
    </row>
    <row r="268" spans="1:10" s="15" customFormat="1">
      <c r="A268" s="29" t="s">
        <v>495</v>
      </c>
      <c r="B268" s="1" t="s">
        <v>496</v>
      </c>
      <c r="C268" s="1" t="s">
        <v>397</v>
      </c>
      <c r="D268" s="1" t="s">
        <v>500</v>
      </c>
      <c r="E268" s="68">
        <v>629803.29</v>
      </c>
      <c r="F268" s="68">
        <v>626866.76</v>
      </c>
      <c r="G268" s="30">
        <f t="shared" si="9"/>
        <v>-2936.5300000000279</v>
      </c>
      <c r="H268" s="48">
        <f t="shared" si="8"/>
        <v>-4.7000000000000002E-3</v>
      </c>
      <c r="I268" s="94"/>
      <c r="J268" s="91"/>
    </row>
    <row r="269" spans="1:10" s="15" customFormat="1">
      <c r="A269" s="29" t="s">
        <v>501</v>
      </c>
      <c r="B269" s="1" t="s">
        <v>502</v>
      </c>
      <c r="C269" s="1" t="s">
        <v>404</v>
      </c>
      <c r="D269" s="1" t="s">
        <v>503</v>
      </c>
      <c r="E269" s="68">
        <v>268398.94</v>
      </c>
      <c r="F269" s="68">
        <v>43744.5</v>
      </c>
      <c r="G269" s="30">
        <f t="shared" si="9"/>
        <v>-224654.44</v>
      </c>
      <c r="H269" s="48">
        <f t="shared" si="8"/>
        <v>-0.83699999999999997</v>
      </c>
      <c r="I269" s="94"/>
      <c r="J269" s="91"/>
    </row>
    <row r="270" spans="1:10" s="15" customFormat="1">
      <c r="A270" s="29" t="s">
        <v>501</v>
      </c>
      <c r="B270" s="1" t="s">
        <v>502</v>
      </c>
      <c r="C270" s="1" t="s">
        <v>41</v>
      </c>
      <c r="D270" s="1" t="s">
        <v>504</v>
      </c>
      <c r="E270" s="68">
        <v>133618.23999999999</v>
      </c>
      <c r="F270" s="68">
        <v>154072.07999999999</v>
      </c>
      <c r="G270" s="30">
        <f t="shared" si="9"/>
        <v>20453.839999999997</v>
      </c>
      <c r="H270" s="48">
        <f t="shared" si="8"/>
        <v>0.15310000000000001</v>
      </c>
      <c r="I270" s="94">
        <v>1</v>
      </c>
      <c r="J270" s="91"/>
    </row>
    <row r="271" spans="1:10" s="15" customFormat="1">
      <c r="A271" s="29" t="s">
        <v>501</v>
      </c>
      <c r="B271" s="1" t="s">
        <v>502</v>
      </c>
      <c r="C271" s="1" t="s">
        <v>107</v>
      </c>
      <c r="D271" s="1" t="s">
        <v>505</v>
      </c>
      <c r="E271" s="68">
        <v>989969.57</v>
      </c>
      <c r="F271" s="68">
        <v>816385.1</v>
      </c>
      <c r="G271" s="30">
        <f t="shared" si="9"/>
        <v>-173584.46999999997</v>
      </c>
      <c r="H271" s="48">
        <f t="shared" si="8"/>
        <v>-0.17530000000000001</v>
      </c>
      <c r="I271" s="94"/>
      <c r="J271" s="91"/>
    </row>
    <row r="272" spans="1:10" s="15" customFormat="1">
      <c r="A272" s="29" t="s">
        <v>501</v>
      </c>
      <c r="B272" s="1" t="s">
        <v>502</v>
      </c>
      <c r="C272" s="1" t="s">
        <v>193</v>
      </c>
      <c r="D272" s="1" t="s">
        <v>506</v>
      </c>
      <c r="E272" s="68">
        <v>4629760.62</v>
      </c>
      <c r="F272" s="68">
        <v>4260239.75</v>
      </c>
      <c r="G272" s="30">
        <f t="shared" si="9"/>
        <v>-369520.87000000011</v>
      </c>
      <c r="H272" s="48">
        <f t="shared" si="8"/>
        <v>-7.9799999999999996E-2</v>
      </c>
      <c r="I272" s="94"/>
      <c r="J272" s="91"/>
    </row>
    <row r="273" spans="1:10" s="15" customFormat="1">
      <c r="A273" s="29" t="s">
        <v>507</v>
      </c>
      <c r="B273" s="1" t="s">
        <v>508</v>
      </c>
      <c r="C273" s="1" t="s">
        <v>51</v>
      </c>
      <c r="D273" s="1" t="s">
        <v>509</v>
      </c>
      <c r="E273" s="68">
        <v>705003.25</v>
      </c>
      <c r="F273" s="68">
        <v>632880.34</v>
      </c>
      <c r="G273" s="30">
        <f t="shared" si="9"/>
        <v>-72122.910000000033</v>
      </c>
      <c r="H273" s="48">
        <f t="shared" si="8"/>
        <v>-0.1023</v>
      </c>
      <c r="I273" s="94">
        <v>1</v>
      </c>
      <c r="J273" s="91"/>
    </row>
    <row r="274" spans="1:10" s="15" customFormat="1">
      <c r="A274" s="29" t="s">
        <v>507</v>
      </c>
      <c r="B274" s="1" t="s">
        <v>508</v>
      </c>
      <c r="C274" s="1" t="s">
        <v>41</v>
      </c>
      <c r="D274" s="1" t="s">
        <v>510</v>
      </c>
      <c r="E274" s="68">
        <v>18382.25</v>
      </c>
      <c r="F274" s="68">
        <v>18070.97</v>
      </c>
      <c r="G274" s="30">
        <f t="shared" si="9"/>
        <v>-311.27999999999884</v>
      </c>
      <c r="H274" s="48">
        <f t="shared" si="8"/>
        <v>-1.6899999999999998E-2</v>
      </c>
      <c r="I274" s="94">
        <v>1</v>
      </c>
      <c r="J274" s="91">
        <v>1</v>
      </c>
    </row>
    <row r="275" spans="1:10" s="15" customFormat="1">
      <c r="A275" s="29" t="s">
        <v>507</v>
      </c>
      <c r="B275" s="1" t="s">
        <v>508</v>
      </c>
      <c r="C275" s="1" t="s">
        <v>511</v>
      </c>
      <c r="D275" s="1" t="s">
        <v>512</v>
      </c>
      <c r="E275" s="68">
        <v>2273442.5299999998</v>
      </c>
      <c r="F275" s="68">
        <v>1638427.34</v>
      </c>
      <c r="G275" s="30">
        <f t="shared" si="9"/>
        <v>-635015.18999999971</v>
      </c>
      <c r="H275" s="48">
        <f t="shared" si="8"/>
        <v>-0.27929999999999999</v>
      </c>
      <c r="I275" s="94"/>
      <c r="J275" s="91"/>
    </row>
    <row r="276" spans="1:10" s="15" customFormat="1">
      <c r="A276" s="29" t="s">
        <v>507</v>
      </c>
      <c r="B276" s="1" t="s">
        <v>508</v>
      </c>
      <c r="C276" s="1" t="s">
        <v>513</v>
      </c>
      <c r="D276" s="1" t="s">
        <v>514</v>
      </c>
      <c r="E276" s="68">
        <v>76275.3</v>
      </c>
      <c r="F276" s="68">
        <v>15678.37</v>
      </c>
      <c r="G276" s="30">
        <f t="shared" si="9"/>
        <v>-60596.93</v>
      </c>
      <c r="H276" s="48">
        <f t="shared" si="8"/>
        <v>-0.79449999999999998</v>
      </c>
      <c r="I276" s="94">
        <v>1</v>
      </c>
      <c r="J276" s="91">
        <v>1</v>
      </c>
    </row>
    <row r="277" spans="1:10" s="15" customFormat="1">
      <c r="A277" s="29" t="s">
        <v>515</v>
      </c>
      <c r="B277" s="1" t="s">
        <v>516</v>
      </c>
      <c r="C277" s="1" t="s">
        <v>82</v>
      </c>
      <c r="D277" s="1" t="s">
        <v>517</v>
      </c>
      <c r="E277" s="68">
        <v>6856701.1200000001</v>
      </c>
      <c r="F277" s="68">
        <v>6861794.4500000002</v>
      </c>
      <c r="G277" s="30">
        <f t="shared" si="9"/>
        <v>5093.3300000000745</v>
      </c>
      <c r="H277" s="48">
        <f t="shared" si="8"/>
        <v>6.9999999999999999E-4</v>
      </c>
      <c r="I277" s="94"/>
      <c r="J277" s="91"/>
    </row>
    <row r="278" spans="1:10" s="15" customFormat="1">
      <c r="A278" s="29" t="s">
        <v>515</v>
      </c>
      <c r="B278" s="1" t="s">
        <v>516</v>
      </c>
      <c r="C278" s="1" t="s">
        <v>104</v>
      </c>
      <c r="D278" s="1" t="s">
        <v>518</v>
      </c>
      <c r="E278" s="68">
        <v>5525521.25</v>
      </c>
      <c r="F278" s="68">
        <v>5715842.7800000003</v>
      </c>
      <c r="G278" s="30">
        <f t="shared" si="9"/>
        <v>190321.53000000026</v>
      </c>
      <c r="H278" s="48">
        <f t="shared" si="8"/>
        <v>3.44E-2</v>
      </c>
      <c r="I278" s="94"/>
      <c r="J278" s="91"/>
    </row>
    <row r="279" spans="1:10" s="15" customFormat="1">
      <c r="A279" s="29" t="s">
        <v>519</v>
      </c>
      <c r="B279" s="1" t="s">
        <v>520</v>
      </c>
      <c r="C279" s="1" t="s">
        <v>270</v>
      </c>
      <c r="D279" s="1" t="s">
        <v>521</v>
      </c>
      <c r="E279" s="68">
        <v>455332.64</v>
      </c>
      <c r="F279" s="68">
        <v>505694.75</v>
      </c>
      <c r="G279" s="30">
        <f t="shared" si="9"/>
        <v>50362.109999999986</v>
      </c>
      <c r="H279" s="48">
        <f t="shared" si="8"/>
        <v>0.1106</v>
      </c>
      <c r="I279" s="94"/>
      <c r="J279" s="91"/>
    </row>
    <row r="280" spans="1:10" s="15" customFormat="1">
      <c r="A280" s="29" t="s">
        <v>519</v>
      </c>
      <c r="B280" s="1" t="s">
        <v>520</v>
      </c>
      <c r="C280" s="1" t="s">
        <v>522</v>
      </c>
      <c r="D280" s="1" t="s">
        <v>523</v>
      </c>
      <c r="E280" s="68">
        <v>58117.81</v>
      </c>
      <c r="F280" s="68">
        <v>35468.04</v>
      </c>
      <c r="G280" s="30">
        <f t="shared" si="9"/>
        <v>-22649.769999999997</v>
      </c>
      <c r="H280" s="48">
        <f t="shared" si="8"/>
        <v>-0.38969999999999999</v>
      </c>
      <c r="I280" s="94"/>
      <c r="J280" s="91"/>
    </row>
    <row r="281" spans="1:10" s="15" customFormat="1">
      <c r="A281" s="29" t="s">
        <v>519</v>
      </c>
      <c r="B281" s="1" t="s">
        <v>520</v>
      </c>
      <c r="C281" s="1" t="s">
        <v>51</v>
      </c>
      <c r="D281" s="1" t="s">
        <v>524</v>
      </c>
      <c r="E281" s="68">
        <v>72180.11</v>
      </c>
      <c r="F281" s="68">
        <v>70291.649999999994</v>
      </c>
      <c r="G281" s="30">
        <f t="shared" si="9"/>
        <v>-1888.4600000000064</v>
      </c>
      <c r="H281" s="48">
        <f t="shared" si="8"/>
        <v>-2.6200000000000001E-2</v>
      </c>
      <c r="I281" s="94">
        <v>1</v>
      </c>
      <c r="J281" s="91">
        <v>1</v>
      </c>
    </row>
    <row r="282" spans="1:10" s="15" customFormat="1">
      <c r="A282" s="29" t="s">
        <v>519</v>
      </c>
      <c r="B282" s="1" t="s">
        <v>520</v>
      </c>
      <c r="C282" s="1" t="s">
        <v>82</v>
      </c>
      <c r="D282" s="1" t="s">
        <v>525</v>
      </c>
      <c r="E282" s="68">
        <v>4090883.29</v>
      </c>
      <c r="F282" s="68">
        <v>4296177.79</v>
      </c>
      <c r="G282" s="30">
        <f t="shared" si="9"/>
        <v>205294.5</v>
      </c>
      <c r="H282" s="48">
        <f t="shared" si="8"/>
        <v>5.0200000000000002E-2</v>
      </c>
      <c r="I282" s="94"/>
      <c r="J282" s="91"/>
    </row>
    <row r="283" spans="1:10" s="15" customFormat="1">
      <c r="A283" s="29" t="s">
        <v>519</v>
      </c>
      <c r="B283" s="1" t="s">
        <v>520</v>
      </c>
      <c r="C283" s="1" t="s">
        <v>193</v>
      </c>
      <c r="D283" s="1" t="s">
        <v>526</v>
      </c>
      <c r="E283" s="68">
        <v>3324270.81</v>
      </c>
      <c r="F283" s="68">
        <v>3216134.83</v>
      </c>
      <c r="G283" s="30">
        <f t="shared" si="9"/>
        <v>-108135.97999999998</v>
      </c>
      <c r="H283" s="48">
        <f t="shared" si="8"/>
        <v>-3.2500000000000001E-2</v>
      </c>
      <c r="I283" s="94"/>
      <c r="J283" s="91"/>
    </row>
    <row r="284" spans="1:10" s="15" customFormat="1">
      <c r="A284" s="29" t="s">
        <v>519</v>
      </c>
      <c r="B284" s="1" t="s">
        <v>520</v>
      </c>
      <c r="C284" s="1" t="s">
        <v>258</v>
      </c>
      <c r="D284" s="1" t="s">
        <v>527</v>
      </c>
      <c r="E284" s="68">
        <v>5509780.1100000003</v>
      </c>
      <c r="F284" s="68">
        <v>5096359.92</v>
      </c>
      <c r="G284" s="30">
        <f t="shared" si="9"/>
        <v>-413420.19000000041</v>
      </c>
      <c r="H284" s="48">
        <f t="shared" si="8"/>
        <v>-7.4999999999999997E-2</v>
      </c>
      <c r="I284" s="94"/>
      <c r="J284" s="91"/>
    </row>
    <row r="285" spans="1:10" s="15" customFormat="1">
      <c r="A285" s="29" t="s">
        <v>519</v>
      </c>
      <c r="B285" s="1" t="s">
        <v>520</v>
      </c>
      <c r="C285" s="1" t="s">
        <v>166</v>
      </c>
      <c r="D285" s="1" t="s">
        <v>528</v>
      </c>
      <c r="E285" s="68">
        <v>1506488.74</v>
      </c>
      <c r="F285" s="68">
        <v>1557116.02</v>
      </c>
      <c r="G285" s="30">
        <f t="shared" si="9"/>
        <v>50627.280000000028</v>
      </c>
      <c r="H285" s="48">
        <f t="shared" si="8"/>
        <v>3.3599999999999998E-2</v>
      </c>
      <c r="I285" s="94">
        <v>1</v>
      </c>
      <c r="J285" s="91"/>
    </row>
    <row r="286" spans="1:10" s="15" customFormat="1">
      <c r="A286" s="29" t="s">
        <v>529</v>
      </c>
      <c r="B286" s="1" t="s">
        <v>530</v>
      </c>
      <c r="C286" s="1" t="s">
        <v>51</v>
      </c>
      <c r="D286" s="1" t="s">
        <v>531</v>
      </c>
      <c r="E286" s="68">
        <v>6403671.8399999999</v>
      </c>
      <c r="F286" s="68">
        <v>6212506.5099999998</v>
      </c>
      <c r="G286" s="30">
        <f t="shared" si="9"/>
        <v>-191165.33000000007</v>
      </c>
      <c r="H286" s="48">
        <f t="shared" si="8"/>
        <v>-2.9899999999999999E-2</v>
      </c>
      <c r="I286" s="94"/>
      <c r="J286" s="91"/>
    </row>
    <row r="287" spans="1:10" s="15" customFormat="1">
      <c r="A287" s="29" t="s">
        <v>529</v>
      </c>
      <c r="B287" s="1" t="s">
        <v>530</v>
      </c>
      <c r="C287" s="1" t="s">
        <v>82</v>
      </c>
      <c r="D287" s="1" t="s">
        <v>532</v>
      </c>
      <c r="E287" s="68">
        <v>2418173.35</v>
      </c>
      <c r="F287" s="68">
        <v>2407455.04</v>
      </c>
      <c r="G287" s="30">
        <f t="shared" si="9"/>
        <v>-10718.310000000056</v>
      </c>
      <c r="H287" s="48">
        <f t="shared" si="8"/>
        <v>-4.4000000000000003E-3</v>
      </c>
      <c r="I287" s="94"/>
      <c r="J287" s="91"/>
    </row>
    <row r="288" spans="1:10" s="15" customFormat="1">
      <c r="A288" s="29" t="s">
        <v>529</v>
      </c>
      <c r="B288" s="1" t="s">
        <v>530</v>
      </c>
      <c r="C288" s="1" t="s">
        <v>107</v>
      </c>
      <c r="D288" s="1" t="s">
        <v>533</v>
      </c>
      <c r="E288" s="68">
        <v>3408839.6</v>
      </c>
      <c r="F288" s="68">
        <v>3374505.85</v>
      </c>
      <c r="G288" s="30">
        <f t="shared" si="9"/>
        <v>-34333.75</v>
      </c>
      <c r="H288" s="48">
        <f t="shared" si="8"/>
        <v>-1.01E-2</v>
      </c>
      <c r="I288" s="94"/>
      <c r="J288" s="91"/>
    </row>
    <row r="289" spans="1:10" s="15" customFormat="1">
      <c r="A289" s="29" t="s">
        <v>529</v>
      </c>
      <c r="B289" s="1" t="s">
        <v>530</v>
      </c>
      <c r="C289" s="1" t="s">
        <v>209</v>
      </c>
      <c r="D289" s="1" t="s">
        <v>534</v>
      </c>
      <c r="E289" s="68">
        <v>1651102.37</v>
      </c>
      <c r="F289" s="68">
        <v>1452332.14</v>
      </c>
      <c r="G289" s="30">
        <f t="shared" si="9"/>
        <v>-198770.23000000021</v>
      </c>
      <c r="H289" s="48">
        <f t="shared" si="8"/>
        <v>-0.12039999999999999</v>
      </c>
      <c r="I289" s="94"/>
      <c r="J289" s="91"/>
    </row>
    <row r="290" spans="1:10" s="15" customFormat="1">
      <c r="A290" s="29" t="s">
        <v>529</v>
      </c>
      <c r="B290" s="1" t="s">
        <v>530</v>
      </c>
      <c r="C290" s="1" t="s">
        <v>64</v>
      </c>
      <c r="D290" s="1" t="s">
        <v>535</v>
      </c>
      <c r="E290" s="68">
        <v>5396328.71</v>
      </c>
      <c r="F290" s="68">
        <v>5079553.9000000004</v>
      </c>
      <c r="G290" s="30">
        <f t="shared" si="9"/>
        <v>-316774.80999999959</v>
      </c>
      <c r="H290" s="48">
        <f t="shared" si="8"/>
        <v>-5.8700000000000002E-2</v>
      </c>
      <c r="I290" s="94"/>
      <c r="J290" s="91"/>
    </row>
    <row r="291" spans="1:10" s="15" customFormat="1">
      <c r="A291" s="29" t="s">
        <v>529</v>
      </c>
      <c r="B291" s="1" t="s">
        <v>530</v>
      </c>
      <c r="C291" s="1" t="s">
        <v>216</v>
      </c>
      <c r="D291" s="1" t="s">
        <v>536</v>
      </c>
      <c r="E291" s="68">
        <v>6520566.9400000004</v>
      </c>
      <c r="F291" s="68">
        <v>6321898.4400000004</v>
      </c>
      <c r="G291" s="30">
        <f t="shared" si="9"/>
        <v>-198668.5</v>
      </c>
      <c r="H291" s="48">
        <f t="shared" si="8"/>
        <v>-3.0499999999999999E-2</v>
      </c>
      <c r="I291" s="94"/>
      <c r="J291" s="91"/>
    </row>
    <row r="292" spans="1:10" s="15" customFormat="1">
      <c r="A292" s="29" t="s">
        <v>537</v>
      </c>
      <c r="B292" s="1" t="s">
        <v>538</v>
      </c>
      <c r="C292" s="1" t="s">
        <v>255</v>
      </c>
      <c r="D292" s="1" t="s">
        <v>539</v>
      </c>
      <c r="E292" s="68">
        <v>539623.11</v>
      </c>
      <c r="F292" s="68">
        <v>599024.12</v>
      </c>
      <c r="G292" s="30">
        <f t="shared" si="9"/>
        <v>59401.010000000009</v>
      </c>
      <c r="H292" s="48">
        <f t="shared" si="8"/>
        <v>0.1101</v>
      </c>
      <c r="I292" s="94"/>
      <c r="J292" s="91"/>
    </row>
    <row r="293" spans="1:10" s="15" customFormat="1">
      <c r="A293" s="29" t="s">
        <v>537</v>
      </c>
      <c r="B293" s="1" t="s">
        <v>538</v>
      </c>
      <c r="C293" s="1" t="s">
        <v>540</v>
      </c>
      <c r="D293" s="1" t="s">
        <v>541</v>
      </c>
      <c r="E293" s="68">
        <v>1833802.37</v>
      </c>
      <c r="F293" s="68">
        <v>1819503.85</v>
      </c>
      <c r="G293" s="30">
        <f t="shared" si="9"/>
        <v>-14298.520000000019</v>
      </c>
      <c r="H293" s="48">
        <f t="shared" si="8"/>
        <v>-7.7999999999999996E-3</v>
      </c>
      <c r="I293" s="94"/>
      <c r="J293" s="91"/>
    </row>
    <row r="294" spans="1:10" s="15" customFormat="1">
      <c r="A294" s="29" t="s">
        <v>537</v>
      </c>
      <c r="B294" s="1" t="s">
        <v>538</v>
      </c>
      <c r="C294" s="1" t="s">
        <v>542</v>
      </c>
      <c r="D294" s="1" t="s">
        <v>543</v>
      </c>
      <c r="E294" s="68">
        <v>529536.68999999994</v>
      </c>
      <c r="F294" s="68">
        <v>452001.69</v>
      </c>
      <c r="G294" s="30">
        <f t="shared" si="9"/>
        <v>-77534.999999999942</v>
      </c>
      <c r="H294" s="48">
        <f t="shared" si="8"/>
        <v>-0.1464</v>
      </c>
      <c r="I294" s="94"/>
      <c r="J294" s="91"/>
    </row>
    <row r="295" spans="1:10" s="15" customFormat="1">
      <c r="A295" s="29" t="s">
        <v>537</v>
      </c>
      <c r="B295" s="1" t="s">
        <v>538</v>
      </c>
      <c r="C295" s="1" t="s">
        <v>339</v>
      </c>
      <c r="D295" s="1" t="s">
        <v>544</v>
      </c>
      <c r="E295" s="68">
        <v>1450096.35</v>
      </c>
      <c r="F295" s="68">
        <v>1448381.78</v>
      </c>
      <c r="G295" s="30">
        <f t="shared" si="9"/>
        <v>-1714.5700000000652</v>
      </c>
      <c r="H295" s="48">
        <f t="shared" si="8"/>
        <v>-1.1999999999999999E-3</v>
      </c>
      <c r="I295" s="94"/>
      <c r="J295" s="91"/>
    </row>
    <row r="296" spans="1:10" s="15" customFormat="1">
      <c r="A296" s="29" t="s">
        <v>537</v>
      </c>
      <c r="B296" s="1" t="s">
        <v>538</v>
      </c>
      <c r="C296" s="1" t="s">
        <v>160</v>
      </c>
      <c r="D296" s="1" t="s">
        <v>545</v>
      </c>
      <c r="E296" s="68">
        <v>1316895.55</v>
      </c>
      <c r="F296" s="68">
        <v>1281610.3700000001</v>
      </c>
      <c r="G296" s="30">
        <f t="shared" si="9"/>
        <v>-35285.179999999935</v>
      </c>
      <c r="H296" s="48">
        <f t="shared" si="8"/>
        <v>-2.6800000000000001E-2</v>
      </c>
      <c r="I296" s="94"/>
      <c r="J296" s="91"/>
    </row>
    <row r="297" spans="1:10" s="15" customFormat="1">
      <c r="A297" s="29" t="s">
        <v>537</v>
      </c>
      <c r="B297" s="1" t="s">
        <v>538</v>
      </c>
      <c r="C297" s="1" t="s">
        <v>107</v>
      </c>
      <c r="D297" s="1" t="s">
        <v>546</v>
      </c>
      <c r="E297" s="68">
        <v>5781057.1500000004</v>
      </c>
      <c r="F297" s="68">
        <v>5876025.8499999996</v>
      </c>
      <c r="G297" s="30">
        <f t="shared" si="9"/>
        <v>94968.699999999255</v>
      </c>
      <c r="H297" s="48">
        <f t="shared" si="8"/>
        <v>1.6400000000000001E-2</v>
      </c>
      <c r="I297" s="94"/>
      <c r="J297" s="91"/>
    </row>
    <row r="298" spans="1:10" s="15" customFormat="1">
      <c r="A298" s="29" t="s">
        <v>537</v>
      </c>
      <c r="B298" s="1" t="s">
        <v>538</v>
      </c>
      <c r="C298" s="1" t="s">
        <v>84</v>
      </c>
      <c r="D298" s="1" t="s">
        <v>547</v>
      </c>
      <c r="E298" s="68">
        <v>3320231.47</v>
      </c>
      <c r="F298" s="68">
        <v>3419618.68</v>
      </c>
      <c r="G298" s="30">
        <f t="shared" si="9"/>
        <v>99387.209999999963</v>
      </c>
      <c r="H298" s="48">
        <f t="shared" si="8"/>
        <v>2.9899999999999999E-2</v>
      </c>
      <c r="I298" s="94"/>
      <c r="J298" s="91"/>
    </row>
    <row r="299" spans="1:10" s="15" customFormat="1">
      <c r="A299" s="29" t="s">
        <v>537</v>
      </c>
      <c r="B299" s="1" t="s">
        <v>538</v>
      </c>
      <c r="C299" s="1" t="s">
        <v>43</v>
      </c>
      <c r="D299" s="1" t="s">
        <v>548</v>
      </c>
      <c r="E299" s="68">
        <v>1805522.97</v>
      </c>
      <c r="F299" s="68">
        <v>1813122.3</v>
      </c>
      <c r="G299" s="30">
        <f t="shared" si="9"/>
        <v>7599.3300000000745</v>
      </c>
      <c r="H299" s="48">
        <f t="shared" si="8"/>
        <v>4.1999999999999997E-3</v>
      </c>
      <c r="I299" s="94"/>
      <c r="J299" s="91"/>
    </row>
    <row r="300" spans="1:10" s="15" customFormat="1">
      <c r="A300" s="29" t="s">
        <v>537</v>
      </c>
      <c r="B300" s="1" t="s">
        <v>538</v>
      </c>
      <c r="C300" s="1" t="s">
        <v>379</v>
      </c>
      <c r="D300" s="1" t="s">
        <v>549</v>
      </c>
      <c r="E300" s="68">
        <v>1253984.68</v>
      </c>
      <c r="F300" s="68">
        <v>1250019.95</v>
      </c>
      <c r="G300" s="30">
        <f t="shared" si="9"/>
        <v>-3964.7299999999814</v>
      </c>
      <c r="H300" s="48">
        <f t="shared" si="8"/>
        <v>-3.2000000000000002E-3</v>
      </c>
      <c r="I300" s="94"/>
      <c r="J300" s="91"/>
    </row>
    <row r="301" spans="1:10" s="15" customFormat="1">
      <c r="A301" s="29" t="s">
        <v>537</v>
      </c>
      <c r="B301" s="1" t="s">
        <v>538</v>
      </c>
      <c r="C301" s="1" t="s">
        <v>397</v>
      </c>
      <c r="D301" s="1" t="s">
        <v>550</v>
      </c>
      <c r="E301" s="68">
        <v>1749045.93</v>
      </c>
      <c r="F301" s="68">
        <v>1824870.47</v>
      </c>
      <c r="G301" s="30">
        <f t="shared" si="9"/>
        <v>75824.540000000037</v>
      </c>
      <c r="H301" s="48">
        <f t="shared" si="8"/>
        <v>4.3400000000000001E-2</v>
      </c>
      <c r="I301" s="94"/>
      <c r="J301" s="91"/>
    </row>
    <row r="302" spans="1:10" s="15" customFormat="1">
      <c r="A302" s="29" t="s">
        <v>537</v>
      </c>
      <c r="B302" s="1" t="s">
        <v>538</v>
      </c>
      <c r="C302" s="1" t="s">
        <v>204</v>
      </c>
      <c r="D302" s="1" t="s">
        <v>551</v>
      </c>
      <c r="E302" s="68">
        <v>2472970.0699999998</v>
      </c>
      <c r="F302" s="68">
        <v>2549942.4300000002</v>
      </c>
      <c r="G302" s="30">
        <f t="shared" si="9"/>
        <v>76972.360000000335</v>
      </c>
      <c r="H302" s="48">
        <f t="shared" si="8"/>
        <v>3.1099999999999999E-2</v>
      </c>
      <c r="I302" s="94"/>
      <c r="J302" s="91"/>
    </row>
    <row r="303" spans="1:10" s="15" customFormat="1">
      <c r="A303" s="29" t="s">
        <v>537</v>
      </c>
      <c r="B303" s="1" t="s">
        <v>538</v>
      </c>
      <c r="C303" s="1" t="s">
        <v>428</v>
      </c>
      <c r="D303" s="1" t="s">
        <v>552</v>
      </c>
      <c r="E303" s="68">
        <v>1155274.2</v>
      </c>
      <c r="F303" s="68">
        <v>1173573.3</v>
      </c>
      <c r="G303" s="30">
        <f t="shared" si="9"/>
        <v>18299.100000000093</v>
      </c>
      <c r="H303" s="48">
        <f t="shared" si="8"/>
        <v>1.5800000000000002E-2</v>
      </c>
      <c r="I303" s="94"/>
      <c r="J303" s="91"/>
    </row>
    <row r="304" spans="1:10" s="15" customFormat="1">
      <c r="A304" s="29" t="s">
        <v>537</v>
      </c>
      <c r="B304" s="1" t="s">
        <v>538</v>
      </c>
      <c r="C304" s="1" t="s">
        <v>172</v>
      </c>
      <c r="D304" s="1" t="s">
        <v>553</v>
      </c>
      <c r="E304" s="68">
        <v>4834294.53</v>
      </c>
      <c r="F304" s="68">
        <v>5146510.0999999996</v>
      </c>
      <c r="G304" s="30">
        <f t="shared" si="9"/>
        <v>312215.56999999937</v>
      </c>
      <c r="H304" s="48">
        <f t="shared" si="8"/>
        <v>6.4600000000000005E-2</v>
      </c>
      <c r="I304" s="94"/>
      <c r="J304" s="91"/>
    </row>
    <row r="305" spans="1:10" s="15" customFormat="1">
      <c r="A305" s="29" t="s">
        <v>554</v>
      </c>
      <c r="B305" s="1" t="s">
        <v>555</v>
      </c>
      <c r="C305" s="1" t="s">
        <v>404</v>
      </c>
      <c r="D305" s="1" t="s">
        <v>556</v>
      </c>
      <c r="E305" s="68">
        <v>411199.96</v>
      </c>
      <c r="F305" s="68">
        <v>378749.99</v>
      </c>
      <c r="G305" s="30">
        <f t="shared" si="9"/>
        <v>-32449.97000000003</v>
      </c>
      <c r="H305" s="48">
        <f t="shared" si="8"/>
        <v>-7.8899999999999998E-2</v>
      </c>
      <c r="I305" s="94"/>
      <c r="J305" s="91"/>
    </row>
    <row r="306" spans="1:10" s="15" customFormat="1">
      <c r="A306" s="29" t="s">
        <v>554</v>
      </c>
      <c r="B306" s="1" t="s">
        <v>555</v>
      </c>
      <c r="C306" s="1" t="s">
        <v>213</v>
      </c>
      <c r="D306" s="1" t="s">
        <v>557</v>
      </c>
      <c r="E306" s="68">
        <v>529291.1</v>
      </c>
      <c r="F306" s="68">
        <v>567329.68000000005</v>
      </c>
      <c r="G306" s="30">
        <f t="shared" si="9"/>
        <v>38038.580000000075</v>
      </c>
      <c r="H306" s="48">
        <f t="shared" si="8"/>
        <v>7.1900000000000006E-2</v>
      </c>
      <c r="I306" s="94"/>
      <c r="J306" s="91"/>
    </row>
    <row r="307" spans="1:10" s="15" customFormat="1">
      <c r="A307" s="29" t="s">
        <v>554</v>
      </c>
      <c r="B307" s="1" t="s">
        <v>555</v>
      </c>
      <c r="C307" s="1" t="s">
        <v>51</v>
      </c>
      <c r="D307" s="1" t="s">
        <v>558</v>
      </c>
      <c r="E307" s="68">
        <v>4554326.8099999996</v>
      </c>
      <c r="F307" s="68">
        <v>4467231.3</v>
      </c>
      <c r="G307" s="30">
        <f t="shared" si="9"/>
        <v>-87095.509999999776</v>
      </c>
      <c r="H307" s="48">
        <f t="shared" si="8"/>
        <v>-1.9099999999999999E-2</v>
      </c>
      <c r="I307" s="94"/>
      <c r="J307" s="91"/>
    </row>
    <row r="308" spans="1:10" s="15" customFormat="1">
      <c r="A308" s="29" t="s">
        <v>554</v>
      </c>
      <c r="B308" s="1" t="s">
        <v>555</v>
      </c>
      <c r="C308" s="1" t="s">
        <v>66</v>
      </c>
      <c r="D308" s="1" t="s">
        <v>559</v>
      </c>
      <c r="E308" s="68">
        <v>4961271.93</v>
      </c>
      <c r="F308" s="68">
        <v>5261332.9400000004</v>
      </c>
      <c r="G308" s="30">
        <f t="shared" si="9"/>
        <v>300061.01000000071</v>
      </c>
      <c r="H308" s="48">
        <f t="shared" ref="H308:H371" si="10">ROUND(G308/E308,4)</f>
        <v>6.0499999999999998E-2</v>
      </c>
      <c r="I308" s="94"/>
      <c r="J308" s="91"/>
    </row>
    <row r="309" spans="1:10" s="15" customFormat="1">
      <c r="A309" s="29" t="s">
        <v>554</v>
      </c>
      <c r="B309" s="1" t="s">
        <v>555</v>
      </c>
      <c r="C309" s="1" t="s">
        <v>148</v>
      </c>
      <c r="D309" s="1" t="s">
        <v>560</v>
      </c>
      <c r="E309" s="68">
        <v>1118650.48</v>
      </c>
      <c r="F309" s="68">
        <v>1137263.58</v>
      </c>
      <c r="G309" s="30">
        <f t="shared" si="9"/>
        <v>18613.100000000093</v>
      </c>
      <c r="H309" s="48">
        <f t="shared" si="10"/>
        <v>1.66E-2</v>
      </c>
      <c r="I309" s="94"/>
      <c r="J309" s="91"/>
    </row>
    <row r="310" spans="1:10" s="15" customFormat="1">
      <c r="A310" s="29" t="s">
        <v>554</v>
      </c>
      <c r="B310" s="1" t="s">
        <v>555</v>
      </c>
      <c r="C310" s="1" t="s">
        <v>126</v>
      </c>
      <c r="D310" s="1" t="s">
        <v>561</v>
      </c>
      <c r="E310" s="68">
        <v>207389.43</v>
      </c>
      <c r="F310" s="68">
        <v>136188.93</v>
      </c>
      <c r="G310" s="30">
        <f t="shared" si="9"/>
        <v>-71200.5</v>
      </c>
      <c r="H310" s="48">
        <f t="shared" si="10"/>
        <v>-0.34329999999999999</v>
      </c>
      <c r="I310" s="94">
        <v>1</v>
      </c>
      <c r="J310" s="91"/>
    </row>
    <row r="311" spans="1:10" s="15" customFormat="1">
      <c r="A311" s="29" t="s">
        <v>562</v>
      </c>
      <c r="B311" s="1" t="s">
        <v>563</v>
      </c>
      <c r="C311" s="1" t="s">
        <v>51</v>
      </c>
      <c r="D311" s="1" t="s">
        <v>564</v>
      </c>
      <c r="E311" s="68">
        <v>6145340.6600000001</v>
      </c>
      <c r="F311" s="68">
        <v>5704652.9500000002</v>
      </c>
      <c r="G311" s="30">
        <f t="shared" si="9"/>
        <v>-440687.70999999996</v>
      </c>
      <c r="H311" s="48">
        <f t="shared" si="10"/>
        <v>-7.17E-2</v>
      </c>
      <c r="I311" s="94"/>
      <c r="J311" s="91"/>
    </row>
    <row r="312" spans="1:10" s="15" customFormat="1">
      <c r="A312" s="29" t="s">
        <v>562</v>
      </c>
      <c r="B312" s="1" t="s">
        <v>563</v>
      </c>
      <c r="C312" s="1" t="s">
        <v>209</v>
      </c>
      <c r="D312" s="1" t="s">
        <v>565</v>
      </c>
      <c r="E312" s="68">
        <v>2124757.14</v>
      </c>
      <c r="F312" s="68">
        <v>2134492.63</v>
      </c>
      <c r="G312" s="30">
        <f t="shared" si="9"/>
        <v>9735.4899999997579</v>
      </c>
      <c r="H312" s="48">
        <f t="shared" si="10"/>
        <v>4.5999999999999999E-3</v>
      </c>
      <c r="I312" s="94"/>
      <c r="J312" s="91"/>
    </row>
    <row r="313" spans="1:10" s="15" customFormat="1">
      <c r="A313" s="29" t="s">
        <v>566</v>
      </c>
      <c r="B313" s="1" t="s">
        <v>567</v>
      </c>
      <c r="C313" s="1" t="s">
        <v>540</v>
      </c>
      <c r="D313" s="1" t="s">
        <v>568</v>
      </c>
      <c r="E313" s="68">
        <v>395669.28</v>
      </c>
      <c r="F313" s="68">
        <v>208379.41</v>
      </c>
      <c r="G313" s="30">
        <f t="shared" si="9"/>
        <v>-187289.87000000002</v>
      </c>
      <c r="H313" s="48">
        <f t="shared" si="10"/>
        <v>-0.4733</v>
      </c>
      <c r="I313" s="94"/>
      <c r="J313" s="91"/>
    </row>
    <row r="314" spans="1:10" s="15" customFormat="1">
      <c r="A314" s="29" t="s">
        <v>566</v>
      </c>
      <c r="B314" s="1" t="s">
        <v>567</v>
      </c>
      <c r="C314" s="1" t="s">
        <v>82</v>
      </c>
      <c r="D314" s="1" t="s">
        <v>569</v>
      </c>
      <c r="E314" s="68">
        <v>3078752.71</v>
      </c>
      <c r="F314" s="68">
        <v>2600812.2999999998</v>
      </c>
      <c r="G314" s="30">
        <f t="shared" si="9"/>
        <v>-477940.41000000015</v>
      </c>
      <c r="H314" s="48">
        <f t="shared" si="10"/>
        <v>-0.1552</v>
      </c>
      <c r="I314" s="94"/>
      <c r="J314" s="91"/>
    </row>
    <row r="315" spans="1:10" s="15" customFormat="1">
      <c r="A315" s="29" t="s">
        <v>566</v>
      </c>
      <c r="B315" s="1" t="s">
        <v>567</v>
      </c>
      <c r="C315" s="1" t="s">
        <v>104</v>
      </c>
      <c r="D315" s="1" t="s">
        <v>570</v>
      </c>
      <c r="E315" s="68">
        <v>4510782</v>
      </c>
      <c r="F315" s="68">
        <v>4796348.4800000004</v>
      </c>
      <c r="G315" s="30">
        <f t="shared" si="9"/>
        <v>285566.48000000045</v>
      </c>
      <c r="H315" s="48">
        <f t="shared" si="10"/>
        <v>6.3299999999999995E-2</v>
      </c>
      <c r="I315" s="94"/>
      <c r="J315" s="91"/>
    </row>
    <row r="316" spans="1:10" s="15" customFormat="1">
      <c r="A316" s="29" t="s">
        <v>566</v>
      </c>
      <c r="B316" s="1" t="s">
        <v>567</v>
      </c>
      <c r="C316" s="1" t="s">
        <v>84</v>
      </c>
      <c r="D316" s="1" t="s">
        <v>571</v>
      </c>
      <c r="E316" s="68">
        <v>1379516.79</v>
      </c>
      <c r="F316" s="68">
        <v>1445342.94</v>
      </c>
      <c r="G316" s="30">
        <f t="shared" si="9"/>
        <v>65826.149999999907</v>
      </c>
      <c r="H316" s="48">
        <f t="shared" si="10"/>
        <v>4.7699999999999999E-2</v>
      </c>
      <c r="I316" s="94"/>
      <c r="J316" s="91"/>
    </row>
    <row r="317" spans="1:10" s="15" customFormat="1">
      <c r="A317" s="29" t="s">
        <v>566</v>
      </c>
      <c r="B317" s="1" t="s">
        <v>567</v>
      </c>
      <c r="C317" s="1" t="s">
        <v>238</v>
      </c>
      <c r="D317" s="1" t="s">
        <v>572</v>
      </c>
      <c r="E317" s="68">
        <v>3547750.47</v>
      </c>
      <c r="F317" s="68">
        <v>3730508.53</v>
      </c>
      <c r="G317" s="30">
        <f t="shared" si="9"/>
        <v>182758.05999999959</v>
      </c>
      <c r="H317" s="48">
        <f t="shared" si="10"/>
        <v>5.1499999999999997E-2</v>
      </c>
      <c r="I317" s="94"/>
      <c r="J317" s="91"/>
    </row>
    <row r="318" spans="1:10" s="15" customFormat="1">
      <c r="A318" s="29" t="s">
        <v>566</v>
      </c>
      <c r="B318" s="1" t="s">
        <v>567</v>
      </c>
      <c r="C318" s="1" t="s">
        <v>120</v>
      </c>
      <c r="D318" s="1" t="s">
        <v>573</v>
      </c>
      <c r="E318" s="68">
        <v>18234457.77</v>
      </c>
      <c r="F318" s="68">
        <v>16823122.640000001</v>
      </c>
      <c r="G318" s="30">
        <f t="shared" si="9"/>
        <v>-1411335.129999999</v>
      </c>
      <c r="H318" s="48">
        <f t="shared" si="10"/>
        <v>-7.7399999999999997E-2</v>
      </c>
      <c r="I318" s="94"/>
      <c r="J318" s="91"/>
    </row>
    <row r="319" spans="1:10" s="15" customFormat="1">
      <c r="A319" s="29" t="s">
        <v>566</v>
      </c>
      <c r="B319" s="1" t="s">
        <v>567</v>
      </c>
      <c r="C319" s="1" t="s">
        <v>216</v>
      </c>
      <c r="D319" s="1" t="s">
        <v>574</v>
      </c>
      <c r="E319" s="68">
        <v>8352561.9900000002</v>
      </c>
      <c r="F319" s="68">
        <v>8686591.0600000005</v>
      </c>
      <c r="G319" s="30">
        <f t="shared" si="9"/>
        <v>334029.0700000003</v>
      </c>
      <c r="H319" s="48">
        <f t="shared" si="10"/>
        <v>0.04</v>
      </c>
      <c r="I319" s="94"/>
      <c r="J319" s="91"/>
    </row>
    <row r="320" spans="1:10" s="15" customFormat="1">
      <c r="A320" s="29" t="s">
        <v>566</v>
      </c>
      <c r="B320" s="1" t="s">
        <v>567</v>
      </c>
      <c r="C320" s="1" t="s">
        <v>53</v>
      </c>
      <c r="D320" s="1" t="s">
        <v>575</v>
      </c>
      <c r="E320" s="68">
        <v>577330.06000000006</v>
      </c>
      <c r="F320" s="68">
        <v>596973.97</v>
      </c>
      <c r="G320" s="30">
        <f t="shared" si="9"/>
        <v>19643.909999999916</v>
      </c>
      <c r="H320" s="48">
        <f t="shared" si="10"/>
        <v>3.4000000000000002E-2</v>
      </c>
      <c r="I320" s="94"/>
      <c r="J320" s="91"/>
    </row>
    <row r="321" spans="1:10" s="15" customFormat="1">
      <c r="A321" s="29" t="s">
        <v>566</v>
      </c>
      <c r="B321" s="1" t="s">
        <v>567</v>
      </c>
      <c r="C321" s="1" t="s">
        <v>172</v>
      </c>
      <c r="D321" s="1" t="s">
        <v>576</v>
      </c>
      <c r="E321" s="68">
        <v>3464354.39</v>
      </c>
      <c r="F321" s="68">
        <v>3581596.89</v>
      </c>
      <c r="G321" s="30">
        <f t="shared" si="9"/>
        <v>117242.5</v>
      </c>
      <c r="H321" s="48">
        <f t="shared" si="10"/>
        <v>3.3799999999999997E-2</v>
      </c>
      <c r="I321" s="94"/>
      <c r="J321" s="91"/>
    </row>
    <row r="322" spans="1:10" s="15" customFormat="1">
      <c r="A322" s="29" t="s">
        <v>566</v>
      </c>
      <c r="B322" s="1" t="s">
        <v>567</v>
      </c>
      <c r="C322" s="1" t="s">
        <v>577</v>
      </c>
      <c r="D322" s="1" t="s">
        <v>578</v>
      </c>
      <c r="E322" s="68">
        <v>2069170.02</v>
      </c>
      <c r="F322" s="68">
        <v>2114450.62</v>
      </c>
      <c r="G322" s="30">
        <f t="shared" si="9"/>
        <v>45280.600000000093</v>
      </c>
      <c r="H322" s="48">
        <f t="shared" si="10"/>
        <v>2.1899999999999999E-2</v>
      </c>
      <c r="I322" s="94"/>
      <c r="J322" s="91"/>
    </row>
    <row r="323" spans="1:10" s="15" customFormat="1">
      <c r="A323" s="29" t="s">
        <v>579</v>
      </c>
      <c r="B323" s="1" t="s">
        <v>580</v>
      </c>
      <c r="C323" s="1" t="s">
        <v>51</v>
      </c>
      <c r="D323" s="1" t="s">
        <v>581</v>
      </c>
      <c r="E323" s="68">
        <v>2098133.88</v>
      </c>
      <c r="F323" s="68">
        <v>1998153.62</v>
      </c>
      <c r="G323" s="30">
        <f t="shared" si="9"/>
        <v>-99980.259999999776</v>
      </c>
      <c r="H323" s="48">
        <f t="shared" si="10"/>
        <v>-4.7699999999999999E-2</v>
      </c>
      <c r="I323" s="94"/>
      <c r="J323" s="91"/>
    </row>
    <row r="324" spans="1:10" s="15" customFormat="1">
      <c r="A324" s="29" t="s">
        <v>579</v>
      </c>
      <c r="B324" s="1" t="s">
        <v>580</v>
      </c>
      <c r="C324" s="1" t="s">
        <v>82</v>
      </c>
      <c r="D324" s="1" t="s">
        <v>582</v>
      </c>
      <c r="E324" s="68">
        <v>649.96</v>
      </c>
      <c r="F324" s="68">
        <v>633.71</v>
      </c>
      <c r="G324" s="30">
        <f t="shared" si="9"/>
        <v>-16.25</v>
      </c>
      <c r="H324" s="48">
        <f t="shared" si="10"/>
        <v>-2.5000000000000001E-2</v>
      </c>
      <c r="I324" s="94">
        <v>1</v>
      </c>
      <c r="J324" s="91">
        <v>1</v>
      </c>
    </row>
    <row r="325" spans="1:10" s="15" customFormat="1">
      <c r="A325" s="29" t="s">
        <v>579</v>
      </c>
      <c r="B325" s="1" t="s">
        <v>580</v>
      </c>
      <c r="C325" s="1" t="s">
        <v>41</v>
      </c>
      <c r="D325" s="1" t="s">
        <v>583</v>
      </c>
      <c r="E325" s="68">
        <v>40637.71</v>
      </c>
      <c r="F325" s="68">
        <v>40411.360000000001</v>
      </c>
      <c r="G325" s="30">
        <f t="shared" si="9"/>
        <v>-226.34999999999854</v>
      </c>
      <c r="H325" s="48">
        <f t="shared" si="10"/>
        <v>-5.5999999999999999E-3</v>
      </c>
      <c r="I325" s="94">
        <v>1</v>
      </c>
      <c r="J325" s="91">
        <v>1</v>
      </c>
    </row>
    <row r="326" spans="1:10" s="15" customFormat="1">
      <c r="A326" s="29" t="s">
        <v>579</v>
      </c>
      <c r="B326" s="1" t="s">
        <v>580</v>
      </c>
      <c r="C326" s="1" t="s">
        <v>84</v>
      </c>
      <c r="D326" s="1" t="s">
        <v>584</v>
      </c>
      <c r="E326" s="68">
        <v>1342865.14</v>
      </c>
      <c r="F326" s="68">
        <v>1275347.1200000001</v>
      </c>
      <c r="G326" s="30">
        <f t="shared" si="9"/>
        <v>-67518.019999999786</v>
      </c>
      <c r="H326" s="48">
        <f t="shared" si="10"/>
        <v>-5.0299999999999997E-2</v>
      </c>
      <c r="I326" s="94"/>
      <c r="J326" s="91"/>
    </row>
    <row r="327" spans="1:10" s="15" customFormat="1">
      <c r="A327" s="29" t="s">
        <v>585</v>
      </c>
      <c r="B327" s="1" t="s">
        <v>586</v>
      </c>
      <c r="C327" s="1" t="s">
        <v>104</v>
      </c>
      <c r="D327" s="1" t="s">
        <v>587</v>
      </c>
      <c r="E327" s="68">
        <v>2915472.36</v>
      </c>
      <c r="F327" s="68">
        <v>2934480.12</v>
      </c>
      <c r="G327" s="30">
        <f t="shared" si="9"/>
        <v>19007.760000000242</v>
      </c>
      <c r="H327" s="48">
        <f t="shared" si="10"/>
        <v>6.4999999999999997E-3</v>
      </c>
      <c r="I327" s="94"/>
      <c r="J327" s="91"/>
    </row>
    <row r="328" spans="1:10" s="15" customFormat="1">
      <c r="A328" s="29" t="s">
        <v>585</v>
      </c>
      <c r="B328" s="1" t="s">
        <v>586</v>
      </c>
      <c r="C328" s="1" t="s">
        <v>109</v>
      </c>
      <c r="D328" s="1" t="s">
        <v>588</v>
      </c>
      <c r="E328" s="68">
        <v>2982214.29</v>
      </c>
      <c r="F328" s="68">
        <v>2616013.06</v>
      </c>
      <c r="G328" s="30">
        <f t="shared" si="9"/>
        <v>-366201.23</v>
      </c>
      <c r="H328" s="48">
        <f t="shared" si="10"/>
        <v>-0.12280000000000001</v>
      </c>
      <c r="I328" s="94"/>
      <c r="J328" s="91"/>
    </row>
    <row r="329" spans="1:10" s="15" customFormat="1">
      <c r="A329" s="29" t="s">
        <v>585</v>
      </c>
      <c r="B329" s="1" t="s">
        <v>586</v>
      </c>
      <c r="C329" s="1" t="s">
        <v>88</v>
      </c>
      <c r="D329" s="1" t="s">
        <v>589</v>
      </c>
      <c r="E329" s="68">
        <v>862048.26</v>
      </c>
      <c r="F329" s="68">
        <v>929666.79</v>
      </c>
      <c r="G329" s="30">
        <f t="shared" si="9"/>
        <v>67618.530000000028</v>
      </c>
      <c r="H329" s="48">
        <f t="shared" si="10"/>
        <v>7.8399999999999997E-2</v>
      </c>
      <c r="I329" s="94"/>
      <c r="J329" s="91"/>
    </row>
    <row r="330" spans="1:10" s="15" customFormat="1">
      <c r="A330" s="29" t="s">
        <v>590</v>
      </c>
      <c r="B330" s="1" t="s">
        <v>591</v>
      </c>
      <c r="C330" s="1" t="s">
        <v>39</v>
      </c>
      <c r="D330" s="1" t="s">
        <v>592</v>
      </c>
      <c r="E330" s="68">
        <v>578183.11</v>
      </c>
      <c r="F330" s="68">
        <v>585706.5</v>
      </c>
      <c r="G330" s="30">
        <f t="shared" si="9"/>
        <v>7523.390000000014</v>
      </c>
      <c r="H330" s="48">
        <f t="shared" si="10"/>
        <v>1.2999999999999999E-2</v>
      </c>
      <c r="I330" s="94"/>
      <c r="J330" s="91"/>
    </row>
    <row r="331" spans="1:10" s="15" customFormat="1">
      <c r="A331" s="29" t="s">
        <v>590</v>
      </c>
      <c r="B331" s="1" t="s">
        <v>591</v>
      </c>
      <c r="C331" s="1" t="s">
        <v>82</v>
      </c>
      <c r="D331" s="1" t="s">
        <v>593</v>
      </c>
      <c r="E331" s="68">
        <v>1104169.83</v>
      </c>
      <c r="F331" s="68">
        <v>1163077.3700000001</v>
      </c>
      <c r="G331" s="30">
        <f t="shared" ref="G331:G393" si="11">SUM(F331-E331)</f>
        <v>58907.540000000037</v>
      </c>
      <c r="H331" s="48">
        <f t="shared" si="10"/>
        <v>5.3400000000000003E-2</v>
      </c>
      <c r="I331" s="94"/>
      <c r="J331" s="91"/>
    </row>
    <row r="332" spans="1:10" s="15" customFormat="1">
      <c r="A332" s="29" t="s">
        <v>590</v>
      </c>
      <c r="B332" s="1" t="s">
        <v>591</v>
      </c>
      <c r="C332" s="1" t="s">
        <v>397</v>
      </c>
      <c r="D332" s="1" t="s">
        <v>594</v>
      </c>
      <c r="E332" s="68">
        <v>736665.53</v>
      </c>
      <c r="F332" s="68">
        <v>663061.89</v>
      </c>
      <c r="G332" s="30">
        <f t="shared" si="11"/>
        <v>-73603.640000000014</v>
      </c>
      <c r="H332" s="48">
        <f t="shared" si="10"/>
        <v>-9.9900000000000003E-2</v>
      </c>
      <c r="I332" s="94"/>
      <c r="J332" s="91"/>
    </row>
    <row r="333" spans="1:10" s="15" customFormat="1">
      <c r="A333" s="29" t="s">
        <v>590</v>
      </c>
      <c r="B333" s="1" t="s">
        <v>591</v>
      </c>
      <c r="C333" s="1" t="s">
        <v>68</v>
      </c>
      <c r="D333" s="1" t="s">
        <v>595</v>
      </c>
      <c r="E333" s="68">
        <v>3275869.96</v>
      </c>
      <c r="F333" s="68">
        <v>3110565.24</v>
      </c>
      <c r="G333" s="30">
        <f t="shared" si="11"/>
        <v>-165304.71999999974</v>
      </c>
      <c r="H333" s="48">
        <f t="shared" si="10"/>
        <v>-5.0500000000000003E-2</v>
      </c>
      <c r="I333" s="94"/>
      <c r="J333" s="91"/>
    </row>
    <row r="334" spans="1:10" s="15" customFormat="1">
      <c r="A334" s="29" t="s">
        <v>590</v>
      </c>
      <c r="B334" s="1" t="s">
        <v>591</v>
      </c>
      <c r="C334" s="1" t="s">
        <v>86</v>
      </c>
      <c r="D334" s="1" t="s">
        <v>596</v>
      </c>
      <c r="E334" s="68">
        <v>1881539.97</v>
      </c>
      <c r="F334" s="68">
        <v>1806723.38</v>
      </c>
      <c r="G334" s="30">
        <f t="shared" si="11"/>
        <v>-74816.590000000084</v>
      </c>
      <c r="H334" s="48">
        <f t="shared" si="10"/>
        <v>-3.9800000000000002E-2</v>
      </c>
      <c r="I334" s="94"/>
      <c r="J334" s="91"/>
    </row>
    <row r="335" spans="1:10" s="15" customFormat="1">
      <c r="A335" s="29" t="s">
        <v>597</v>
      </c>
      <c r="B335" s="1" t="s">
        <v>598</v>
      </c>
      <c r="C335" s="1" t="s">
        <v>39</v>
      </c>
      <c r="D335" s="1" t="s">
        <v>599</v>
      </c>
      <c r="E335" s="68">
        <v>19514.93</v>
      </c>
      <c r="F335" s="68">
        <v>19508.97</v>
      </c>
      <c r="G335" s="30">
        <f t="shared" si="11"/>
        <v>-5.9599999999991269</v>
      </c>
      <c r="H335" s="48">
        <f t="shared" si="10"/>
        <v>-2.9999999999999997E-4</v>
      </c>
      <c r="I335" s="94">
        <v>1</v>
      </c>
      <c r="J335" s="91">
        <v>1</v>
      </c>
    </row>
    <row r="336" spans="1:10" s="15" customFormat="1">
      <c r="A336" s="29" t="s">
        <v>597</v>
      </c>
      <c r="B336" s="1" t="s">
        <v>598</v>
      </c>
      <c r="C336" s="1" t="s">
        <v>600</v>
      </c>
      <c r="D336" s="1" t="s">
        <v>601</v>
      </c>
      <c r="E336" s="68">
        <v>1564365.44</v>
      </c>
      <c r="F336" s="68">
        <v>1723012.42</v>
      </c>
      <c r="G336" s="30">
        <f t="shared" si="11"/>
        <v>158646.97999999998</v>
      </c>
      <c r="H336" s="48">
        <f t="shared" si="10"/>
        <v>0.1014</v>
      </c>
      <c r="I336" s="94"/>
      <c r="J336" s="91"/>
    </row>
    <row r="337" spans="1:12" s="15" customFormat="1">
      <c r="A337" s="9" t="s">
        <v>597</v>
      </c>
      <c r="B337" s="1" t="s">
        <v>598</v>
      </c>
      <c r="C337" s="1" t="s">
        <v>602</v>
      </c>
      <c r="D337" s="1" t="s">
        <v>603</v>
      </c>
      <c r="E337" s="68">
        <v>1938688.67</v>
      </c>
      <c r="F337" s="68">
        <v>2044318.21</v>
      </c>
      <c r="G337" s="30">
        <f t="shared" si="11"/>
        <v>105629.54000000004</v>
      </c>
      <c r="H337" s="48">
        <f t="shared" si="10"/>
        <v>5.45E-2</v>
      </c>
      <c r="I337" s="94"/>
      <c r="J337" s="91"/>
    </row>
    <row r="338" spans="1:12" s="15" customFormat="1">
      <c r="A338" s="9" t="s">
        <v>597</v>
      </c>
      <c r="B338" s="1" t="s">
        <v>598</v>
      </c>
      <c r="C338" s="1" t="s">
        <v>604</v>
      </c>
      <c r="D338" s="1" t="s">
        <v>605</v>
      </c>
      <c r="E338" s="68">
        <v>2328653.33</v>
      </c>
      <c r="F338" s="68">
        <v>2411019.4500000002</v>
      </c>
      <c r="G338" s="30">
        <f t="shared" si="11"/>
        <v>82366.120000000112</v>
      </c>
      <c r="H338" s="48">
        <f t="shared" si="10"/>
        <v>3.5400000000000001E-2</v>
      </c>
      <c r="I338" s="94"/>
      <c r="J338" s="91"/>
      <c r="L338" s="60"/>
    </row>
    <row r="339" spans="1:12" s="15" customFormat="1">
      <c r="A339" s="9">
        <v>55</v>
      </c>
      <c r="B339" s="1" t="s">
        <v>598</v>
      </c>
      <c r="C339" s="1" t="s">
        <v>606</v>
      </c>
      <c r="D339" s="95" t="s">
        <v>607</v>
      </c>
      <c r="E339" s="68">
        <v>1003562.99</v>
      </c>
      <c r="F339" s="68">
        <v>1041257.6</v>
      </c>
      <c r="G339" s="30">
        <f t="shared" si="11"/>
        <v>37694.609999999986</v>
      </c>
      <c r="H339" s="48">
        <f t="shared" si="10"/>
        <v>3.7600000000000001E-2</v>
      </c>
      <c r="I339" s="94"/>
      <c r="J339" s="91"/>
    </row>
    <row r="340" spans="1:12" s="15" customFormat="1">
      <c r="A340" s="9" t="s">
        <v>597</v>
      </c>
      <c r="B340" s="1" t="s">
        <v>598</v>
      </c>
      <c r="C340" s="1" t="s">
        <v>608</v>
      </c>
      <c r="D340" s="1" t="s">
        <v>609</v>
      </c>
      <c r="E340" s="68">
        <v>3750424.91</v>
      </c>
      <c r="F340" s="68">
        <v>3928793.14</v>
      </c>
      <c r="G340" s="30">
        <f t="shared" si="11"/>
        <v>178368.22999999998</v>
      </c>
      <c r="H340" s="48">
        <f t="shared" si="10"/>
        <v>4.7600000000000003E-2</v>
      </c>
      <c r="I340" s="94"/>
      <c r="J340" s="91"/>
    </row>
    <row r="341" spans="1:12" s="15" customFormat="1">
      <c r="A341" s="9" t="s">
        <v>597</v>
      </c>
      <c r="B341" s="1" t="s">
        <v>598</v>
      </c>
      <c r="C341" s="1" t="s">
        <v>610</v>
      </c>
      <c r="D341" s="1" t="s">
        <v>611</v>
      </c>
      <c r="E341" s="68">
        <v>4486155.2300000004</v>
      </c>
      <c r="F341" s="68">
        <v>4454157.93</v>
      </c>
      <c r="G341" s="30">
        <f t="shared" si="11"/>
        <v>-31997.300000000745</v>
      </c>
      <c r="H341" s="48">
        <f t="shared" si="10"/>
        <v>-7.1000000000000004E-3</v>
      </c>
      <c r="I341" s="94"/>
      <c r="J341" s="91"/>
    </row>
    <row r="342" spans="1:12" s="15" customFormat="1">
      <c r="A342" s="9" t="s">
        <v>597</v>
      </c>
      <c r="B342" s="1" t="s">
        <v>598</v>
      </c>
      <c r="C342" s="1" t="s">
        <v>612</v>
      </c>
      <c r="D342" s="1" t="s">
        <v>613</v>
      </c>
      <c r="E342" s="68">
        <v>7876782.9900000002</v>
      </c>
      <c r="F342" s="68">
        <v>7773378.2300000004</v>
      </c>
      <c r="G342" s="30">
        <f t="shared" si="11"/>
        <v>-103404.75999999978</v>
      </c>
      <c r="H342" s="48">
        <f t="shared" si="10"/>
        <v>-1.3100000000000001E-2</v>
      </c>
      <c r="I342" s="94"/>
      <c r="J342" s="91"/>
    </row>
    <row r="343" spans="1:12" s="15" customFormat="1">
      <c r="A343" s="9" t="s">
        <v>597</v>
      </c>
      <c r="B343" s="1" t="s">
        <v>598</v>
      </c>
      <c r="C343" s="1" t="s">
        <v>614</v>
      </c>
      <c r="D343" s="1" t="s">
        <v>615</v>
      </c>
      <c r="E343" s="68">
        <v>10633638.99</v>
      </c>
      <c r="F343" s="68">
        <v>10888692.210000001</v>
      </c>
      <c r="G343" s="30">
        <f t="shared" si="11"/>
        <v>255053.22000000067</v>
      </c>
      <c r="H343" s="48">
        <f t="shared" si="10"/>
        <v>2.4E-2</v>
      </c>
      <c r="I343" s="94"/>
      <c r="J343" s="91"/>
    </row>
    <row r="344" spans="1:12" s="15" customFormat="1">
      <c r="A344" s="96">
        <v>55</v>
      </c>
      <c r="B344" s="95" t="s">
        <v>616</v>
      </c>
      <c r="C344" s="95" t="s">
        <v>617</v>
      </c>
      <c r="D344" s="95" t="s">
        <v>618</v>
      </c>
      <c r="E344" s="68">
        <v>2094075.6500000001</v>
      </c>
      <c r="F344" s="68">
        <v>2137445.66</v>
      </c>
      <c r="G344" s="30">
        <f t="shared" si="11"/>
        <v>43370.010000000009</v>
      </c>
      <c r="H344" s="48">
        <f t="shared" si="10"/>
        <v>2.07E-2</v>
      </c>
      <c r="I344" s="94"/>
      <c r="J344" s="91"/>
    </row>
    <row r="345" spans="1:12" s="15" customFormat="1">
      <c r="A345" s="9" t="s">
        <v>597</v>
      </c>
      <c r="B345" s="1" t="s">
        <v>598</v>
      </c>
      <c r="C345" s="1" t="s">
        <v>619</v>
      </c>
      <c r="D345" s="1" t="s">
        <v>620</v>
      </c>
      <c r="E345" s="68">
        <v>23595006.02</v>
      </c>
      <c r="F345" s="68">
        <v>24669663.359999999</v>
      </c>
      <c r="G345" s="30">
        <f t="shared" si="11"/>
        <v>1074657.3399999999</v>
      </c>
      <c r="H345" s="48">
        <f t="shared" si="10"/>
        <v>4.5499999999999999E-2</v>
      </c>
      <c r="I345" s="94"/>
      <c r="J345" s="91"/>
    </row>
    <row r="346" spans="1:12" s="15" customFormat="1">
      <c r="A346" s="29" t="s">
        <v>597</v>
      </c>
      <c r="B346" s="1" t="s">
        <v>598</v>
      </c>
      <c r="C346" s="1" t="s">
        <v>51</v>
      </c>
      <c r="D346" s="1" t="s">
        <v>621</v>
      </c>
      <c r="E346" s="68">
        <v>64192861.799999997</v>
      </c>
      <c r="F346" s="68">
        <v>58462390.979999997</v>
      </c>
      <c r="G346" s="30">
        <f t="shared" si="11"/>
        <v>-5730470.8200000003</v>
      </c>
      <c r="H346" s="48">
        <f t="shared" si="10"/>
        <v>-8.9300000000000004E-2</v>
      </c>
      <c r="I346" s="94"/>
      <c r="J346" s="91"/>
    </row>
    <row r="347" spans="1:12" s="15" customFormat="1">
      <c r="A347" s="29" t="s">
        <v>597</v>
      </c>
      <c r="B347" s="1" t="s">
        <v>598</v>
      </c>
      <c r="C347" s="1" t="s">
        <v>104</v>
      </c>
      <c r="D347" s="1" t="s">
        <v>622</v>
      </c>
      <c r="E347" s="68">
        <v>90511.17</v>
      </c>
      <c r="F347" s="68">
        <v>152527.51</v>
      </c>
      <c r="G347" s="30">
        <f t="shared" si="11"/>
        <v>62016.340000000011</v>
      </c>
      <c r="H347" s="48">
        <f t="shared" si="10"/>
        <v>0.68520000000000003</v>
      </c>
      <c r="I347" s="94">
        <v>1</v>
      </c>
      <c r="J347" s="91"/>
    </row>
    <row r="348" spans="1:12" s="15" customFormat="1">
      <c r="A348" s="29" t="s">
        <v>597</v>
      </c>
      <c r="B348" s="1" t="s">
        <v>598</v>
      </c>
      <c r="C348" s="1" t="s">
        <v>41</v>
      </c>
      <c r="D348" s="1" t="s">
        <v>623</v>
      </c>
      <c r="E348" s="68">
        <v>17177186.539999999</v>
      </c>
      <c r="F348" s="68">
        <v>17148848.93</v>
      </c>
      <c r="G348" s="30">
        <f t="shared" si="11"/>
        <v>-28337.609999999404</v>
      </c>
      <c r="H348" s="48">
        <f t="shared" si="10"/>
        <v>-1.6000000000000001E-3</v>
      </c>
      <c r="I348" s="94"/>
      <c r="J348" s="91"/>
    </row>
    <row r="349" spans="1:12" s="15" customFormat="1">
      <c r="A349" s="29" t="s">
        <v>597</v>
      </c>
      <c r="B349" s="1" t="s">
        <v>598</v>
      </c>
      <c r="C349" s="1" t="s">
        <v>84</v>
      </c>
      <c r="D349" s="1" t="s">
        <v>624</v>
      </c>
      <c r="E349" s="68">
        <v>12768833.710000001</v>
      </c>
      <c r="F349" s="68">
        <v>13619996.029999999</v>
      </c>
      <c r="G349" s="30">
        <f t="shared" si="11"/>
        <v>851162.31999999844</v>
      </c>
      <c r="H349" s="48">
        <f t="shared" si="10"/>
        <v>6.6699999999999995E-2</v>
      </c>
      <c r="I349" s="94"/>
      <c r="J349" s="91"/>
    </row>
    <row r="350" spans="1:12" s="15" customFormat="1">
      <c r="A350" s="29" t="s">
        <v>597</v>
      </c>
      <c r="B350" s="1" t="s">
        <v>598</v>
      </c>
      <c r="C350" s="1" t="s">
        <v>62</v>
      </c>
      <c r="D350" s="1" t="s">
        <v>625</v>
      </c>
      <c r="E350" s="68">
        <v>7705586.3399999999</v>
      </c>
      <c r="F350" s="68">
        <v>7050292.3799999999</v>
      </c>
      <c r="G350" s="30">
        <f t="shared" si="11"/>
        <v>-655293.96</v>
      </c>
      <c r="H350" s="48">
        <f t="shared" si="10"/>
        <v>-8.5000000000000006E-2</v>
      </c>
      <c r="I350" s="94"/>
      <c r="J350" s="91"/>
    </row>
    <row r="351" spans="1:12" s="15" customFormat="1">
      <c r="A351" s="29" t="s">
        <v>597</v>
      </c>
      <c r="B351" s="1" t="s">
        <v>598</v>
      </c>
      <c r="C351" s="1" t="s">
        <v>92</v>
      </c>
      <c r="D351" s="1" t="s">
        <v>626</v>
      </c>
      <c r="E351" s="68">
        <v>3445280.08</v>
      </c>
      <c r="F351" s="68">
        <v>3482592.38</v>
      </c>
      <c r="G351" s="30">
        <f t="shared" si="11"/>
        <v>37312.299999999814</v>
      </c>
      <c r="H351" s="48">
        <f t="shared" si="10"/>
        <v>1.0800000000000001E-2</v>
      </c>
      <c r="I351" s="94"/>
      <c r="J351" s="91"/>
    </row>
    <row r="352" spans="1:12" s="15" customFormat="1">
      <c r="A352" s="29" t="s">
        <v>597</v>
      </c>
      <c r="B352" s="1" t="s">
        <v>598</v>
      </c>
      <c r="C352" s="1" t="s">
        <v>118</v>
      </c>
      <c r="D352" s="1" t="s">
        <v>627</v>
      </c>
      <c r="E352" s="68">
        <v>39274252.689999998</v>
      </c>
      <c r="F352" s="68">
        <v>42669032.380000003</v>
      </c>
      <c r="G352" s="30">
        <f t="shared" si="11"/>
        <v>3394779.6900000051</v>
      </c>
      <c r="H352" s="48">
        <f t="shared" si="10"/>
        <v>8.6400000000000005E-2</v>
      </c>
      <c r="I352" s="94"/>
      <c r="J352" s="91"/>
    </row>
    <row r="353" spans="1:10" s="15" customFormat="1">
      <c r="A353" s="29" t="s">
        <v>597</v>
      </c>
      <c r="B353" s="1" t="s">
        <v>598</v>
      </c>
      <c r="C353" s="1" t="s">
        <v>382</v>
      </c>
      <c r="D353" s="1" t="s">
        <v>628</v>
      </c>
      <c r="E353" s="68">
        <v>3350969.79</v>
      </c>
      <c r="F353" s="68">
        <v>3455081.9</v>
      </c>
      <c r="G353" s="30">
        <f t="shared" si="11"/>
        <v>104112.10999999987</v>
      </c>
      <c r="H353" s="48">
        <f t="shared" si="10"/>
        <v>3.1099999999999999E-2</v>
      </c>
      <c r="I353" s="94"/>
      <c r="J353" s="91"/>
    </row>
    <row r="354" spans="1:10" s="15" customFormat="1">
      <c r="A354" s="29" t="s">
        <v>597</v>
      </c>
      <c r="B354" s="1" t="s">
        <v>598</v>
      </c>
      <c r="C354" s="1" t="s">
        <v>629</v>
      </c>
      <c r="D354" s="1" t="s">
        <v>630</v>
      </c>
      <c r="E354" s="68">
        <v>4724623.58</v>
      </c>
      <c r="F354" s="68">
        <v>1542229.64</v>
      </c>
      <c r="G354" s="30">
        <f t="shared" si="11"/>
        <v>-3182393.9400000004</v>
      </c>
      <c r="H354" s="48">
        <f t="shared" si="10"/>
        <v>-0.67359999999999998</v>
      </c>
      <c r="I354" s="94"/>
      <c r="J354" s="91"/>
    </row>
    <row r="355" spans="1:10" s="15" customFormat="1">
      <c r="A355" s="29" t="s">
        <v>597</v>
      </c>
      <c r="B355" s="1" t="s">
        <v>598</v>
      </c>
      <c r="C355" s="1" t="s">
        <v>473</v>
      </c>
      <c r="D355" s="1" t="s">
        <v>631</v>
      </c>
      <c r="E355" s="68">
        <v>50743493.530000001</v>
      </c>
      <c r="F355" s="68">
        <v>43225699.450000003</v>
      </c>
      <c r="G355" s="30">
        <f t="shared" si="11"/>
        <v>-7517794.0799999982</v>
      </c>
      <c r="H355" s="48">
        <f t="shared" si="10"/>
        <v>-0.1482</v>
      </c>
      <c r="I355" s="94"/>
      <c r="J355" s="91"/>
    </row>
    <row r="356" spans="1:10" s="15" customFormat="1">
      <c r="A356" s="29" t="s">
        <v>597</v>
      </c>
      <c r="B356" s="1" t="s">
        <v>598</v>
      </c>
      <c r="C356" s="1" t="s">
        <v>632</v>
      </c>
      <c r="D356" s="1" t="s">
        <v>633</v>
      </c>
      <c r="E356" s="68">
        <v>4767865.42</v>
      </c>
      <c r="F356" s="68">
        <v>5075150.75</v>
      </c>
      <c r="G356" s="30">
        <f t="shared" si="11"/>
        <v>307285.33000000007</v>
      </c>
      <c r="H356" s="48">
        <f t="shared" si="10"/>
        <v>6.4399999999999999E-2</v>
      </c>
      <c r="I356" s="94"/>
      <c r="J356" s="91"/>
    </row>
    <row r="357" spans="1:10" s="15" customFormat="1">
      <c r="A357" s="29" t="s">
        <v>597</v>
      </c>
      <c r="B357" s="1" t="s">
        <v>598</v>
      </c>
      <c r="C357" s="1" t="s">
        <v>577</v>
      </c>
      <c r="D357" s="1" t="s">
        <v>634</v>
      </c>
      <c r="E357" s="68">
        <v>10032913.07</v>
      </c>
      <c r="F357" s="68">
        <v>10314049.6</v>
      </c>
      <c r="G357" s="30">
        <f t="shared" si="11"/>
        <v>281136.52999999933</v>
      </c>
      <c r="H357" s="48">
        <f t="shared" si="10"/>
        <v>2.8000000000000001E-2</v>
      </c>
      <c r="I357" s="94"/>
      <c r="J357" s="91"/>
    </row>
    <row r="358" spans="1:10" s="15" customFormat="1">
      <c r="A358" s="29" t="s">
        <v>597</v>
      </c>
      <c r="B358" s="1" t="s">
        <v>598</v>
      </c>
      <c r="C358" s="1" t="s">
        <v>440</v>
      </c>
      <c r="D358" s="1" t="s">
        <v>635</v>
      </c>
      <c r="E358" s="68">
        <v>96863017.459999993</v>
      </c>
      <c r="F358" s="68">
        <v>99871713.700000003</v>
      </c>
      <c r="G358" s="30">
        <f t="shared" si="11"/>
        <v>3008696.2400000095</v>
      </c>
      <c r="H358" s="48">
        <f t="shared" si="10"/>
        <v>3.1099999999999999E-2</v>
      </c>
      <c r="I358" s="94"/>
      <c r="J358" s="91"/>
    </row>
    <row r="359" spans="1:10" s="15" customFormat="1">
      <c r="A359" s="29" t="s">
        <v>597</v>
      </c>
      <c r="B359" s="1" t="s">
        <v>598</v>
      </c>
      <c r="C359" s="1" t="s">
        <v>636</v>
      </c>
      <c r="D359" s="1" t="s">
        <v>637</v>
      </c>
      <c r="E359" s="68">
        <v>374295.44</v>
      </c>
      <c r="F359" s="68">
        <v>443115.86</v>
      </c>
      <c r="G359" s="30">
        <f t="shared" si="11"/>
        <v>68820.419999999984</v>
      </c>
      <c r="H359" s="48">
        <f t="shared" si="10"/>
        <v>0.18390000000000001</v>
      </c>
      <c r="I359" s="94"/>
      <c r="J359" s="91"/>
    </row>
    <row r="360" spans="1:10" s="15" customFormat="1">
      <c r="A360" s="18" t="s">
        <v>597</v>
      </c>
      <c r="B360" s="19" t="s">
        <v>598</v>
      </c>
      <c r="C360" s="19" t="s">
        <v>638</v>
      </c>
      <c r="D360" s="19" t="s">
        <v>639</v>
      </c>
      <c r="E360" s="68">
        <v>1736238.05</v>
      </c>
      <c r="F360" s="68">
        <v>1807246.34</v>
      </c>
      <c r="G360" s="30">
        <f t="shared" si="11"/>
        <v>71008.290000000037</v>
      </c>
      <c r="H360" s="48">
        <f t="shared" si="10"/>
        <v>4.0899999999999999E-2</v>
      </c>
      <c r="I360" s="94"/>
      <c r="J360" s="91"/>
    </row>
    <row r="361" spans="1:10" s="15" customFormat="1">
      <c r="A361" s="18" t="s">
        <v>597</v>
      </c>
      <c r="B361" s="19" t="s">
        <v>598</v>
      </c>
      <c r="C361" s="19" t="s">
        <v>640</v>
      </c>
      <c r="D361" s="19" t="s">
        <v>641</v>
      </c>
      <c r="E361" s="68">
        <v>1690432.3</v>
      </c>
      <c r="F361" s="68">
        <v>1741321.34</v>
      </c>
      <c r="G361" s="30">
        <f t="shared" si="11"/>
        <v>50889.040000000037</v>
      </c>
      <c r="H361" s="48">
        <f t="shared" si="10"/>
        <v>3.0099999999999998E-2</v>
      </c>
      <c r="I361" s="94"/>
      <c r="J361" s="91"/>
    </row>
    <row r="362" spans="1:10" s="15" customFormat="1">
      <c r="A362" s="18" t="s">
        <v>597</v>
      </c>
      <c r="B362" s="19" t="s">
        <v>598</v>
      </c>
      <c r="C362" s="19" t="s">
        <v>642</v>
      </c>
      <c r="D362" s="19" t="s">
        <v>643</v>
      </c>
      <c r="E362" s="68">
        <v>649972.97</v>
      </c>
      <c r="F362" s="68">
        <v>681588.16</v>
      </c>
      <c r="G362" s="30">
        <f t="shared" si="11"/>
        <v>31615.190000000061</v>
      </c>
      <c r="H362" s="48">
        <f t="shared" si="10"/>
        <v>4.8599999999999997E-2</v>
      </c>
      <c r="I362" s="94"/>
      <c r="J362" s="91"/>
    </row>
    <row r="363" spans="1:10" s="15" customFormat="1">
      <c r="A363" s="26" t="s">
        <v>597</v>
      </c>
      <c r="B363" s="27" t="s">
        <v>598</v>
      </c>
      <c r="C363" s="27" t="s">
        <v>644</v>
      </c>
      <c r="D363" s="27" t="s">
        <v>645</v>
      </c>
      <c r="E363" s="68">
        <v>17843540.620000001</v>
      </c>
      <c r="F363" s="68">
        <v>20021155.960000001</v>
      </c>
      <c r="G363" s="30">
        <f t="shared" si="11"/>
        <v>2177615.34</v>
      </c>
      <c r="H363" s="48">
        <f t="shared" si="10"/>
        <v>0.122</v>
      </c>
      <c r="I363" s="94"/>
      <c r="J363" s="91"/>
    </row>
    <row r="364" spans="1:10" s="15" customFormat="1">
      <c r="A364" s="26" t="s">
        <v>597</v>
      </c>
      <c r="B364" s="27" t="s">
        <v>598</v>
      </c>
      <c r="C364" s="27" t="s">
        <v>646</v>
      </c>
      <c r="D364" s="27" t="s">
        <v>647</v>
      </c>
      <c r="E364" s="68">
        <v>9347637.4199999999</v>
      </c>
      <c r="F364" s="68">
        <v>8680585.8499999996</v>
      </c>
      <c r="G364" s="30">
        <f t="shared" si="11"/>
        <v>-667051.5700000003</v>
      </c>
      <c r="H364" s="48">
        <f t="shared" si="10"/>
        <v>-7.1400000000000005E-2</v>
      </c>
      <c r="I364" s="94"/>
      <c r="J364" s="91"/>
    </row>
    <row r="365" spans="1:10" s="15" customFormat="1">
      <c r="A365" s="26" t="s">
        <v>597</v>
      </c>
      <c r="B365" s="27" t="s">
        <v>598</v>
      </c>
      <c r="C365" s="27" t="s">
        <v>648</v>
      </c>
      <c r="D365" s="27" t="s">
        <v>649</v>
      </c>
      <c r="E365" s="68">
        <v>4707602.58</v>
      </c>
      <c r="F365" s="68">
        <v>5553171.5999999996</v>
      </c>
      <c r="G365" s="30">
        <f t="shared" si="11"/>
        <v>845569.01999999955</v>
      </c>
      <c r="H365" s="48">
        <f t="shared" si="10"/>
        <v>0.17960000000000001</v>
      </c>
      <c r="I365" s="94"/>
      <c r="J365" s="91"/>
    </row>
    <row r="366" spans="1:10" s="15" customFormat="1">
      <c r="A366" s="18" t="s">
        <v>597</v>
      </c>
      <c r="B366" s="19" t="s">
        <v>598</v>
      </c>
      <c r="C366" s="19" t="s">
        <v>650</v>
      </c>
      <c r="D366" s="19" t="s">
        <v>651</v>
      </c>
      <c r="E366" s="68">
        <v>4080262.75</v>
      </c>
      <c r="F366" s="68">
        <v>2554838.2400000002</v>
      </c>
      <c r="G366" s="30">
        <f t="shared" si="11"/>
        <v>-1525424.5099999998</v>
      </c>
      <c r="H366" s="48">
        <f t="shared" si="10"/>
        <v>-0.37390000000000001</v>
      </c>
      <c r="I366" s="94"/>
      <c r="J366" s="91"/>
    </row>
    <row r="367" spans="1:10" s="15" customFormat="1">
      <c r="A367" s="18" t="s">
        <v>597</v>
      </c>
      <c r="B367" s="19" t="s">
        <v>616</v>
      </c>
      <c r="C367" s="19" t="s">
        <v>652</v>
      </c>
      <c r="D367" s="19" t="s">
        <v>653</v>
      </c>
      <c r="E367" s="68">
        <v>390272.42</v>
      </c>
      <c r="F367" s="68">
        <v>422443.17</v>
      </c>
      <c r="G367" s="30">
        <f t="shared" si="11"/>
        <v>32170.75</v>
      </c>
      <c r="H367" s="48">
        <f t="shared" si="10"/>
        <v>8.2400000000000001E-2</v>
      </c>
      <c r="I367" s="94"/>
      <c r="J367" s="91"/>
    </row>
    <row r="368" spans="1:10" s="15" customFormat="1">
      <c r="A368" s="76">
        <v>55</v>
      </c>
      <c r="B368" s="19" t="s">
        <v>616</v>
      </c>
      <c r="C368" s="19" t="s">
        <v>654</v>
      </c>
      <c r="D368" s="19" t="s">
        <v>655</v>
      </c>
      <c r="E368" s="68">
        <v>254771171.96000001</v>
      </c>
      <c r="F368" s="68">
        <v>228291036.16999999</v>
      </c>
      <c r="G368" s="30">
        <f t="shared" si="11"/>
        <v>-26480135.790000021</v>
      </c>
      <c r="H368" s="48">
        <f t="shared" si="10"/>
        <v>-0.10390000000000001</v>
      </c>
      <c r="I368" s="94"/>
      <c r="J368" s="91"/>
    </row>
    <row r="369" spans="1:10" s="15" customFormat="1">
      <c r="A369" s="29" t="s">
        <v>656</v>
      </c>
      <c r="B369" s="1" t="s">
        <v>657</v>
      </c>
      <c r="C369" s="1" t="s">
        <v>458</v>
      </c>
      <c r="D369" s="1" t="s">
        <v>658</v>
      </c>
      <c r="E369" s="68">
        <v>1516355.67</v>
      </c>
      <c r="F369" s="68">
        <v>1593418.12</v>
      </c>
      <c r="G369" s="30">
        <f t="shared" si="11"/>
        <v>77062.450000000186</v>
      </c>
      <c r="H369" s="48">
        <f t="shared" si="10"/>
        <v>5.0799999999999998E-2</v>
      </c>
      <c r="I369" s="94"/>
      <c r="J369" s="91"/>
    </row>
    <row r="370" spans="1:10" s="15" customFormat="1">
      <c r="A370" s="29" t="s">
        <v>656</v>
      </c>
      <c r="B370" s="1" t="s">
        <v>657</v>
      </c>
      <c r="C370" s="1" t="s">
        <v>51</v>
      </c>
      <c r="D370" s="1" t="s">
        <v>659</v>
      </c>
      <c r="E370" s="68">
        <v>4550055.18</v>
      </c>
      <c r="F370" s="68">
        <v>4162678.79</v>
      </c>
      <c r="G370" s="30">
        <f t="shared" si="11"/>
        <v>-387376.38999999966</v>
      </c>
      <c r="H370" s="48">
        <f t="shared" si="10"/>
        <v>-8.5099999999999995E-2</v>
      </c>
      <c r="I370" s="94"/>
      <c r="J370" s="91"/>
    </row>
    <row r="371" spans="1:10" s="15" customFormat="1">
      <c r="A371" s="29" t="s">
        <v>656</v>
      </c>
      <c r="B371" s="1" t="s">
        <v>657</v>
      </c>
      <c r="C371" s="1" t="s">
        <v>82</v>
      </c>
      <c r="D371" s="1" t="s">
        <v>660</v>
      </c>
      <c r="E371" s="68">
        <v>5192301.79</v>
      </c>
      <c r="F371" s="68">
        <v>4781490.1100000003</v>
      </c>
      <c r="G371" s="30">
        <f t="shared" si="11"/>
        <v>-410811.6799999997</v>
      </c>
      <c r="H371" s="48">
        <f t="shared" si="10"/>
        <v>-7.9100000000000004E-2</v>
      </c>
      <c r="I371" s="94"/>
      <c r="J371" s="91"/>
    </row>
    <row r="372" spans="1:10" s="15" customFormat="1">
      <c r="A372" s="29" t="s">
        <v>656</v>
      </c>
      <c r="B372" s="1" t="s">
        <v>657</v>
      </c>
      <c r="C372" s="1" t="s">
        <v>104</v>
      </c>
      <c r="D372" s="1" t="s">
        <v>661</v>
      </c>
      <c r="E372" s="68">
        <v>4179309.27</v>
      </c>
      <c r="F372" s="68">
        <v>4334102.5199999996</v>
      </c>
      <c r="G372" s="30">
        <f t="shared" si="11"/>
        <v>154793.24999999953</v>
      </c>
      <c r="H372" s="48">
        <f t="shared" ref="H372:H435" si="12">ROUND(G372/E372,4)</f>
        <v>3.6999999999999998E-2</v>
      </c>
      <c r="I372" s="94"/>
      <c r="J372" s="91"/>
    </row>
    <row r="373" spans="1:10" s="15" customFormat="1">
      <c r="A373" s="29" t="s">
        <v>656</v>
      </c>
      <c r="B373" s="1" t="s">
        <v>657</v>
      </c>
      <c r="C373" s="1" t="s">
        <v>41</v>
      </c>
      <c r="D373" s="1" t="s">
        <v>662</v>
      </c>
      <c r="E373" s="68">
        <v>3974088.27</v>
      </c>
      <c r="F373" s="68">
        <v>4230385.12</v>
      </c>
      <c r="G373" s="30">
        <f t="shared" si="11"/>
        <v>256296.85000000009</v>
      </c>
      <c r="H373" s="48">
        <f t="shared" si="12"/>
        <v>6.4500000000000002E-2</v>
      </c>
      <c r="I373" s="94"/>
      <c r="J373" s="91"/>
    </row>
    <row r="374" spans="1:10" s="15" customFormat="1">
      <c r="A374" s="29" t="s">
        <v>656</v>
      </c>
      <c r="B374" s="1" t="s">
        <v>657</v>
      </c>
      <c r="C374" s="1" t="s">
        <v>107</v>
      </c>
      <c r="D374" s="1" t="s">
        <v>663</v>
      </c>
      <c r="E374" s="68">
        <v>2842346.7</v>
      </c>
      <c r="F374" s="68">
        <v>2921092.75</v>
      </c>
      <c r="G374" s="30">
        <f t="shared" si="11"/>
        <v>78746.049999999814</v>
      </c>
      <c r="H374" s="48">
        <f t="shared" si="12"/>
        <v>2.7699999999999999E-2</v>
      </c>
      <c r="I374" s="94"/>
      <c r="J374" s="91"/>
    </row>
    <row r="375" spans="1:10" s="15" customFormat="1">
      <c r="A375" s="29" t="s">
        <v>656</v>
      </c>
      <c r="B375" s="1" t="s">
        <v>657</v>
      </c>
      <c r="C375" s="1" t="s">
        <v>84</v>
      </c>
      <c r="D375" s="1" t="s">
        <v>664</v>
      </c>
      <c r="E375" s="68">
        <v>970227.12</v>
      </c>
      <c r="F375" s="68">
        <v>1102641.44</v>
      </c>
      <c r="G375" s="30">
        <f t="shared" si="11"/>
        <v>132414.31999999995</v>
      </c>
      <c r="H375" s="48">
        <f t="shared" si="12"/>
        <v>0.13650000000000001</v>
      </c>
      <c r="I375" s="94"/>
      <c r="J375" s="91"/>
    </row>
    <row r="376" spans="1:10" s="15" customFormat="1">
      <c r="A376" s="29" t="s">
        <v>656</v>
      </c>
      <c r="B376" s="1" t="s">
        <v>657</v>
      </c>
      <c r="C376" s="1" t="s">
        <v>62</v>
      </c>
      <c r="D376" s="1" t="s">
        <v>169</v>
      </c>
      <c r="E376" s="68">
        <v>1466772.73</v>
      </c>
      <c r="F376" s="68">
        <v>1500447.11</v>
      </c>
      <c r="G376" s="30">
        <f t="shared" si="11"/>
        <v>33674.380000000121</v>
      </c>
      <c r="H376" s="48">
        <f t="shared" si="12"/>
        <v>2.3E-2</v>
      </c>
      <c r="I376" s="94"/>
      <c r="J376" s="91"/>
    </row>
    <row r="377" spans="1:10" s="15" customFormat="1">
      <c r="A377" s="29" t="s">
        <v>656</v>
      </c>
      <c r="B377" s="1" t="s">
        <v>657</v>
      </c>
      <c r="C377" s="1" t="s">
        <v>238</v>
      </c>
      <c r="D377" s="1" t="s">
        <v>665</v>
      </c>
      <c r="E377" s="68">
        <v>2240321.8199999998</v>
      </c>
      <c r="F377" s="68">
        <v>2345665.58</v>
      </c>
      <c r="G377" s="30">
        <f t="shared" si="11"/>
        <v>105343.76000000024</v>
      </c>
      <c r="H377" s="48">
        <f t="shared" si="12"/>
        <v>4.7E-2</v>
      </c>
      <c r="I377" s="94"/>
      <c r="J377" s="91"/>
    </row>
    <row r="378" spans="1:10" s="15" customFormat="1">
      <c r="A378" s="29" t="s">
        <v>666</v>
      </c>
      <c r="B378" s="1" t="s">
        <v>667</v>
      </c>
      <c r="C378" s="1" t="s">
        <v>404</v>
      </c>
      <c r="D378" s="1" t="s">
        <v>668</v>
      </c>
      <c r="E378" s="68">
        <v>183278.61</v>
      </c>
      <c r="F378" s="68">
        <v>158999.59</v>
      </c>
      <c r="G378" s="30">
        <f t="shared" si="11"/>
        <v>-24279.01999999999</v>
      </c>
      <c r="H378" s="48">
        <f t="shared" si="12"/>
        <v>-0.13250000000000001</v>
      </c>
      <c r="I378" s="94"/>
      <c r="J378" s="91"/>
    </row>
    <row r="379" spans="1:10" s="15" customFormat="1">
      <c r="A379" s="29" t="s">
        <v>666</v>
      </c>
      <c r="B379" s="1" t="s">
        <v>667</v>
      </c>
      <c r="C379" s="1" t="s">
        <v>412</v>
      </c>
      <c r="D379" s="1" t="s">
        <v>669</v>
      </c>
      <c r="E379" s="68">
        <v>130831.45</v>
      </c>
      <c r="F379" s="68">
        <v>132617.85</v>
      </c>
      <c r="G379" s="30">
        <f t="shared" si="11"/>
        <v>1786.4000000000087</v>
      </c>
      <c r="H379" s="48">
        <f t="shared" si="12"/>
        <v>1.37E-2</v>
      </c>
      <c r="I379" s="94"/>
      <c r="J379" s="91"/>
    </row>
    <row r="380" spans="1:10" s="15" customFormat="1">
      <c r="A380" s="29" t="s">
        <v>666</v>
      </c>
      <c r="B380" s="1" t="s">
        <v>667</v>
      </c>
      <c r="C380" s="1" t="s">
        <v>270</v>
      </c>
      <c r="D380" s="1" t="s">
        <v>670</v>
      </c>
      <c r="E380" s="68">
        <v>26600.84</v>
      </c>
      <c r="F380" s="68">
        <v>36393.279999999999</v>
      </c>
      <c r="G380" s="30">
        <f t="shared" si="11"/>
        <v>9792.4399999999987</v>
      </c>
      <c r="H380" s="48">
        <f t="shared" si="12"/>
        <v>0.36809999999999998</v>
      </c>
      <c r="I380" s="94">
        <v>1</v>
      </c>
      <c r="J380" s="91"/>
    </row>
    <row r="381" spans="1:10" s="15" customFormat="1">
      <c r="A381" s="29" t="s">
        <v>666</v>
      </c>
      <c r="B381" s="1" t="s">
        <v>667</v>
      </c>
      <c r="C381" s="1" t="s">
        <v>671</v>
      </c>
      <c r="D381" s="1" t="s">
        <v>672</v>
      </c>
      <c r="E381" s="68">
        <v>1015457.75</v>
      </c>
      <c r="F381" s="68">
        <v>502010.66</v>
      </c>
      <c r="G381" s="30">
        <f t="shared" si="11"/>
        <v>-513447.09</v>
      </c>
      <c r="H381" s="48">
        <f t="shared" si="12"/>
        <v>-0.50560000000000005</v>
      </c>
      <c r="I381" s="94"/>
      <c r="J381" s="91"/>
    </row>
    <row r="382" spans="1:10" s="15" customFormat="1">
      <c r="A382" s="29" t="s">
        <v>666</v>
      </c>
      <c r="B382" s="1" t="s">
        <v>667</v>
      </c>
      <c r="C382" s="1" t="s">
        <v>673</v>
      </c>
      <c r="D382" s="1" t="s">
        <v>674</v>
      </c>
      <c r="E382" s="68">
        <v>1411930.04</v>
      </c>
      <c r="F382" s="68">
        <v>1167540.56</v>
      </c>
      <c r="G382" s="30">
        <f t="shared" si="11"/>
        <v>-244389.47999999998</v>
      </c>
      <c r="H382" s="48">
        <f t="shared" si="12"/>
        <v>-0.1731</v>
      </c>
      <c r="I382" s="94"/>
      <c r="J382" s="91"/>
    </row>
    <row r="383" spans="1:10" s="15" customFormat="1">
      <c r="A383" s="29" t="s">
        <v>666</v>
      </c>
      <c r="B383" s="1" t="s">
        <v>667</v>
      </c>
      <c r="C383" s="1" t="s">
        <v>82</v>
      </c>
      <c r="D383" s="1" t="s">
        <v>675</v>
      </c>
      <c r="E383" s="68">
        <v>3054007.82</v>
      </c>
      <c r="F383" s="68">
        <v>2700739.64</v>
      </c>
      <c r="G383" s="30">
        <f t="shared" si="11"/>
        <v>-353268.1799999997</v>
      </c>
      <c r="H383" s="48">
        <f t="shared" si="12"/>
        <v>-0.1157</v>
      </c>
      <c r="I383" s="94"/>
      <c r="J383" s="91"/>
    </row>
    <row r="384" spans="1:10" s="15" customFormat="1">
      <c r="A384" s="29" t="s">
        <v>666</v>
      </c>
      <c r="B384" s="1" t="s">
        <v>667</v>
      </c>
      <c r="C384" s="1" t="s">
        <v>43</v>
      </c>
      <c r="D384" s="1" t="s">
        <v>676</v>
      </c>
      <c r="E384" s="68">
        <v>406312</v>
      </c>
      <c r="F384" s="68">
        <v>380999.02</v>
      </c>
      <c r="G384" s="30">
        <f t="shared" si="11"/>
        <v>-25312.979999999981</v>
      </c>
      <c r="H384" s="48">
        <f t="shared" si="12"/>
        <v>-6.2300000000000001E-2</v>
      </c>
      <c r="I384" s="94"/>
      <c r="J384" s="91"/>
    </row>
    <row r="385" spans="1:10" s="15" customFormat="1">
      <c r="A385" s="29" t="s">
        <v>666</v>
      </c>
      <c r="B385" s="1" t="s">
        <v>667</v>
      </c>
      <c r="C385" s="1" t="s">
        <v>216</v>
      </c>
      <c r="D385" s="1" t="s">
        <v>677</v>
      </c>
      <c r="E385" s="68">
        <v>1032635.65</v>
      </c>
      <c r="F385" s="68">
        <v>1042474.06</v>
      </c>
      <c r="G385" s="30">
        <f t="shared" si="11"/>
        <v>9838.4100000000326</v>
      </c>
      <c r="H385" s="48">
        <f t="shared" si="12"/>
        <v>9.4999999999999998E-3</v>
      </c>
      <c r="I385" s="94"/>
      <c r="J385" s="91"/>
    </row>
    <row r="386" spans="1:10" s="15" customFormat="1">
      <c r="A386" s="29" t="s">
        <v>666</v>
      </c>
      <c r="B386" s="1" t="s">
        <v>667</v>
      </c>
      <c r="C386" s="1" t="s">
        <v>47</v>
      </c>
      <c r="D386" s="1" t="s">
        <v>678</v>
      </c>
      <c r="E386" s="68">
        <v>158295.20000000001</v>
      </c>
      <c r="F386" s="68">
        <v>164949.54999999999</v>
      </c>
      <c r="G386" s="30">
        <f t="shared" si="11"/>
        <v>6654.3499999999767</v>
      </c>
      <c r="H386" s="48">
        <f t="shared" si="12"/>
        <v>4.2000000000000003E-2</v>
      </c>
      <c r="I386" s="94"/>
      <c r="J386" s="91"/>
    </row>
    <row r="387" spans="1:10" s="15" customFormat="1">
      <c r="A387" s="29" t="s">
        <v>666</v>
      </c>
      <c r="B387" s="1" t="s">
        <v>667</v>
      </c>
      <c r="C387" s="1" t="s">
        <v>334</v>
      </c>
      <c r="D387" s="1" t="s">
        <v>679</v>
      </c>
      <c r="E387" s="68">
        <v>2089680</v>
      </c>
      <c r="F387" s="68">
        <v>2074400.78</v>
      </c>
      <c r="G387" s="30">
        <f t="shared" si="11"/>
        <v>-15279.219999999972</v>
      </c>
      <c r="H387" s="48">
        <f t="shared" si="12"/>
        <v>-7.3000000000000001E-3</v>
      </c>
      <c r="I387" s="94"/>
      <c r="J387" s="91"/>
    </row>
    <row r="388" spans="1:10" s="15" customFormat="1">
      <c r="A388" s="29" t="s">
        <v>666</v>
      </c>
      <c r="B388" s="1" t="s">
        <v>667</v>
      </c>
      <c r="C388" s="1" t="s">
        <v>680</v>
      </c>
      <c r="D388" s="1" t="s">
        <v>681</v>
      </c>
      <c r="E388" s="68">
        <v>848422.55</v>
      </c>
      <c r="F388" s="68">
        <v>696733.56</v>
      </c>
      <c r="G388" s="30">
        <f t="shared" si="11"/>
        <v>-151688.99</v>
      </c>
      <c r="H388" s="48">
        <f t="shared" si="12"/>
        <v>-0.17879999999999999</v>
      </c>
      <c r="I388" s="94"/>
      <c r="J388" s="91"/>
    </row>
    <row r="389" spans="1:10" s="15" customFormat="1">
      <c r="A389" s="29" t="s">
        <v>666</v>
      </c>
      <c r="B389" s="1" t="s">
        <v>667</v>
      </c>
      <c r="C389" s="1" t="s">
        <v>361</v>
      </c>
      <c r="D389" s="1" t="s">
        <v>682</v>
      </c>
      <c r="E389" s="68">
        <v>1148056.67</v>
      </c>
      <c r="F389" s="68">
        <v>993335.74</v>
      </c>
      <c r="G389" s="30">
        <f t="shared" si="11"/>
        <v>-154720.92999999993</v>
      </c>
      <c r="H389" s="48">
        <f t="shared" si="12"/>
        <v>-0.1348</v>
      </c>
      <c r="I389" s="94"/>
      <c r="J389" s="91"/>
    </row>
    <row r="390" spans="1:10" s="15" customFormat="1">
      <c r="A390" s="29" t="s">
        <v>683</v>
      </c>
      <c r="B390" s="1" t="s">
        <v>684</v>
      </c>
      <c r="C390" s="1" t="s">
        <v>178</v>
      </c>
      <c r="D390" s="1" t="s">
        <v>685</v>
      </c>
      <c r="E390" s="68">
        <v>282175.02</v>
      </c>
      <c r="F390" s="68">
        <v>291883.32</v>
      </c>
      <c r="G390" s="30">
        <f t="shared" si="11"/>
        <v>9708.2999999999884</v>
      </c>
      <c r="H390" s="48">
        <f t="shared" si="12"/>
        <v>3.44E-2</v>
      </c>
      <c r="I390" s="94"/>
      <c r="J390" s="91"/>
    </row>
    <row r="391" spans="1:10" s="15" customFormat="1">
      <c r="A391" s="29" t="s">
        <v>683</v>
      </c>
      <c r="B391" s="1" t="s">
        <v>684</v>
      </c>
      <c r="C391" s="1" t="s">
        <v>51</v>
      </c>
      <c r="D391" s="1" t="s">
        <v>686</v>
      </c>
      <c r="E391" s="68">
        <v>3060679.05</v>
      </c>
      <c r="F391" s="68">
        <v>3013178.43</v>
      </c>
      <c r="G391" s="30">
        <f t="shared" si="11"/>
        <v>-47500.619999999646</v>
      </c>
      <c r="H391" s="48">
        <f t="shared" si="12"/>
        <v>-1.55E-2</v>
      </c>
      <c r="I391" s="94"/>
      <c r="J391" s="91"/>
    </row>
    <row r="392" spans="1:10" s="15" customFormat="1">
      <c r="A392" s="29" t="s">
        <v>683</v>
      </c>
      <c r="B392" s="1" t="s">
        <v>684</v>
      </c>
      <c r="C392" s="1" t="s">
        <v>397</v>
      </c>
      <c r="D392" s="1" t="s">
        <v>687</v>
      </c>
      <c r="E392" s="68">
        <v>2131190.2000000002</v>
      </c>
      <c r="F392" s="68">
        <v>2184716.67</v>
      </c>
      <c r="G392" s="30">
        <f t="shared" si="11"/>
        <v>53526.469999999739</v>
      </c>
      <c r="H392" s="48">
        <f t="shared" si="12"/>
        <v>2.5100000000000001E-2</v>
      </c>
      <c r="I392" s="94"/>
      <c r="J392" s="91"/>
    </row>
    <row r="393" spans="1:10" s="15" customFormat="1">
      <c r="A393" s="29" t="s">
        <v>683</v>
      </c>
      <c r="B393" s="1" t="s">
        <v>684</v>
      </c>
      <c r="C393" s="1" t="s">
        <v>276</v>
      </c>
      <c r="D393" s="1" t="s">
        <v>688</v>
      </c>
      <c r="E393" s="68">
        <v>3903803.63</v>
      </c>
      <c r="F393" s="68">
        <v>3899728.08</v>
      </c>
      <c r="G393" s="30">
        <f t="shared" si="11"/>
        <v>-4075.5499999998137</v>
      </c>
      <c r="H393" s="48">
        <f t="shared" si="12"/>
        <v>-1E-3</v>
      </c>
      <c r="I393" s="94"/>
      <c r="J393" s="91"/>
    </row>
    <row r="394" spans="1:10" s="15" customFormat="1">
      <c r="A394" s="29" t="s">
        <v>683</v>
      </c>
      <c r="B394" s="1" t="s">
        <v>684</v>
      </c>
      <c r="C394" s="1" t="s">
        <v>408</v>
      </c>
      <c r="D394" s="1" t="s">
        <v>689</v>
      </c>
      <c r="E394" s="68">
        <v>8844690.3200000003</v>
      </c>
      <c r="F394" s="68">
        <v>9237994.2400000002</v>
      </c>
      <c r="G394" s="30">
        <f t="shared" ref="G394:G457" si="13">SUM(F394-E394)</f>
        <v>393303.91999999993</v>
      </c>
      <c r="H394" s="48">
        <f t="shared" si="12"/>
        <v>4.4499999999999998E-2</v>
      </c>
      <c r="I394" s="94"/>
      <c r="J394" s="91"/>
    </row>
    <row r="395" spans="1:10" s="15" customFormat="1">
      <c r="A395" s="29" t="s">
        <v>683</v>
      </c>
      <c r="B395" s="1" t="s">
        <v>684</v>
      </c>
      <c r="C395" s="1" t="s">
        <v>68</v>
      </c>
      <c r="D395" s="1" t="s">
        <v>690</v>
      </c>
      <c r="E395" s="68">
        <v>1886450.3</v>
      </c>
      <c r="F395" s="68">
        <v>1866779.02</v>
      </c>
      <c r="G395" s="30">
        <f t="shared" si="13"/>
        <v>-19671.280000000028</v>
      </c>
      <c r="H395" s="48">
        <f t="shared" si="12"/>
        <v>-1.04E-2</v>
      </c>
      <c r="I395" s="94"/>
      <c r="J395" s="91"/>
    </row>
    <row r="396" spans="1:10" s="15" customFormat="1">
      <c r="A396" s="29" t="s">
        <v>683</v>
      </c>
      <c r="B396" s="1" t="s">
        <v>684</v>
      </c>
      <c r="C396" s="1" t="s">
        <v>86</v>
      </c>
      <c r="D396" s="1" t="s">
        <v>691</v>
      </c>
      <c r="E396" s="68">
        <v>2522888.85</v>
      </c>
      <c r="F396" s="68">
        <v>2461935.71</v>
      </c>
      <c r="G396" s="30">
        <f t="shared" si="13"/>
        <v>-60953.14000000013</v>
      </c>
      <c r="H396" s="48">
        <f t="shared" si="12"/>
        <v>-2.4199999999999999E-2</v>
      </c>
      <c r="I396" s="94"/>
      <c r="J396" s="91"/>
    </row>
    <row r="397" spans="1:10" s="15" customFormat="1">
      <c r="A397" s="29" t="s">
        <v>692</v>
      </c>
      <c r="B397" s="1" t="s">
        <v>693</v>
      </c>
      <c r="C397" s="1" t="s">
        <v>694</v>
      </c>
      <c r="D397" s="1" t="s">
        <v>695</v>
      </c>
      <c r="E397" s="68">
        <v>1306335.24</v>
      </c>
      <c r="F397" s="68">
        <v>1363500.14</v>
      </c>
      <c r="G397" s="30">
        <f t="shared" si="13"/>
        <v>57164.899999999907</v>
      </c>
      <c r="H397" s="48">
        <f t="shared" si="12"/>
        <v>4.3799999999999999E-2</v>
      </c>
      <c r="I397" s="94"/>
      <c r="J397" s="91"/>
    </row>
    <row r="398" spans="1:10" s="15" customFormat="1">
      <c r="A398" s="29" t="s">
        <v>692</v>
      </c>
      <c r="B398" s="1" t="s">
        <v>693</v>
      </c>
      <c r="C398" s="1" t="s">
        <v>51</v>
      </c>
      <c r="D398" s="1" t="s">
        <v>696</v>
      </c>
      <c r="E398" s="68">
        <v>2908345.26</v>
      </c>
      <c r="F398" s="68">
        <v>2951378.24</v>
      </c>
      <c r="G398" s="30">
        <f t="shared" si="13"/>
        <v>43032.980000000447</v>
      </c>
      <c r="H398" s="48">
        <f t="shared" si="12"/>
        <v>1.4800000000000001E-2</v>
      </c>
      <c r="I398" s="94"/>
      <c r="J398" s="91"/>
    </row>
    <row r="399" spans="1:10" s="15" customFormat="1">
      <c r="A399" s="29" t="s">
        <v>692</v>
      </c>
      <c r="B399" s="1" t="s">
        <v>693</v>
      </c>
      <c r="C399" s="1" t="s">
        <v>84</v>
      </c>
      <c r="D399" s="1" t="s">
        <v>697</v>
      </c>
      <c r="E399" s="68">
        <v>5900262.2800000003</v>
      </c>
      <c r="F399" s="68">
        <v>6104026.0800000001</v>
      </c>
      <c r="G399" s="30">
        <f t="shared" si="13"/>
        <v>203763.79999999981</v>
      </c>
      <c r="H399" s="48">
        <f t="shared" si="12"/>
        <v>3.4500000000000003E-2</v>
      </c>
      <c r="I399" s="94"/>
      <c r="J399" s="91"/>
    </row>
    <row r="400" spans="1:10" s="15" customFormat="1">
      <c r="A400" s="29" t="s">
        <v>698</v>
      </c>
      <c r="B400" s="1" t="s">
        <v>699</v>
      </c>
      <c r="C400" s="1" t="s">
        <v>700</v>
      </c>
      <c r="D400" s="1" t="s">
        <v>701</v>
      </c>
      <c r="E400" s="68">
        <v>733824.94</v>
      </c>
      <c r="F400" s="68">
        <v>680451.95</v>
      </c>
      <c r="G400" s="30">
        <f t="shared" si="13"/>
        <v>-53372.989999999991</v>
      </c>
      <c r="H400" s="48">
        <f t="shared" si="12"/>
        <v>-7.2700000000000001E-2</v>
      </c>
      <c r="I400" s="94"/>
      <c r="J400" s="91"/>
    </row>
    <row r="401" spans="1:10" s="15" customFormat="1">
      <c r="A401" s="29" t="s">
        <v>698</v>
      </c>
      <c r="B401" s="1" t="s">
        <v>699</v>
      </c>
      <c r="C401" s="1" t="s">
        <v>104</v>
      </c>
      <c r="D401" s="1" t="s">
        <v>702</v>
      </c>
      <c r="E401" s="68">
        <v>1311258.42</v>
      </c>
      <c r="F401" s="68">
        <v>1308551.27</v>
      </c>
      <c r="G401" s="30">
        <f t="shared" si="13"/>
        <v>-2707.1499999999069</v>
      </c>
      <c r="H401" s="48">
        <f t="shared" si="12"/>
        <v>-2.0999999999999999E-3</v>
      </c>
      <c r="I401" s="94"/>
      <c r="J401" s="91"/>
    </row>
    <row r="402" spans="1:10" s="15" customFormat="1">
      <c r="A402" s="29" t="s">
        <v>698</v>
      </c>
      <c r="B402" s="1" t="s">
        <v>699</v>
      </c>
      <c r="C402" s="1" t="s">
        <v>193</v>
      </c>
      <c r="D402" s="1" t="s">
        <v>703</v>
      </c>
      <c r="E402" s="68">
        <v>13896135.33</v>
      </c>
      <c r="F402" s="68">
        <v>14142525.359999999</v>
      </c>
      <c r="G402" s="30">
        <f t="shared" si="13"/>
        <v>246390.02999999933</v>
      </c>
      <c r="H402" s="48">
        <f t="shared" si="12"/>
        <v>1.77E-2</v>
      </c>
      <c r="I402" s="94"/>
      <c r="J402" s="91"/>
    </row>
    <row r="403" spans="1:10" s="15" customFormat="1">
      <c r="A403" s="29" t="s">
        <v>698</v>
      </c>
      <c r="B403" s="1" t="s">
        <v>699</v>
      </c>
      <c r="C403" s="1" t="s">
        <v>124</v>
      </c>
      <c r="D403" s="1" t="s">
        <v>704</v>
      </c>
      <c r="E403" s="68">
        <v>4269942.55</v>
      </c>
      <c r="F403" s="68">
        <v>4370998.26</v>
      </c>
      <c r="G403" s="30">
        <f t="shared" si="13"/>
        <v>101055.70999999996</v>
      </c>
      <c r="H403" s="48">
        <f t="shared" si="12"/>
        <v>2.3699999999999999E-2</v>
      </c>
      <c r="I403" s="94"/>
      <c r="J403" s="91"/>
    </row>
    <row r="404" spans="1:10" s="15" customFormat="1">
      <c r="A404" s="29" t="s">
        <v>698</v>
      </c>
      <c r="B404" s="1" t="s">
        <v>699</v>
      </c>
      <c r="C404" s="1" t="s">
        <v>477</v>
      </c>
      <c r="D404" s="1" t="s">
        <v>705</v>
      </c>
      <c r="E404" s="68">
        <v>54669.24</v>
      </c>
      <c r="F404" s="68">
        <v>54202.29</v>
      </c>
      <c r="G404" s="30">
        <f t="shared" si="13"/>
        <v>-466.94999999999709</v>
      </c>
      <c r="H404" s="48">
        <f t="shared" si="12"/>
        <v>-8.5000000000000006E-3</v>
      </c>
      <c r="I404" s="94">
        <v>1</v>
      </c>
      <c r="J404" s="91">
        <v>1</v>
      </c>
    </row>
    <row r="405" spans="1:10" s="15" customFormat="1">
      <c r="A405" s="29" t="s">
        <v>698</v>
      </c>
      <c r="B405" s="1" t="s">
        <v>699</v>
      </c>
      <c r="C405" s="1" t="s">
        <v>249</v>
      </c>
      <c r="D405" s="1" t="s">
        <v>706</v>
      </c>
      <c r="E405" s="68">
        <v>826685.78</v>
      </c>
      <c r="F405" s="68">
        <v>804692.58</v>
      </c>
      <c r="G405" s="30">
        <f t="shared" si="13"/>
        <v>-21993.20000000007</v>
      </c>
      <c r="H405" s="48">
        <f t="shared" si="12"/>
        <v>-2.6599999999999999E-2</v>
      </c>
      <c r="I405" s="94"/>
      <c r="J405" s="91"/>
    </row>
    <row r="406" spans="1:10" s="15" customFormat="1">
      <c r="A406" s="29" t="s">
        <v>698</v>
      </c>
      <c r="B406" s="1" t="s">
        <v>699</v>
      </c>
      <c r="C406" s="1" t="s">
        <v>490</v>
      </c>
      <c r="D406" s="1" t="s">
        <v>707</v>
      </c>
      <c r="E406" s="68">
        <v>1183235.3799999999</v>
      </c>
      <c r="F406" s="68">
        <v>895463.11</v>
      </c>
      <c r="G406" s="30">
        <f t="shared" si="13"/>
        <v>-287772.2699999999</v>
      </c>
      <c r="H406" s="48">
        <f t="shared" si="12"/>
        <v>-0.2432</v>
      </c>
      <c r="I406" s="94"/>
      <c r="J406" s="91"/>
    </row>
    <row r="407" spans="1:10" s="15" customFormat="1">
      <c r="A407" s="29" t="s">
        <v>708</v>
      </c>
      <c r="B407" s="1" t="s">
        <v>709</v>
      </c>
      <c r="C407" s="1" t="s">
        <v>540</v>
      </c>
      <c r="D407" s="1" t="s">
        <v>710</v>
      </c>
      <c r="E407" s="68">
        <v>1683392.42</v>
      </c>
      <c r="F407" s="68">
        <v>1841008.86</v>
      </c>
      <c r="G407" s="30">
        <f t="shared" si="13"/>
        <v>157616.44000000018</v>
      </c>
      <c r="H407" s="48">
        <f t="shared" si="12"/>
        <v>9.3600000000000003E-2</v>
      </c>
      <c r="I407" s="94"/>
      <c r="J407" s="91"/>
    </row>
    <row r="408" spans="1:10" s="15" customFormat="1">
      <c r="A408" s="29" t="s">
        <v>708</v>
      </c>
      <c r="B408" s="1" t="s">
        <v>709</v>
      </c>
      <c r="C408" s="1" t="s">
        <v>39</v>
      </c>
      <c r="D408" s="1" t="s">
        <v>711</v>
      </c>
      <c r="E408" s="68">
        <v>1502936.61</v>
      </c>
      <c r="F408" s="68">
        <v>1402884.96</v>
      </c>
      <c r="G408" s="30">
        <f t="shared" si="13"/>
        <v>-100051.65000000014</v>
      </c>
      <c r="H408" s="48">
        <f t="shared" si="12"/>
        <v>-6.6600000000000006E-2</v>
      </c>
      <c r="I408" s="94"/>
      <c r="J408" s="91"/>
    </row>
    <row r="409" spans="1:10" s="15" customFormat="1">
      <c r="A409" s="29" t="s">
        <v>708</v>
      </c>
      <c r="B409" s="1" t="s">
        <v>709</v>
      </c>
      <c r="C409" s="1" t="s">
        <v>712</v>
      </c>
      <c r="D409" s="1" t="s">
        <v>713</v>
      </c>
      <c r="E409" s="68">
        <v>531025.18999999994</v>
      </c>
      <c r="F409" s="68">
        <v>423280.72</v>
      </c>
      <c r="G409" s="30">
        <f t="shared" si="13"/>
        <v>-107744.46999999997</v>
      </c>
      <c r="H409" s="48">
        <f t="shared" si="12"/>
        <v>-0.2029</v>
      </c>
      <c r="I409" s="94"/>
      <c r="J409" s="91"/>
    </row>
    <row r="410" spans="1:10" s="15" customFormat="1">
      <c r="A410" s="29" t="s">
        <v>708</v>
      </c>
      <c r="B410" s="1" t="s">
        <v>709</v>
      </c>
      <c r="C410" s="1" t="s">
        <v>714</v>
      </c>
      <c r="D410" s="1" t="s">
        <v>715</v>
      </c>
      <c r="E410" s="68">
        <v>501694.66</v>
      </c>
      <c r="F410" s="68">
        <v>443175.58</v>
      </c>
      <c r="G410" s="30">
        <f t="shared" si="13"/>
        <v>-58519.079999999958</v>
      </c>
      <c r="H410" s="48">
        <f t="shared" si="12"/>
        <v>-0.1166</v>
      </c>
      <c r="I410" s="94"/>
      <c r="J410" s="91"/>
    </row>
    <row r="411" spans="1:10" s="15" customFormat="1">
      <c r="A411" s="29" t="s">
        <v>708</v>
      </c>
      <c r="B411" s="1" t="s">
        <v>709</v>
      </c>
      <c r="C411" s="1" t="s">
        <v>716</v>
      </c>
      <c r="D411" s="1" t="s">
        <v>717</v>
      </c>
      <c r="E411" s="68">
        <v>384744.98</v>
      </c>
      <c r="F411" s="68">
        <v>388532.38</v>
      </c>
      <c r="G411" s="30">
        <f t="shared" si="13"/>
        <v>3787.4000000000233</v>
      </c>
      <c r="H411" s="48">
        <f t="shared" si="12"/>
        <v>9.7999999999999997E-3</v>
      </c>
      <c r="I411" s="94"/>
      <c r="J411" s="91"/>
    </row>
    <row r="412" spans="1:10" s="15" customFormat="1">
      <c r="A412" s="29" t="s">
        <v>708</v>
      </c>
      <c r="B412" s="1" t="s">
        <v>709</v>
      </c>
      <c r="C412" s="1" t="s">
        <v>51</v>
      </c>
      <c r="D412" s="1" t="s">
        <v>718</v>
      </c>
      <c r="E412" s="68">
        <v>3426492.83</v>
      </c>
      <c r="F412" s="68">
        <v>2909451.65</v>
      </c>
      <c r="G412" s="30">
        <f t="shared" si="13"/>
        <v>-517041.18000000017</v>
      </c>
      <c r="H412" s="48">
        <f t="shared" si="12"/>
        <v>-0.15090000000000001</v>
      </c>
      <c r="I412" s="94"/>
      <c r="J412" s="91"/>
    </row>
    <row r="413" spans="1:10" s="15" customFormat="1">
      <c r="A413" s="29" t="s">
        <v>708</v>
      </c>
      <c r="B413" s="1" t="s">
        <v>709</v>
      </c>
      <c r="C413" s="1" t="s">
        <v>82</v>
      </c>
      <c r="D413" s="1" t="s">
        <v>719</v>
      </c>
      <c r="E413" s="68">
        <v>1004256.48</v>
      </c>
      <c r="F413" s="68">
        <v>1105616.69</v>
      </c>
      <c r="G413" s="30">
        <f t="shared" si="13"/>
        <v>101360.20999999996</v>
      </c>
      <c r="H413" s="48">
        <f t="shared" si="12"/>
        <v>0.1009</v>
      </c>
      <c r="I413" s="94"/>
      <c r="J413" s="91"/>
    </row>
    <row r="414" spans="1:10" s="15" customFormat="1">
      <c r="A414" s="29" t="s">
        <v>708</v>
      </c>
      <c r="B414" s="1" t="s">
        <v>709</v>
      </c>
      <c r="C414" s="1" t="s">
        <v>43</v>
      </c>
      <c r="D414" s="1" t="s">
        <v>720</v>
      </c>
      <c r="E414" s="68">
        <v>1307385.96</v>
      </c>
      <c r="F414" s="68">
        <v>1259009.83</v>
      </c>
      <c r="G414" s="30">
        <f t="shared" si="13"/>
        <v>-48376.129999999888</v>
      </c>
      <c r="H414" s="48">
        <f t="shared" si="12"/>
        <v>-3.6999999999999998E-2</v>
      </c>
      <c r="I414" s="94"/>
      <c r="J414" s="91"/>
    </row>
    <row r="415" spans="1:10" s="15" customFormat="1">
      <c r="A415" s="29" t="s">
        <v>708</v>
      </c>
      <c r="B415" s="1" t="s">
        <v>709</v>
      </c>
      <c r="C415" s="1" t="s">
        <v>397</v>
      </c>
      <c r="D415" s="1" t="s">
        <v>721</v>
      </c>
      <c r="E415" s="68">
        <v>33586.47</v>
      </c>
      <c r="F415" s="68">
        <v>33411.71</v>
      </c>
      <c r="G415" s="30">
        <f t="shared" si="13"/>
        <v>-174.76000000000204</v>
      </c>
      <c r="H415" s="48">
        <f t="shared" si="12"/>
        <v>-5.1999999999999998E-3</v>
      </c>
      <c r="I415" s="94">
        <v>1</v>
      </c>
      <c r="J415" s="91">
        <v>1</v>
      </c>
    </row>
    <row r="416" spans="1:10" s="15" customFormat="1">
      <c r="A416" s="29" t="s">
        <v>708</v>
      </c>
      <c r="B416" s="1" t="s">
        <v>709</v>
      </c>
      <c r="C416" s="1" t="s">
        <v>258</v>
      </c>
      <c r="D416" s="1" t="s">
        <v>722</v>
      </c>
      <c r="E416" s="68">
        <v>1447498.72</v>
      </c>
      <c r="F416" s="68">
        <v>1461716.17</v>
      </c>
      <c r="G416" s="30">
        <f t="shared" si="13"/>
        <v>14217.449999999953</v>
      </c>
      <c r="H416" s="48">
        <f t="shared" si="12"/>
        <v>9.7999999999999997E-3</v>
      </c>
      <c r="I416" s="94"/>
      <c r="J416" s="91"/>
    </row>
    <row r="417" spans="1:10" s="15" customFormat="1">
      <c r="A417" s="29" t="s">
        <v>708</v>
      </c>
      <c r="B417" s="1" t="s">
        <v>709</v>
      </c>
      <c r="C417" s="1" t="s">
        <v>45</v>
      </c>
      <c r="D417" s="1" t="s">
        <v>723</v>
      </c>
      <c r="E417" s="68">
        <v>1054196.27</v>
      </c>
      <c r="F417" s="68">
        <v>1121294.48</v>
      </c>
      <c r="G417" s="30">
        <f t="shared" si="13"/>
        <v>67098.209999999963</v>
      </c>
      <c r="H417" s="48">
        <f t="shared" si="12"/>
        <v>6.3600000000000004E-2</v>
      </c>
      <c r="I417" s="94"/>
      <c r="J417" s="91"/>
    </row>
    <row r="418" spans="1:10" s="15" customFormat="1">
      <c r="A418" s="29" t="s">
        <v>708</v>
      </c>
      <c r="B418" s="1" t="s">
        <v>709</v>
      </c>
      <c r="C418" s="1" t="s">
        <v>724</v>
      </c>
      <c r="D418" s="1" t="s">
        <v>725</v>
      </c>
      <c r="E418" s="68">
        <v>1148825.5900000001</v>
      </c>
      <c r="F418" s="68">
        <v>1138096.83</v>
      </c>
      <c r="G418" s="30">
        <f t="shared" si="13"/>
        <v>-10728.760000000009</v>
      </c>
      <c r="H418" s="48">
        <f t="shared" si="12"/>
        <v>-9.2999999999999992E-3</v>
      </c>
      <c r="I418" s="94"/>
      <c r="J418" s="91"/>
    </row>
    <row r="419" spans="1:10" s="15" customFormat="1">
      <c r="A419" s="29" t="s">
        <v>708</v>
      </c>
      <c r="B419" s="1" t="s">
        <v>709</v>
      </c>
      <c r="C419" s="1" t="s">
        <v>47</v>
      </c>
      <c r="D419" s="1" t="s">
        <v>726</v>
      </c>
      <c r="E419" s="68">
        <v>1867783.31</v>
      </c>
      <c r="F419" s="68">
        <v>1798218.4</v>
      </c>
      <c r="G419" s="30">
        <f t="shared" si="13"/>
        <v>-69564.910000000149</v>
      </c>
      <c r="H419" s="48">
        <f t="shared" si="12"/>
        <v>-3.7199999999999997E-2</v>
      </c>
      <c r="I419" s="94"/>
      <c r="J419" s="91"/>
    </row>
    <row r="420" spans="1:10" s="15" customFormat="1">
      <c r="A420" s="29" t="s">
        <v>708</v>
      </c>
      <c r="B420" s="1" t="s">
        <v>709</v>
      </c>
      <c r="C420" s="1" t="s">
        <v>727</v>
      </c>
      <c r="D420" s="1" t="s">
        <v>728</v>
      </c>
      <c r="E420" s="68">
        <v>795583.89</v>
      </c>
      <c r="F420" s="68">
        <v>748707.17</v>
      </c>
      <c r="G420" s="30">
        <f t="shared" si="13"/>
        <v>-46876.719999999972</v>
      </c>
      <c r="H420" s="48">
        <f t="shared" si="12"/>
        <v>-5.8900000000000001E-2</v>
      </c>
      <c r="I420" s="94"/>
      <c r="J420" s="91"/>
    </row>
    <row r="421" spans="1:10" s="15" customFormat="1">
      <c r="A421" s="29" t="s">
        <v>708</v>
      </c>
      <c r="B421" s="1" t="s">
        <v>709</v>
      </c>
      <c r="C421" s="1" t="s">
        <v>96</v>
      </c>
      <c r="D421" s="1" t="s">
        <v>729</v>
      </c>
      <c r="E421" s="68">
        <v>12233852.779999999</v>
      </c>
      <c r="F421" s="68">
        <v>11677927.73</v>
      </c>
      <c r="G421" s="30">
        <f t="shared" si="13"/>
        <v>-555925.04999999888</v>
      </c>
      <c r="H421" s="48">
        <f t="shared" si="12"/>
        <v>-4.5400000000000003E-2</v>
      </c>
      <c r="I421" s="94"/>
      <c r="J421" s="91"/>
    </row>
    <row r="422" spans="1:10" s="15" customFormat="1">
      <c r="A422" s="29" t="s">
        <v>730</v>
      </c>
      <c r="B422" s="1" t="s">
        <v>731</v>
      </c>
      <c r="C422" s="1" t="s">
        <v>51</v>
      </c>
      <c r="D422" s="1" t="s">
        <v>732</v>
      </c>
      <c r="E422" s="68">
        <v>1898616.34</v>
      </c>
      <c r="F422" s="68">
        <v>1997566.9</v>
      </c>
      <c r="G422" s="30">
        <f t="shared" si="13"/>
        <v>98950.559999999823</v>
      </c>
      <c r="H422" s="48">
        <f t="shared" si="12"/>
        <v>5.21E-2</v>
      </c>
      <c r="I422" s="94"/>
      <c r="J422" s="91"/>
    </row>
    <row r="423" spans="1:10" s="15" customFormat="1">
      <c r="A423" s="29" t="s">
        <v>730</v>
      </c>
      <c r="B423" s="1" t="s">
        <v>731</v>
      </c>
      <c r="C423" s="1" t="s">
        <v>92</v>
      </c>
      <c r="D423" s="1" t="s">
        <v>733</v>
      </c>
      <c r="E423" s="68">
        <v>2208656.7000000002</v>
      </c>
      <c r="F423" s="68">
        <v>2307923.96</v>
      </c>
      <c r="G423" s="30">
        <f t="shared" si="13"/>
        <v>99267.259999999776</v>
      </c>
      <c r="H423" s="48">
        <f t="shared" si="12"/>
        <v>4.4900000000000002E-2</v>
      </c>
      <c r="I423" s="94"/>
      <c r="J423" s="91"/>
    </row>
    <row r="424" spans="1:10" s="15" customFormat="1">
      <c r="A424" s="29" t="s">
        <v>730</v>
      </c>
      <c r="B424" s="1" t="s">
        <v>731</v>
      </c>
      <c r="C424" s="1" t="s">
        <v>193</v>
      </c>
      <c r="D424" s="1" t="s">
        <v>734</v>
      </c>
      <c r="E424" s="68">
        <v>7353990.5300000003</v>
      </c>
      <c r="F424" s="68">
        <v>7563232.1100000003</v>
      </c>
      <c r="G424" s="30">
        <f t="shared" si="13"/>
        <v>209241.58000000007</v>
      </c>
      <c r="H424" s="48">
        <f t="shared" si="12"/>
        <v>2.8500000000000001E-2</v>
      </c>
      <c r="I424" s="94"/>
      <c r="J424" s="91"/>
    </row>
    <row r="425" spans="1:10" s="15" customFormat="1">
      <c r="A425" s="29" t="s">
        <v>730</v>
      </c>
      <c r="B425" s="1" t="s">
        <v>731</v>
      </c>
      <c r="C425" s="1" t="s">
        <v>66</v>
      </c>
      <c r="D425" s="1" t="s">
        <v>735</v>
      </c>
      <c r="E425" s="68">
        <v>10538720.01</v>
      </c>
      <c r="F425" s="68">
        <v>10758646</v>
      </c>
      <c r="G425" s="30">
        <f t="shared" si="13"/>
        <v>219925.99000000022</v>
      </c>
      <c r="H425" s="48">
        <f t="shared" si="12"/>
        <v>2.0899999999999998E-2</v>
      </c>
      <c r="I425" s="94"/>
      <c r="J425" s="91"/>
    </row>
    <row r="426" spans="1:10" s="15" customFormat="1">
      <c r="A426" s="29" t="s">
        <v>730</v>
      </c>
      <c r="B426" s="1" t="s">
        <v>731</v>
      </c>
      <c r="C426" s="1" t="s">
        <v>736</v>
      </c>
      <c r="D426" s="1" t="s">
        <v>737</v>
      </c>
      <c r="E426" s="68">
        <v>3093469.6</v>
      </c>
      <c r="F426" s="68">
        <v>3006202</v>
      </c>
      <c r="G426" s="30">
        <f t="shared" si="13"/>
        <v>-87267.600000000093</v>
      </c>
      <c r="H426" s="48">
        <f t="shared" si="12"/>
        <v>-2.8199999999999999E-2</v>
      </c>
      <c r="I426" s="94"/>
      <c r="J426" s="91"/>
    </row>
    <row r="427" spans="1:10" s="15" customFormat="1">
      <c r="A427" s="29" t="s">
        <v>730</v>
      </c>
      <c r="B427" s="1" t="s">
        <v>731</v>
      </c>
      <c r="C427" s="1" t="s">
        <v>47</v>
      </c>
      <c r="D427" s="1" t="s">
        <v>738</v>
      </c>
      <c r="E427" s="68">
        <v>1269916.57</v>
      </c>
      <c r="F427" s="68">
        <v>1360001.49</v>
      </c>
      <c r="G427" s="30">
        <f t="shared" si="13"/>
        <v>90084.919999999925</v>
      </c>
      <c r="H427" s="48">
        <f t="shared" si="12"/>
        <v>7.0900000000000005E-2</v>
      </c>
      <c r="I427" s="94"/>
      <c r="J427" s="91"/>
    </row>
    <row r="428" spans="1:10" s="15" customFormat="1">
      <c r="A428" s="29" t="s">
        <v>730</v>
      </c>
      <c r="B428" s="1" t="s">
        <v>731</v>
      </c>
      <c r="C428" s="1" t="s">
        <v>382</v>
      </c>
      <c r="D428" s="1" t="s">
        <v>739</v>
      </c>
      <c r="E428" s="68">
        <v>823923.96</v>
      </c>
      <c r="F428" s="68">
        <v>688716.63</v>
      </c>
      <c r="G428" s="30">
        <f t="shared" si="13"/>
        <v>-135207.32999999996</v>
      </c>
      <c r="H428" s="48">
        <f t="shared" si="12"/>
        <v>-0.1641</v>
      </c>
      <c r="I428" s="94"/>
      <c r="J428" s="91"/>
    </row>
    <row r="429" spans="1:10" s="15" customFormat="1">
      <c r="A429" s="29" t="s">
        <v>740</v>
      </c>
      <c r="B429" s="1" t="s">
        <v>741</v>
      </c>
      <c r="C429" s="1" t="s">
        <v>422</v>
      </c>
      <c r="D429" s="1" t="s">
        <v>299</v>
      </c>
      <c r="E429" s="68">
        <v>1112453.04</v>
      </c>
      <c r="F429" s="68">
        <v>1231457.43</v>
      </c>
      <c r="G429" s="30">
        <f t="shared" si="13"/>
        <v>119004.3899999999</v>
      </c>
      <c r="H429" s="48">
        <f t="shared" si="12"/>
        <v>0.107</v>
      </c>
      <c r="I429" s="94"/>
      <c r="J429" s="91"/>
    </row>
    <row r="430" spans="1:10" s="15" customFormat="1">
      <c r="A430" s="29" t="s">
        <v>740</v>
      </c>
      <c r="B430" s="1" t="s">
        <v>741</v>
      </c>
      <c r="C430" s="1" t="s">
        <v>39</v>
      </c>
      <c r="D430" s="1" t="s">
        <v>742</v>
      </c>
      <c r="E430" s="68">
        <v>1208249.97</v>
      </c>
      <c r="F430" s="68">
        <v>1109204.23</v>
      </c>
      <c r="G430" s="30">
        <f t="shared" si="13"/>
        <v>-99045.739999999991</v>
      </c>
      <c r="H430" s="48">
        <f t="shared" si="12"/>
        <v>-8.2000000000000003E-2</v>
      </c>
      <c r="I430" s="94"/>
      <c r="J430" s="91"/>
    </row>
    <row r="431" spans="1:10" s="15" customFormat="1">
      <c r="A431" s="29" t="s">
        <v>740</v>
      </c>
      <c r="B431" s="1" t="s">
        <v>741</v>
      </c>
      <c r="C431" s="1" t="s">
        <v>743</v>
      </c>
      <c r="D431" s="1" t="s">
        <v>744</v>
      </c>
      <c r="E431" s="68">
        <v>1781733.86</v>
      </c>
      <c r="F431" s="68">
        <v>1705347.12</v>
      </c>
      <c r="G431" s="30">
        <f t="shared" si="13"/>
        <v>-76386.739999999991</v>
      </c>
      <c r="H431" s="48">
        <f t="shared" si="12"/>
        <v>-4.2900000000000001E-2</v>
      </c>
      <c r="I431" s="94"/>
      <c r="J431" s="91"/>
    </row>
    <row r="432" spans="1:10" s="15" customFormat="1">
      <c r="A432" s="29" t="s">
        <v>740</v>
      </c>
      <c r="B432" s="1" t="s">
        <v>741</v>
      </c>
      <c r="C432" s="1" t="s">
        <v>51</v>
      </c>
      <c r="D432" s="1" t="s">
        <v>745</v>
      </c>
      <c r="E432" s="68">
        <v>6752174.6299999999</v>
      </c>
      <c r="F432" s="68">
        <v>6788493.71</v>
      </c>
      <c r="G432" s="30">
        <f t="shared" si="13"/>
        <v>36319.080000000075</v>
      </c>
      <c r="H432" s="48">
        <f t="shared" si="12"/>
        <v>5.4000000000000003E-3</v>
      </c>
      <c r="I432" s="94"/>
      <c r="J432" s="91"/>
    </row>
    <row r="433" spans="1:10" s="15" customFormat="1">
      <c r="A433" s="29" t="s">
        <v>740</v>
      </c>
      <c r="B433" s="1" t="s">
        <v>741</v>
      </c>
      <c r="C433" s="1" t="s">
        <v>82</v>
      </c>
      <c r="D433" s="1" t="s">
        <v>746</v>
      </c>
      <c r="E433" s="68">
        <v>2986851.55</v>
      </c>
      <c r="F433" s="68">
        <v>3002819.63</v>
      </c>
      <c r="G433" s="30">
        <f t="shared" si="13"/>
        <v>15968.080000000075</v>
      </c>
      <c r="H433" s="48">
        <f t="shared" si="12"/>
        <v>5.3E-3</v>
      </c>
      <c r="I433" s="94"/>
      <c r="J433" s="91"/>
    </row>
    <row r="434" spans="1:10" s="15" customFormat="1">
      <c r="A434" s="29" t="s">
        <v>740</v>
      </c>
      <c r="B434" s="1" t="s">
        <v>741</v>
      </c>
      <c r="C434" s="1" t="s">
        <v>104</v>
      </c>
      <c r="D434" s="1" t="s">
        <v>747</v>
      </c>
      <c r="E434" s="68">
        <v>4994498.29</v>
      </c>
      <c r="F434" s="68">
        <v>5188502.13</v>
      </c>
      <c r="G434" s="30">
        <f t="shared" si="13"/>
        <v>194003.83999999985</v>
      </c>
      <c r="H434" s="48">
        <f t="shared" si="12"/>
        <v>3.8800000000000001E-2</v>
      </c>
      <c r="I434" s="94"/>
      <c r="J434" s="91"/>
    </row>
    <row r="435" spans="1:10" s="15" customFormat="1">
      <c r="A435" s="29" t="s">
        <v>740</v>
      </c>
      <c r="B435" s="1" t="s">
        <v>741</v>
      </c>
      <c r="C435" s="1" t="s">
        <v>41</v>
      </c>
      <c r="D435" s="1" t="s">
        <v>748</v>
      </c>
      <c r="E435" s="68">
        <v>1058552.43</v>
      </c>
      <c r="F435" s="68">
        <v>1031064.01</v>
      </c>
      <c r="G435" s="30">
        <f t="shared" si="13"/>
        <v>-27488.419999999925</v>
      </c>
      <c r="H435" s="48">
        <f t="shared" si="12"/>
        <v>-2.5999999999999999E-2</v>
      </c>
      <c r="I435" s="94"/>
      <c r="J435" s="91"/>
    </row>
    <row r="436" spans="1:10" s="15" customFormat="1">
      <c r="A436" s="29" t="s">
        <v>740</v>
      </c>
      <c r="B436" s="1" t="s">
        <v>741</v>
      </c>
      <c r="C436" s="1" t="s">
        <v>107</v>
      </c>
      <c r="D436" s="1" t="s">
        <v>749</v>
      </c>
      <c r="E436" s="68">
        <v>1208553.3700000001</v>
      </c>
      <c r="F436" s="68">
        <v>1226518.46</v>
      </c>
      <c r="G436" s="30">
        <f t="shared" si="13"/>
        <v>17965.089999999851</v>
      </c>
      <c r="H436" s="48">
        <f t="shared" ref="H436:H499" si="14">ROUND(G436/E436,4)</f>
        <v>1.49E-2</v>
      </c>
      <c r="I436" s="94"/>
      <c r="J436" s="91"/>
    </row>
    <row r="437" spans="1:10" s="15" customFormat="1">
      <c r="A437" s="29" t="s">
        <v>740</v>
      </c>
      <c r="B437" s="1" t="s">
        <v>741</v>
      </c>
      <c r="C437" s="1" t="s">
        <v>209</v>
      </c>
      <c r="D437" s="1" t="s">
        <v>750</v>
      </c>
      <c r="E437" s="68">
        <v>4857156.8499999996</v>
      </c>
      <c r="F437" s="68">
        <v>4819708.78</v>
      </c>
      <c r="G437" s="30">
        <f t="shared" si="13"/>
        <v>-37448.069999999367</v>
      </c>
      <c r="H437" s="48">
        <f t="shared" si="14"/>
        <v>-7.7000000000000002E-3</v>
      </c>
      <c r="I437" s="94"/>
      <c r="J437" s="91"/>
    </row>
    <row r="438" spans="1:10" s="15" customFormat="1">
      <c r="A438" s="29" t="s">
        <v>740</v>
      </c>
      <c r="B438" s="1" t="s">
        <v>741</v>
      </c>
      <c r="C438" s="1" t="s">
        <v>513</v>
      </c>
      <c r="D438" s="1" t="s">
        <v>751</v>
      </c>
      <c r="E438" s="68">
        <v>9268794.8200000003</v>
      </c>
      <c r="F438" s="68">
        <v>8822229.3100000005</v>
      </c>
      <c r="G438" s="30">
        <f t="shared" si="13"/>
        <v>-446565.50999999978</v>
      </c>
      <c r="H438" s="48">
        <f t="shared" si="14"/>
        <v>-4.82E-2</v>
      </c>
      <c r="I438" s="94"/>
      <c r="J438" s="91"/>
    </row>
    <row r="439" spans="1:10" s="15" customFormat="1">
      <c r="A439" s="29" t="s">
        <v>740</v>
      </c>
      <c r="B439" s="1" t="s">
        <v>741</v>
      </c>
      <c r="C439" s="1" t="s">
        <v>55</v>
      </c>
      <c r="D439" s="1" t="s">
        <v>752</v>
      </c>
      <c r="E439" s="68">
        <v>15329160.42</v>
      </c>
      <c r="F439" s="68">
        <v>14458460.310000001</v>
      </c>
      <c r="G439" s="30">
        <f t="shared" si="13"/>
        <v>-870700.1099999994</v>
      </c>
      <c r="H439" s="48">
        <f t="shared" si="14"/>
        <v>-5.6800000000000003E-2</v>
      </c>
      <c r="I439" s="94"/>
      <c r="J439" s="91"/>
    </row>
    <row r="440" spans="1:10" s="15" customFormat="1">
      <c r="A440" s="29" t="s">
        <v>740</v>
      </c>
      <c r="B440" s="1" t="s">
        <v>741</v>
      </c>
      <c r="C440" s="1" t="s">
        <v>753</v>
      </c>
      <c r="D440" s="1" t="s">
        <v>754</v>
      </c>
      <c r="E440" s="68">
        <v>1366777.11</v>
      </c>
      <c r="F440" s="68">
        <v>1264310.67</v>
      </c>
      <c r="G440" s="30">
        <f t="shared" si="13"/>
        <v>-102466.44000000018</v>
      </c>
      <c r="H440" s="48">
        <f t="shared" si="14"/>
        <v>-7.4999999999999997E-2</v>
      </c>
      <c r="I440" s="94"/>
      <c r="J440" s="91"/>
    </row>
    <row r="441" spans="1:10" s="15" customFormat="1">
      <c r="A441" s="29" t="s">
        <v>740</v>
      </c>
      <c r="B441" s="1" t="s">
        <v>741</v>
      </c>
      <c r="C441" s="1" t="s">
        <v>755</v>
      </c>
      <c r="D441" s="1" t="s">
        <v>756</v>
      </c>
      <c r="E441" s="68">
        <v>413306.73</v>
      </c>
      <c r="F441" s="68">
        <v>349271.89</v>
      </c>
      <c r="G441" s="30">
        <f t="shared" si="13"/>
        <v>-64034.839999999967</v>
      </c>
      <c r="H441" s="48">
        <f t="shared" si="14"/>
        <v>-0.15490000000000001</v>
      </c>
      <c r="I441" s="94"/>
      <c r="J441" s="91"/>
    </row>
    <row r="442" spans="1:10" s="15" customFormat="1">
      <c r="A442" s="29" t="s">
        <v>740</v>
      </c>
      <c r="B442" s="1" t="s">
        <v>741</v>
      </c>
      <c r="C442" s="1" t="s">
        <v>757</v>
      </c>
      <c r="D442" s="1" t="s">
        <v>758</v>
      </c>
      <c r="E442" s="68">
        <v>1222434.6599999999</v>
      </c>
      <c r="F442" s="68">
        <v>1219208.48</v>
      </c>
      <c r="G442" s="30">
        <f t="shared" si="13"/>
        <v>-3226.1799999999348</v>
      </c>
      <c r="H442" s="48">
        <f t="shared" si="14"/>
        <v>-2.5999999999999999E-3</v>
      </c>
      <c r="I442" s="94"/>
      <c r="J442" s="91"/>
    </row>
    <row r="443" spans="1:10" s="15" customFormat="1">
      <c r="A443" s="29" t="s">
        <v>759</v>
      </c>
      <c r="B443" s="1" t="s">
        <v>760</v>
      </c>
      <c r="C443" s="1" t="s">
        <v>694</v>
      </c>
      <c r="D443" s="1" t="s">
        <v>761</v>
      </c>
      <c r="E443" s="68">
        <v>253970.32</v>
      </c>
      <c r="F443" s="68">
        <v>149038.41</v>
      </c>
      <c r="G443" s="30">
        <f t="shared" si="13"/>
        <v>-104931.91</v>
      </c>
      <c r="H443" s="48">
        <f t="shared" si="14"/>
        <v>-0.41320000000000001</v>
      </c>
      <c r="I443" s="94"/>
      <c r="J443" s="91"/>
    </row>
    <row r="444" spans="1:10" s="15" customFormat="1">
      <c r="A444" s="29" t="s">
        <v>759</v>
      </c>
      <c r="B444" s="1" t="s">
        <v>760</v>
      </c>
      <c r="C444" s="1" t="s">
        <v>224</v>
      </c>
      <c r="D444" s="1" t="s">
        <v>762</v>
      </c>
      <c r="E444" s="68">
        <v>214985.2</v>
      </c>
      <c r="F444" s="68">
        <v>343448.33</v>
      </c>
      <c r="G444" s="30">
        <f t="shared" si="13"/>
        <v>128463.13</v>
      </c>
      <c r="H444" s="48">
        <f t="shared" si="14"/>
        <v>0.59750000000000003</v>
      </c>
      <c r="I444" s="94"/>
      <c r="J444" s="91"/>
    </row>
    <row r="445" spans="1:10" s="15" customFormat="1">
      <c r="A445" s="29" t="s">
        <v>759</v>
      </c>
      <c r="B445" s="1" t="s">
        <v>760</v>
      </c>
      <c r="C445" s="1" t="s">
        <v>763</v>
      </c>
      <c r="D445" s="1" t="s">
        <v>764</v>
      </c>
      <c r="E445" s="68">
        <v>12205.4</v>
      </c>
      <c r="F445" s="68">
        <v>11987.19</v>
      </c>
      <c r="G445" s="30">
        <f t="shared" si="13"/>
        <v>-218.20999999999913</v>
      </c>
      <c r="H445" s="48">
        <f t="shared" si="14"/>
        <v>-1.7899999999999999E-2</v>
      </c>
      <c r="I445" s="94">
        <v>1</v>
      </c>
      <c r="J445" s="91">
        <v>1</v>
      </c>
    </row>
    <row r="446" spans="1:10" s="15" customFormat="1">
      <c r="A446" s="29" t="s">
        <v>759</v>
      </c>
      <c r="B446" s="1" t="s">
        <v>760</v>
      </c>
      <c r="C446" s="1" t="s">
        <v>51</v>
      </c>
      <c r="D446" s="1" t="s">
        <v>765</v>
      </c>
      <c r="E446" s="68">
        <v>2808963.87</v>
      </c>
      <c r="F446" s="68">
        <v>2732289.13</v>
      </c>
      <c r="G446" s="30">
        <f t="shared" si="13"/>
        <v>-76674.740000000224</v>
      </c>
      <c r="H446" s="48">
        <f t="shared" si="14"/>
        <v>-2.7300000000000001E-2</v>
      </c>
      <c r="I446" s="94"/>
      <c r="J446" s="91"/>
    </row>
    <row r="447" spans="1:10" s="15" customFormat="1">
      <c r="A447" s="29" t="s">
        <v>759</v>
      </c>
      <c r="B447" s="1" t="s">
        <v>760</v>
      </c>
      <c r="C447" s="1" t="s">
        <v>209</v>
      </c>
      <c r="D447" s="1" t="s">
        <v>766</v>
      </c>
      <c r="E447" s="68">
        <v>1968269.86</v>
      </c>
      <c r="F447" s="68">
        <v>1484499.89</v>
      </c>
      <c r="G447" s="30">
        <f t="shared" si="13"/>
        <v>-483769.9700000002</v>
      </c>
      <c r="H447" s="48">
        <f t="shared" si="14"/>
        <v>-0.24579999999999999</v>
      </c>
      <c r="I447" s="94"/>
      <c r="J447" s="91"/>
    </row>
    <row r="448" spans="1:10" s="15" customFormat="1">
      <c r="A448" s="29" t="s">
        <v>759</v>
      </c>
      <c r="B448" s="1" t="s">
        <v>760</v>
      </c>
      <c r="C448" s="1" t="s">
        <v>379</v>
      </c>
      <c r="D448" s="1" t="s">
        <v>767</v>
      </c>
      <c r="E448" s="68">
        <v>4112362.59</v>
      </c>
      <c r="F448" s="68">
        <v>4126756.63</v>
      </c>
      <c r="G448" s="30">
        <f t="shared" si="13"/>
        <v>14394.040000000037</v>
      </c>
      <c r="H448" s="48">
        <f t="shared" si="14"/>
        <v>3.5000000000000001E-3</v>
      </c>
      <c r="I448" s="94"/>
      <c r="J448" s="91"/>
    </row>
    <row r="449" spans="1:10" s="15" customFormat="1">
      <c r="A449" s="29" t="s">
        <v>759</v>
      </c>
      <c r="B449" s="1" t="s">
        <v>760</v>
      </c>
      <c r="C449" s="1" t="s">
        <v>72</v>
      </c>
      <c r="D449" s="1" t="s">
        <v>768</v>
      </c>
      <c r="E449" s="68">
        <v>1108962.1599999999</v>
      </c>
      <c r="F449" s="68">
        <v>1135823.1399999999</v>
      </c>
      <c r="G449" s="30">
        <f t="shared" si="13"/>
        <v>26860.979999999981</v>
      </c>
      <c r="H449" s="48">
        <f t="shared" si="14"/>
        <v>2.4199999999999999E-2</v>
      </c>
      <c r="I449" s="94"/>
      <c r="J449" s="91"/>
    </row>
    <row r="450" spans="1:10" s="15" customFormat="1">
      <c r="A450" s="29" t="s">
        <v>769</v>
      </c>
      <c r="B450" s="1" t="s">
        <v>770</v>
      </c>
      <c r="C450" s="1" t="s">
        <v>104</v>
      </c>
      <c r="D450" s="1" t="s">
        <v>771</v>
      </c>
      <c r="E450" s="68">
        <v>492080.82</v>
      </c>
      <c r="F450" s="68">
        <v>511041.13</v>
      </c>
      <c r="G450" s="30">
        <f t="shared" si="13"/>
        <v>18960.309999999998</v>
      </c>
      <c r="H450" s="48">
        <f t="shared" si="14"/>
        <v>3.85E-2</v>
      </c>
      <c r="I450" s="94">
        <v>1</v>
      </c>
      <c r="J450" s="91"/>
    </row>
    <row r="451" spans="1:10" s="15" customFormat="1">
      <c r="A451" s="29" t="s">
        <v>769</v>
      </c>
      <c r="B451" s="1" t="s">
        <v>770</v>
      </c>
      <c r="C451" s="1" t="s">
        <v>84</v>
      </c>
      <c r="D451" s="1" t="s">
        <v>772</v>
      </c>
      <c r="E451" s="68">
        <v>17776.919999999998</v>
      </c>
      <c r="F451" s="68">
        <v>17944.34</v>
      </c>
      <c r="G451" s="30">
        <f t="shared" si="13"/>
        <v>167.42000000000189</v>
      </c>
      <c r="H451" s="48">
        <f t="shared" si="14"/>
        <v>9.4000000000000004E-3</v>
      </c>
      <c r="I451" s="94">
        <v>1</v>
      </c>
      <c r="J451" s="91">
        <v>1</v>
      </c>
    </row>
    <row r="452" spans="1:10" s="15" customFormat="1">
      <c r="A452" s="29" t="s">
        <v>769</v>
      </c>
      <c r="B452" s="1" t="s">
        <v>770</v>
      </c>
      <c r="C452" s="1" t="s">
        <v>62</v>
      </c>
      <c r="D452" s="1" t="s">
        <v>773</v>
      </c>
      <c r="E452" s="68">
        <v>405256.73</v>
      </c>
      <c r="F452" s="68">
        <v>320324.8</v>
      </c>
      <c r="G452" s="30">
        <f t="shared" si="13"/>
        <v>-84931.93</v>
      </c>
      <c r="H452" s="48">
        <f t="shared" si="14"/>
        <v>-0.20960000000000001</v>
      </c>
      <c r="I452" s="94">
        <v>1</v>
      </c>
      <c r="J452" s="91"/>
    </row>
    <row r="453" spans="1:10" s="15" customFormat="1">
      <c r="A453" s="29" t="s">
        <v>769</v>
      </c>
      <c r="B453" s="1" t="s">
        <v>770</v>
      </c>
      <c r="C453" s="1" t="s">
        <v>64</v>
      </c>
      <c r="D453" s="1" t="s">
        <v>774</v>
      </c>
      <c r="E453" s="68">
        <v>17893.61</v>
      </c>
      <c r="F453" s="68">
        <v>18654.330000000002</v>
      </c>
      <c r="G453" s="30">
        <f t="shared" si="13"/>
        <v>760.72000000000116</v>
      </c>
      <c r="H453" s="48">
        <f t="shared" si="14"/>
        <v>4.2500000000000003E-2</v>
      </c>
      <c r="I453" s="94">
        <v>1</v>
      </c>
      <c r="J453" s="91">
        <v>1</v>
      </c>
    </row>
    <row r="454" spans="1:10" s="15" customFormat="1">
      <c r="A454" s="29" t="s">
        <v>769</v>
      </c>
      <c r="B454" s="1" t="s">
        <v>770</v>
      </c>
      <c r="C454" s="1" t="s">
        <v>370</v>
      </c>
      <c r="D454" s="1" t="s">
        <v>775</v>
      </c>
      <c r="E454" s="90">
        <v>81424.84</v>
      </c>
      <c r="F454" s="90">
        <v>139502.85999999999</v>
      </c>
      <c r="G454" s="30">
        <f t="shared" si="13"/>
        <v>58078.01999999999</v>
      </c>
      <c r="H454" s="48">
        <f t="shared" si="14"/>
        <v>0.71330000000000005</v>
      </c>
      <c r="I454" s="94">
        <v>1</v>
      </c>
      <c r="J454" s="91"/>
    </row>
    <row r="455" spans="1:10" s="15" customFormat="1">
      <c r="A455" s="29" t="s">
        <v>776</v>
      </c>
      <c r="B455" s="1" t="s">
        <v>777</v>
      </c>
      <c r="C455" s="1" t="s">
        <v>540</v>
      </c>
      <c r="D455" s="1" t="s">
        <v>778</v>
      </c>
      <c r="E455" s="68">
        <v>1379937.55</v>
      </c>
      <c r="F455" s="68">
        <v>1308468.6100000001</v>
      </c>
      <c r="G455" s="30">
        <f t="shared" si="13"/>
        <v>-71468.939999999944</v>
      </c>
      <c r="H455" s="48">
        <f t="shared" si="14"/>
        <v>-5.1799999999999999E-2</v>
      </c>
      <c r="I455" s="94"/>
      <c r="J455" s="91"/>
    </row>
    <row r="456" spans="1:10" s="15" customFormat="1">
      <c r="A456" s="29" t="s">
        <v>776</v>
      </c>
      <c r="B456" s="1" t="s">
        <v>777</v>
      </c>
      <c r="C456" s="1" t="s">
        <v>51</v>
      </c>
      <c r="D456" s="1" t="s">
        <v>779</v>
      </c>
      <c r="E456" s="68">
        <v>11820026.109999999</v>
      </c>
      <c r="F456" s="68">
        <v>12537616.890000001</v>
      </c>
      <c r="G456" s="30">
        <f t="shared" si="13"/>
        <v>717590.78000000119</v>
      </c>
      <c r="H456" s="48">
        <f t="shared" si="14"/>
        <v>6.0699999999999997E-2</v>
      </c>
      <c r="I456" s="94"/>
      <c r="J456" s="91"/>
    </row>
    <row r="457" spans="1:10" s="15" customFormat="1">
      <c r="A457" s="29" t="s">
        <v>776</v>
      </c>
      <c r="B457" s="1" t="s">
        <v>777</v>
      </c>
      <c r="C457" s="1" t="s">
        <v>82</v>
      </c>
      <c r="D457" s="1" t="s">
        <v>780</v>
      </c>
      <c r="E457" s="68">
        <v>2889837.97</v>
      </c>
      <c r="F457" s="68">
        <v>2706269.31</v>
      </c>
      <c r="G457" s="30">
        <f t="shared" si="13"/>
        <v>-183568.66000000015</v>
      </c>
      <c r="H457" s="48">
        <f t="shared" si="14"/>
        <v>-6.3500000000000001E-2</v>
      </c>
      <c r="I457" s="94"/>
      <c r="J457" s="91"/>
    </row>
    <row r="458" spans="1:10" s="15" customFormat="1">
      <c r="A458" s="29" t="s">
        <v>776</v>
      </c>
      <c r="B458" s="1" t="s">
        <v>777</v>
      </c>
      <c r="C458" s="1" t="s">
        <v>104</v>
      </c>
      <c r="D458" s="1" t="s">
        <v>781</v>
      </c>
      <c r="E458" s="68">
        <v>2938210.22</v>
      </c>
      <c r="F458" s="68">
        <v>3040250.92</v>
      </c>
      <c r="G458" s="30">
        <f t="shared" ref="G458:G521" si="15">SUM(F458-E458)</f>
        <v>102040.69999999972</v>
      </c>
      <c r="H458" s="48">
        <f t="shared" si="14"/>
        <v>3.4700000000000002E-2</v>
      </c>
      <c r="I458" s="94"/>
      <c r="J458" s="91"/>
    </row>
    <row r="459" spans="1:10" s="15" customFormat="1">
      <c r="A459" s="29" t="s">
        <v>776</v>
      </c>
      <c r="B459" s="1" t="s">
        <v>777</v>
      </c>
      <c r="C459" s="1" t="s">
        <v>41</v>
      </c>
      <c r="D459" s="1" t="s">
        <v>782</v>
      </c>
      <c r="E459" s="68">
        <v>2915479.64</v>
      </c>
      <c r="F459" s="68">
        <v>3038731.43</v>
      </c>
      <c r="G459" s="30">
        <f t="shared" si="15"/>
        <v>123251.79000000004</v>
      </c>
      <c r="H459" s="48">
        <f t="shared" si="14"/>
        <v>4.2299999999999997E-2</v>
      </c>
      <c r="I459" s="94"/>
      <c r="J459" s="91"/>
    </row>
    <row r="460" spans="1:10" s="15" customFormat="1">
      <c r="A460" s="29" t="s">
        <v>776</v>
      </c>
      <c r="B460" s="1" t="s">
        <v>777</v>
      </c>
      <c r="C460" s="1" t="s">
        <v>107</v>
      </c>
      <c r="D460" s="1" t="s">
        <v>783</v>
      </c>
      <c r="E460" s="68">
        <v>4660749.4400000004</v>
      </c>
      <c r="F460" s="68">
        <v>5043434.55</v>
      </c>
      <c r="G460" s="30">
        <f t="shared" si="15"/>
        <v>382685.1099999994</v>
      </c>
      <c r="H460" s="48">
        <f t="shared" si="14"/>
        <v>8.2100000000000006E-2</v>
      </c>
      <c r="I460" s="94"/>
      <c r="J460" s="91"/>
    </row>
    <row r="461" spans="1:10" s="15" customFormat="1">
      <c r="A461" s="29" t="s">
        <v>776</v>
      </c>
      <c r="B461" s="1" t="s">
        <v>777</v>
      </c>
      <c r="C461" s="1" t="s">
        <v>84</v>
      </c>
      <c r="D461" s="1" t="s">
        <v>784</v>
      </c>
      <c r="E461" s="68">
        <v>4174315.98</v>
      </c>
      <c r="F461" s="68">
        <v>4347374.72</v>
      </c>
      <c r="G461" s="30">
        <f t="shared" si="15"/>
        <v>173058.73999999976</v>
      </c>
      <c r="H461" s="48">
        <f t="shared" si="14"/>
        <v>4.1500000000000002E-2</v>
      </c>
      <c r="I461" s="94"/>
      <c r="J461" s="91"/>
    </row>
    <row r="462" spans="1:10" s="15" customFormat="1">
      <c r="A462" s="29" t="s">
        <v>776</v>
      </c>
      <c r="B462" s="1" t="s">
        <v>777</v>
      </c>
      <c r="C462" s="1" t="s">
        <v>62</v>
      </c>
      <c r="D462" s="1" t="s">
        <v>785</v>
      </c>
      <c r="E462" s="68">
        <v>1975315.83</v>
      </c>
      <c r="F462" s="68">
        <v>1851822.63</v>
      </c>
      <c r="G462" s="30">
        <f t="shared" si="15"/>
        <v>-123493.20000000019</v>
      </c>
      <c r="H462" s="48">
        <f t="shared" si="14"/>
        <v>-6.25E-2</v>
      </c>
      <c r="I462" s="94"/>
      <c r="J462" s="91"/>
    </row>
    <row r="463" spans="1:10" s="15" customFormat="1">
      <c r="A463" s="29" t="s">
        <v>776</v>
      </c>
      <c r="B463" s="1" t="s">
        <v>777</v>
      </c>
      <c r="C463" s="1" t="s">
        <v>238</v>
      </c>
      <c r="D463" s="1" t="s">
        <v>786</v>
      </c>
      <c r="E463" s="68">
        <v>2265319.2400000002</v>
      </c>
      <c r="F463" s="68">
        <v>2481109.36</v>
      </c>
      <c r="G463" s="30">
        <f t="shared" si="15"/>
        <v>215790.11999999965</v>
      </c>
      <c r="H463" s="48">
        <f t="shared" si="14"/>
        <v>9.5299999999999996E-2</v>
      </c>
      <c r="I463" s="94"/>
      <c r="J463" s="91"/>
    </row>
    <row r="464" spans="1:10" s="15" customFormat="1">
      <c r="A464" s="29" t="s">
        <v>787</v>
      </c>
      <c r="B464" s="1" t="s">
        <v>788</v>
      </c>
      <c r="C464" s="1" t="s">
        <v>789</v>
      </c>
      <c r="D464" s="1" t="s">
        <v>790</v>
      </c>
      <c r="E464" s="68">
        <v>1075449.18</v>
      </c>
      <c r="F464" s="68">
        <v>686090.03</v>
      </c>
      <c r="G464" s="30">
        <f t="shared" si="15"/>
        <v>-389359.14999999991</v>
      </c>
      <c r="H464" s="48">
        <f t="shared" si="14"/>
        <v>-0.36199999999999999</v>
      </c>
      <c r="I464" s="94"/>
      <c r="J464" s="91"/>
    </row>
    <row r="465" spans="1:10" s="15" customFormat="1">
      <c r="A465" s="29" t="s">
        <v>787</v>
      </c>
      <c r="B465" s="1" t="s">
        <v>788</v>
      </c>
      <c r="C465" s="1" t="s">
        <v>51</v>
      </c>
      <c r="D465" s="1" t="s">
        <v>791</v>
      </c>
      <c r="E465" s="68">
        <v>6019112.8600000003</v>
      </c>
      <c r="F465" s="68">
        <v>5666790.6100000003</v>
      </c>
      <c r="G465" s="30">
        <f t="shared" si="15"/>
        <v>-352322.25</v>
      </c>
      <c r="H465" s="48">
        <f t="shared" si="14"/>
        <v>-5.8500000000000003E-2</v>
      </c>
      <c r="I465" s="94"/>
      <c r="J465" s="91"/>
    </row>
    <row r="466" spans="1:10" s="15" customFormat="1">
      <c r="A466" s="29" t="s">
        <v>787</v>
      </c>
      <c r="B466" s="1" t="s">
        <v>788</v>
      </c>
      <c r="C466" s="1" t="s">
        <v>82</v>
      </c>
      <c r="D466" s="1" t="s">
        <v>792</v>
      </c>
      <c r="E466" s="68">
        <v>3064753.78</v>
      </c>
      <c r="F466" s="68">
        <v>3186544.96</v>
      </c>
      <c r="G466" s="30">
        <f t="shared" si="15"/>
        <v>121791.18000000017</v>
      </c>
      <c r="H466" s="48">
        <f t="shared" si="14"/>
        <v>3.9699999999999999E-2</v>
      </c>
      <c r="I466" s="94"/>
      <c r="J466" s="91"/>
    </row>
    <row r="467" spans="1:10" s="15" customFormat="1">
      <c r="A467" s="29" t="s">
        <v>787</v>
      </c>
      <c r="B467" s="1" t="s">
        <v>788</v>
      </c>
      <c r="C467" s="1" t="s">
        <v>104</v>
      </c>
      <c r="D467" s="1" t="s">
        <v>793</v>
      </c>
      <c r="E467" s="68">
        <v>965957.29</v>
      </c>
      <c r="F467" s="68">
        <v>978256.34</v>
      </c>
      <c r="G467" s="30">
        <f t="shared" si="15"/>
        <v>12299.04999999993</v>
      </c>
      <c r="H467" s="48">
        <f t="shared" si="14"/>
        <v>1.2699999999999999E-2</v>
      </c>
      <c r="I467" s="94"/>
      <c r="J467" s="91"/>
    </row>
    <row r="468" spans="1:10" s="15" customFormat="1">
      <c r="A468" s="29" t="s">
        <v>787</v>
      </c>
      <c r="B468" s="1" t="s">
        <v>788</v>
      </c>
      <c r="C468" s="1" t="s">
        <v>41</v>
      </c>
      <c r="D468" s="1" t="s">
        <v>794</v>
      </c>
      <c r="E468" s="68">
        <v>1216740.23</v>
      </c>
      <c r="F468" s="68">
        <v>960255.7</v>
      </c>
      <c r="G468" s="30">
        <f t="shared" si="15"/>
        <v>-256484.53000000003</v>
      </c>
      <c r="H468" s="48">
        <f t="shared" si="14"/>
        <v>-0.21079999999999999</v>
      </c>
      <c r="I468" s="94"/>
      <c r="J468" s="91"/>
    </row>
    <row r="469" spans="1:10" s="15" customFormat="1">
      <c r="A469" s="29" t="s">
        <v>787</v>
      </c>
      <c r="B469" s="1" t="s">
        <v>788</v>
      </c>
      <c r="C469" s="1" t="s">
        <v>84</v>
      </c>
      <c r="D469" s="1" t="s">
        <v>795</v>
      </c>
      <c r="E469" s="68">
        <v>1157236.8999999999</v>
      </c>
      <c r="F469" s="68">
        <v>1024720.95</v>
      </c>
      <c r="G469" s="30">
        <f t="shared" si="15"/>
        <v>-132515.94999999995</v>
      </c>
      <c r="H469" s="48">
        <f t="shared" si="14"/>
        <v>-0.1145</v>
      </c>
      <c r="I469" s="94"/>
      <c r="J469" s="91"/>
    </row>
    <row r="470" spans="1:10" s="15" customFormat="1">
      <c r="A470" s="29" t="s">
        <v>787</v>
      </c>
      <c r="B470" s="1" t="s">
        <v>788</v>
      </c>
      <c r="C470" s="1" t="s">
        <v>62</v>
      </c>
      <c r="D470" s="1" t="s">
        <v>796</v>
      </c>
      <c r="E470" s="68">
        <v>1528594.7</v>
      </c>
      <c r="F470" s="68">
        <v>1474308.59</v>
      </c>
      <c r="G470" s="30">
        <f t="shared" si="15"/>
        <v>-54286.10999999987</v>
      </c>
      <c r="H470" s="48">
        <f t="shared" si="14"/>
        <v>-3.5499999999999997E-2</v>
      </c>
      <c r="I470" s="94"/>
      <c r="J470" s="91"/>
    </row>
    <row r="471" spans="1:10" s="15" customFormat="1">
      <c r="A471" s="29" t="s">
        <v>787</v>
      </c>
      <c r="B471" s="1" t="s">
        <v>788</v>
      </c>
      <c r="C471" s="1" t="s">
        <v>209</v>
      </c>
      <c r="D471" s="1" t="s">
        <v>797</v>
      </c>
      <c r="E471" s="68">
        <v>1065994.8999999999</v>
      </c>
      <c r="F471" s="68">
        <v>1003914.59</v>
      </c>
      <c r="G471" s="30">
        <f t="shared" si="15"/>
        <v>-62080.309999999939</v>
      </c>
      <c r="H471" s="48">
        <f t="shared" si="14"/>
        <v>-5.8200000000000002E-2</v>
      </c>
      <c r="I471" s="94"/>
      <c r="J471" s="91"/>
    </row>
    <row r="472" spans="1:10" s="15" customFormat="1">
      <c r="A472" s="29" t="s">
        <v>787</v>
      </c>
      <c r="B472" s="1" t="s">
        <v>788</v>
      </c>
      <c r="C472" s="1" t="s">
        <v>397</v>
      </c>
      <c r="D472" s="1" t="s">
        <v>798</v>
      </c>
      <c r="E472" s="68">
        <v>1291997.9099999999</v>
      </c>
      <c r="F472" s="68">
        <v>1258782.18</v>
      </c>
      <c r="G472" s="30">
        <f t="shared" si="15"/>
        <v>-33215.729999999981</v>
      </c>
      <c r="H472" s="48">
        <f t="shared" si="14"/>
        <v>-2.5700000000000001E-2</v>
      </c>
      <c r="I472" s="94"/>
      <c r="J472" s="91"/>
    </row>
    <row r="473" spans="1:10" s="15" customFormat="1">
      <c r="A473" s="29" t="s">
        <v>787</v>
      </c>
      <c r="B473" s="1" t="s">
        <v>788</v>
      </c>
      <c r="C473" s="1" t="s">
        <v>64</v>
      </c>
      <c r="D473" s="1" t="s">
        <v>799</v>
      </c>
      <c r="E473" s="68">
        <v>431026.34</v>
      </c>
      <c r="F473" s="68">
        <v>167951.8</v>
      </c>
      <c r="G473" s="30">
        <f t="shared" si="15"/>
        <v>-263074.54000000004</v>
      </c>
      <c r="H473" s="48">
        <f t="shared" si="14"/>
        <v>-0.61029999999999995</v>
      </c>
      <c r="I473" s="94">
        <v>1</v>
      </c>
      <c r="J473" s="91"/>
    </row>
    <row r="474" spans="1:10" s="15" customFormat="1">
      <c r="A474" s="29" t="s">
        <v>800</v>
      </c>
      <c r="B474" s="1" t="s">
        <v>801</v>
      </c>
      <c r="C474" s="1" t="s">
        <v>255</v>
      </c>
      <c r="D474" s="1" t="s">
        <v>802</v>
      </c>
      <c r="E474" s="68">
        <v>1832181.23</v>
      </c>
      <c r="F474" s="68">
        <v>1976426.01</v>
      </c>
      <c r="G474" s="30">
        <f t="shared" si="15"/>
        <v>144244.78000000003</v>
      </c>
      <c r="H474" s="48">
        <f t="shared" si="14"/>
        <v>7.8700000000000006E-2</v>
      </c>
      <c r="I474" s="94"/>
      <c r="J474" s="91"/>
    </row>
    <row r="475" spans="1:10" s="15" customFormat="1">
      <c r="A475" s="29" t="s">
        <v>800</v>
      </c>
      <c r="B475" s="1" t="s">
        <v>801</v>
      </c>
      <c r="C475" s="1" t="s">
        <v>270</v>
      </c>
      <c r="D475" s="1" t="s">
        <v>803</v>
      </c>
      <c r="E475" s="68">
        <v>500236.54</v>
      </c>
      <c r="F475" s="68">
        <v>304566.82</v>
      </c>
      <c r="G475" s="30">
        <f t="shared" si="15"/>
        <v>-195669.71999999997</v>
      </c>
      <c r="H475" s="48">
        <f t="shared" si="14"/>
        <v>-0.39119999999999999</v>
      </c>
      <c r="I475" s="94"/>
      <c r="J475" s="91"/>
    </row>
    <row r="476" spans="1:10" s="15" customFormat="1">
      <c r="A476" s="29" t="s">
        <v>800</v>
      </c>
      <c r="B476" s="1" t="s">
        <v>801</v>
      </c>
      <c r="C476" s="1" t="s">
        <v>804</v>
      </c>
      <c r="D476" s="1" t="s">
        <v>805</v>
      </c>
      <c r="E476" s="68">
        <v>2173684.2799999998</v>
      </c>
      <c r="F476" s="68">
        <v>2240744.2999999998</v>
      </c>
      <c r="G476" s="30">
        <f t="shared" si="15"/>
        <v>67060.020000000019</v>
      </c>
      <c r="H476" s="48">
        <f t="shared" si="14"/>
        <v>3.09E-2</v>
      </c>
      <c r="I476" s="94"/>
      <c r="J476" s="91"/>
    </row>
    <row r="477" spans="1:10" s="15" customFormat="1">
      <c r="A477" s="29" t="s">
        <v>800</v>
      </c>
      <c r="B477" s="1" t="s">
        <v>801</v>
      </c>
      <c r="C477" s="1" t="s">
        <v>424</v>
      </c>
      <c r="D477" s="1" t="s">
        <v>806</v>
      </c>
      <c r="E477" s="68">
        <v>888576.06</v>
      </c>
      <c r="F477" s="68">
        <v>936885.2</v>
      </c>
      <c r="G477" s="30">
        <f t="shared" si="15"/>
        <v>48309.139999999898</v>
      </c>
      <c r="H477" s="48">
        <f t="shared" si="14"/>
        <v>5.4399999999999997E-2</v>
      </c>
      <c r="I477" s="94"/>
      <c r="J477" s="91"/>
    </row>
    <row r="478" spans="1:10" s="15" customFormat="1">
      <c r="A478" s="29" t="s">
        <v>800</v>
      </c>
      <c r="B478" s="1" t="s">
        <v>801</v>
      </c>
      <c r="C478" s="1" t="s">
        <v>807</v>
      </c>
      <c r="D478" s="1" t="s">
        <v>808</v>
      </c>
      <c r="E478" s="68">
        <v>2152260.83</v>
      </c>
      <c r="F478" s="68">
        <v>2257319.9</v>
      </c>
      <c r="G478" s="30">
        <f t="shared" si="15"/>
        <v>105059.06999999983</v>
      </c>
      <c r="H478" s="48">
        <f t="shared" si="14"/>
        <v>4.8800000000000003E-2</v>
      </c>
      <c r="I478" s="94"/>
      <c r="J478" s="91"/>
    </row>
    <row r="479" spans="1:10" s="15" customFormat="1">
      <c r="A479" s="29" t="s">
        <v>800</v>
      </c>
      <c r="B479" s="1" t="s">
        <v>801</v>
      </c>
      <c r="C479" s="1" t="s">
        <v>51</v>
      </c>
      <c r="D479" s="1" t="s">
        <v>809</v>
      </c>
      <c r="E479" s="68">
        <v>7539642.7199999997</v>
      </c>
      <c r="F479" s="68">
        <v>7824163.6600000001</v>
      </c>
      <c r="G479" s="30">
        <f t="shared" si="15"/>
        <v>284520.94000000041</v>
      </c>
      <c r="H479" s="48">
        <f t="shared" si="14"/>
        <v>3.7699999999999997E-2</v>
      </c>
      <c r="I479" s="94"/>
      <c r="J479" s="91"/>
    </row>
    <row r="480" spans="1:10" s="15" customFormat="1">
      <c r="A480" s="29" t="s">
        <v>800</v>
      </c>
      <c r="B480" s="1" t="s">
        <v>801</v>
      </c>
      <c r="C480" s="1" t="s">
        <v>82</v>
      </c>
      <c r="D480" s="1" t="s">
        <v>810</v>
      </c>
      <c r="E480" s="68">
        <v>3417802.27</v>
      </c>
      <c r="F480" s="68">
        <v>3565303.57</v>
      </c>
      <c r="G480" s="30">
        <f t="shared" si="15"/>
        <v>147501.29999999981</v>
      </c>
      <c r="H480" s="48">
        <f t="shared" si="14"/>
        <v>4.3200000000000002E-2</v>
      </c>
      <c r="I480" s="94"/>
      <c r="J480" s="91"/>
    </row>
    <row r="481" spans="1:10" s="15" customFormat="1">
      <c r="A481" s="29" t="s">
        <v>800</v>
      </c>
      <c r="B481" s="1" t="s">
        <v>801</v>
      </c>
      <c r="C481" s="1" t="s">
        <v>104</v>
      </c>
      <c r="D481" s="1" t="s">
        <v>811</v>
      </c>
      <c r="E481" s="68">
        <v>5886702.79</v>
      </c>
      <c r="F481" s="68">
        <v>6009279.4100000001</v>
      </c>
      <c r="G481" s="30">
        <f t="shared" si="15"/>
        <v>122576.62000000011</v>
      </c>
      <c r="H481" s="48">
        <f t="shared" si="14"/>
        <v>2.0799999999999999E-2</v>
      </c>
      <c r="I481" s="94"/>
      <c r="J481" s="91"/>
    </row>
    <row r="482" spans="1:10" s="15" customFormat="1">
      <c r="A482" s="29" t="s">
        <v>800</v>
      </c>
      <c r="B482" s="1" t="s">
        <v>801</v>
      </c>
      <c r="C482" s="1" t="s">
        <v>41</v>
      </c>
      <c r="D482" s="1" t="s">
        <v>812</v>
      </c>
      <c r="E482" s="68">
        <v>2074812.2</v>
      </c>
      <c r="F482" s="68">
        <v>1832166.78</v>
      </c>
      <c r="G482" s="30">
        <f t="shared" si="15"/>
        <v>-242645.41999999993</v>
      </c>
      <c r="H482" s="48">
        <f t="shared" si="14"/>
        <v>-0.1169</v>
      </c>
      <c r="I482" s="94"/>
      <c r="J482" s="91"/>
    </row>
    <row r="483" spans="1:10" s="15" customFormat="1">
      <c r="A483" s="29" t="s">
        <v>800</v>
      </c>
      <c r="B483" s="1" t="s">
        <v>801</v>
      </c>
      <c r="C483" s="1" t="s">
        <v>107</v>
      </c>
      <c r="D483" s="1" t="s">
        <v>813</v>
      </c>
      <c r="E483" s="68">
        <v>4162653.01</v>
      </c>
      <c r="F483" s="68">
        <v>4291067.17</v>
      </c>
      <c r="G483" s="30">
        <f t="shared" si="15"/>
        <v>128414.16000000015</v>
      </c>
      <c r="H483" s="48">
        <f t="shared" si="14"/>
        <v>3.0800000000000001E-2</v>
      </c>
      <c r="I483" s="94"/>
      <c r="J483" s="91"/>
    </row>
    <row r="484" spans="1:10" s="15" customFormat="1">
      <c r="A484" s="29" t="s">
        <v>800</v>
      </c>
      <c r="B484" s="1" t="s">
        <v>801</v>
      </c>
      <c r="C484" s="1" t="s">
        <v>84</v>
      </c>
      <c r="D484" s="1" t="s">
        <v>814</v>
      </c>
      <c r="E484" s="68">
        <v>2027485.81</v>
      </c>
      <c r="F484" s="68">
        <v>2103534.2999999998</v>
      </c>
      <c r="G484" s="30">
        <f t="shared" si="15"/>
        <v>76048.489999999758</v>
      </c>
      <c r="H484" s="48">
        <f t="shared" si="14"/>
        <v>3.7499999999999999E-2</v>
      </c>
      <c r="I484" s="94"/>
      <c r="J484" s="91"/>
    </row>
    <row r="485" spans="1:10" s="15" customFormat="1">
      <c r="A485" s="29" t="s">
        <v>800</v>
      </c>
      <c r="B485" s="1" t="s">
        <v>801</v>
      </c>
      <c r="C485" s="1" t="s">
        <v>62</v>
      </c>
      <c r="D485" s="1" t="s">
        <v>815</v>
      </c>
      <c r="E485" s="68">
        <v>2080572.5</v>
      </c>
      <c r="F485" s="68">
        <v>2134443.7400000002</v>
      </c>
      <c r="G485" s="30">
        <f t="shared" si="15"/>
        <v>53871.240000000224</v>
      </c>
      <c r="H485" s="48">
        <f t="shared" si="14"/>
        <v>2.5899999999999999E-2</v>
      </c>
      <c r="I485" s="94"/>
      <c r="J485" s="91"/>
    </row>
    <row r="486" spans="1:10" s="15" customFormat="1">
      <c r="A486" s="29" t="s">
        <v>816</v>
      </c>
      <c r="B486" s="1" t="s">
        <v>817</v>
      </c>
      <c r="C486" s="1" t="s">
        <v>818</v>
      </c>
      <c r="D486" s="1" t="s">
        <v>819</v>
      </c>
      <c r="E486" s="68">
        <v>683695.13</v>
      </c>
      <c r="F486" s="68">
        <v>566265.73</v>
      </c>
      <c r="G486" s="30">
        <f t="shared" si="15"/>
        <v>-117429.40000000002</v>
      </c>
      <c r="H486" s="48">
        <f t="shared" si="14"/>
        <v>-0.17180000000000001</v>
      </c>
      <c r="I486" s="94"/>
      <c r="J486" s="91"/>
    </row>
    <row r="487" spans="1:10" s="15" customFormat="1">
      <c r="A487" s="29" t="s">
        <v>816</v>
      </c>
      <c r="B487" s="1" t="s">
        <v>817</v>
      </c>
      <c r="C487" s="1" t="s">
        <v>51</v>
      </c>
      <c r="D487" s="1" t="s">
        <v>820</v>
      </c>
      <c r="E487" s="68">
        <v>10007503.550000001</v>
      </c>
      <c r="F487" s="68">
        <v>8406456.3499999996</v>
      </c>
      <c r="G487" s="30">
        <f t="shared" si="15"/>
        <v>-1601047.2000000011</v>
      </c>
      <c r="H487" s="48">
        <f t="shared" si="14"/>
        <v>-0.16</v>
      </c>
      <c r="I487" s="94"/>
      <c r="J487" s="91"/>
    </row>
    <row r="488" spans="1:10" s="15" customFormat="1">
      <c r="A488" s="29" t="s">
        <v>816</v>
      </c>
      <c r="B488" s="1" t="s">
        <v>817</v>
      </c>
      <c r="C488" s="1" t="s">
        <v>82</v>
      </c>
      <c r="D488" s="1" t="s">
        <v>821</v>
      </c>
      <c r="E488" s="68">
        <v>2987845.44</v>
      </c>
      <c r="F488" s="68">
        <v>2638273.48</v>
      </c>
      <c r="G488" s="30">
        <f t="shared" si="15"/>
        <v>-349571.95999999996</v>
      </c>
      <c r="H488" s="48">
        <f t="shared" si="14"/>
        <v>-0.11700000000000001</v>
      </c>
      <c r="I488" s="94"/>
      <c r="J488" s="91"/>
    </row>
    <row r="489" spans="1:10" s="15" customFormat="1">
      <c r="A489" s="29" t="s">
        <v>816</v>
      </c>
      <c r="B489" s="1" t="s">
        <v>817</v>
      </c>
      <c r="C489" s="1" t="s">
        <v>104</v>
      </c>
      <c r="D489" s="1" t="s">
        <v>822</v>
      </c>
      <c r="E489" s="68">
        <v>4902866.4000000004</v>
      </c>
      <c r="F489" s="68">
        <v>4419787.8899999997</v>
      </c>
      <c r="G489" s="30">
        <f t="shared" si="15"/>
        <v>-483078.51000000071</v>
      </c>
      <c r="H489" s="48">
        <f t="shared" si="14"/>
        <v>-9.8500000000000004E-2</v>
      </c>
      <c r="I489" s="94"/>
      <c r="J489" s="91"/>
    </row>
    <row r="490" spans="1:10" s="15" customFormat="1">
      <c r="A490" s="29" t="s">
        <v>816</v>
      </c>
      <c r="B490" s="1" t="s">
        <v>817</v>
      </c>
      <c r="C490" s="1" t="s">
        <v>64</v>
      </c>
      <c r="D490" s="1" t="s">
        <v>823</v>
      </c>
      <c r="E490" s="68">
        <v>817777.45</v>
      </c>
      <c r="F490" s="68">
        <v>686418.24</v>
      </c>
      <c r="G490" s="30">
        <f t="shared" si="15"/>
        <v>-131359.20999999996</v>
      </c>
      <c r="H490" s="48">
        <f t="shared" si="14"/>
        <v>-0.16059999999999999</v>
      </c>
      <c r="I490" s="94">
        <v>1</v>
      </c>
      <c r="J490" s="91"/>
    </row>
    <row r="491" spans="1:10" s="15" customFormat="1">
      <c r="A491" s="29" t="s">
        <v>816</v>
      </c>
      <c r="B491" s="1" t="s">
        <v>817</v>
      </c>
      <c r="C491" s="1" t="s">
        <v>163</v>
      </c>
      <c r="D491" s="1" t="s">
        <v>824</v>
      </c>
      <c r="E491" s="68">
        <v>1822668.04</v>
      </c>
      <c r="F491" s="68">
        <v>1597808.61</v>
      </c>
      <c r="G491" s="30">
        <f t="shared" si="15"/>
        <v>-224859.42999999993</v>
      </c>
      <c r="H491" s="48">
        <f t="shared" si="14"/>
        <v>-0.1234</v>
      </c>
      <c r="I491" s="94"/>
      <c r="J491" s="91"/>
    </row>
    <row r="492" spans="1:10" s="15" customFormat="1">
      <c r="A492" s="29" t="s">
        <v>816</v>
      </c>
      <c r="B492" s="1" t="s">
        <v>817</v>
      </c>
      <c r="C492" s="1" t="s">
        <v>150</v>
      </c>
      <c r="D492" s="1" t="s">
        <v>825</v>
      </c>
      <c r="E492" s="68">
        <v>1398819.9</v>
      </c>
      <c r="F492" s="68">
        <v>1072882.29</v>
      </c>
      <c r="G492" s="30">
        <f t="shared" si="15"/>
        <v>-325937.60999999987</v>
      </c>
      <c r="H492" s="48">
        <f t="shared" si="14"/>
        <v>-0.23300000000000001</v>
      </c>
      <c r="I492" s="94"/>
      <c r="J492" s="91"/>
    </row>
    <row r="493" spans="1:10" s="15" customFormat="1">
      <c r="A493" s="29" t="s">
        <v>816</v>
      </c>
      <c r="B493" s="1" t="s">
        <v>817</v>
      </c>
      <c r="C493" s="1" t="s">
        <v>94</v>
      </c>
      <c r="D493" s="1" t="s">
        <v>826</v>
      </c>
      <c r="E493" s="68">
        <v>32373.38</v>
      </c>
      <c r="F493" s="68">
        <v>31977.23</v>
      </c>
      <c r="G493" s="30">
        <f t="shared" si="15"/>
        <v>-396.15000000000146</v>
      </c>
      <c r="H493" s="48">
        <f t="shared" si="14"/>
        <v>-1.2200000000000001E-2</v>
      </c>
      <c r="I493" s="94">
        <v>1</v>
      </c>
      <c r="J493" s="91">
        <v>1</v>
      </c>
    </row>
    <row r="494" spans="1:10" s="15" customFormat="1">
      <c r="A494" s="29" t="s">
        <v>827</v>
      </c>
      <c r="B494" s="1" t="s">
        <v>828</v>
      </c>
      <c r="C494" s="1" t="s">
        <v>540</v>
      </c>
      <c r="D494" s="1" t="s">
        <v>829</v>
      </c>
      <c r="E494" s="68">
        <v>4627.03</v>
      </c>
      <c r="F494" s="68">
        <v>6625.09</v>
      </c>
      <c r="G494" s="30">
        <f t="shared" si="15"/>
        <v>1998.0600000000004</v>
      </c>
      <c r="H494" s="48">
        <f t="shared" si="14"/>
        <v>0.43180000000000002</v>
      </c>
      <c r="I494" s="94">
        <v>1</v>
      </c>
      <c r="J494" s="91">
        <v>1</v>
      </c>
    </row>
    <row r="495" spans="1:10" s="15" customFormat="1">
      <c r="A495" s="29" t="s">
        <v>827</v>
      </c>
      <c r="B495" s="1" t="s">
        <v>828</v>
      </c>
      <c r="C495" s="1" t="s">
        <v>830</v>
      </c>
      <c r="D495" s="1" t="s">
        <v>831</v>
      </c>
      <c r="E495" s="68">
        <v>43452.06</v>
      </c>
      <c r="F495" s="68">
        <v>46989.47</v>
      </c>
      <c r="G495" s="30">
        <f t="shared" si="15"/>
        <v>3537.4100000000035</v>
      </c>
      <c r="H495" s="48">
        <f t="shared" si="14"/>
        <v>8.14E-2</v>
      </c>
      <c r="I495" s="94">
        <v>1</v>
      </c>
      <c r="J495" s="91">
        <v>1</v>
      </c>
    </row>
    <row r="496" spans="1:10" s="15" customFormat="1">
      <c r="A496" s="29" t="s">
        <v>827</v>
      </c>
      <c r="B496" s="1" t="s">
        <v>828</v>
      </c>
      <c r="C496" s="1" t="s">
        <v>51</v>
      </c>
      <c r="D496" s="1" t="s">
        <v>832</v>
      </c>
      <c r="E496" s="68">
        <v>305599.39</v>
      </c>
      <c r="F496" s="68">
        <v>275697.31</v>
      </c>
      <c r="G496" s="30">
        <f t="shared" si="15"/>
        <v>-29902.080000000016</v>
      </c>
      <c r="H496" s="48">
        <f t="shared" si="14"/>
        <v>-9.7799999999999998E-2</v>
      </c>
      <c r="I496" s="94"/>
      <c r="J496" s="91"/>
    </row>
    <row r="497" spans="1:10" s="15" customFormat="1">
      <c r="A497" s="29" t="s">
        <v>827</v>
      </c>
      <c r="B497" s="1" t="s">
        <v>828</v>
      </c>
      <c r="C497" s="1" t="s">
        <v>238</v>
      </c>
      <c r="D497" s="1" t="s">
        <v>833</v>
      </c>
      <c r="E497" s="68">
        <v>11369061.43</v>
      </c>
      <c r="F497" s="68">
        <v>10285197.439999999</v>
      </c>
      <c r="G497" s="30">
        <f t="shared" si="15"/>
        <v>-1083863.9900000002</v>
      </c>
      <c r="H497" s="48">
        <f t="shared" si="14"/>
        <v>-9.5299999999999996E-2</v>
      </c>
      <c r="I497" s="94"/>
      <c r="J497" s="91"/>
    </row>
    <row r="498" spans="1:10" s="15" customFormat="1">
      <c r="A498" s="29" t="s">
        <v>827</v>
      </c>
      <c r="B498" s="1" t="s">
        <v>828</v>
      </c>
      <c r="C498" s="1" t="s">
        <v>64</v>
      </c>
      <c r="D498" s="1" t="s">
        <v>834</v>
      </c>
      <c r="E498" s="68">
        <v>199851.61</v>
      </c>
      <c r="F498" s="68">
        <v>106305.88</v>
      </c>
      <c r="G498" s="30">
        <f t="shared" si="15"/>
        <v>-93545.729999999981</v>
      </c>
      <c r="H498" s="48">
        <f t="shared" si="14"/>
        <v>-0.46810000000000002</v>
      </c>
      <c r="I498" s="94">
        <v>1</v>
      </c>
      <c r="J498" s="91"/>
    </row>
    <row r="499" spans="1:10" s="15" customFormat="1">
      <c r="A499" s="29" t="s">
        <v>827</v>
      </c>
      <c r="B499" s="1" t="s">
        <v>828</v>
      </c>
      <c r="C499" s="1" t="s">
        <v>408</v>
      </c>
      <c r="D499" s="1" t="s">
        <v>835</v>
      </c>
      <c r="E499" s="68">
        <v>2463731.41</v>
      </c>
      <c r="F499" s="68">
        <v>2294375.08</v>
      </c>
      <c r="G499" s="30">
        <f t="shared" si="15"/>
        <v>-169356.33000000007</v>
      </c>
      <c r="H499" s="48">
        <f t="shared" si="14"/>
        <v>-6.8699999999999997E-2</v>
      </c>
      <c r="I499" s="94"/>
      <c r="J499" s="91"/>
    </row>
    <row r="500" spans="1:10" s="15" customFormat="1">
      <c r="A500" s="29" t="s">
        <v>827</v>
      </c>
      <c r="B500" s="1" t="s">
        <v>828</v>
      </c>
      <c r="C500" s="1" t="s">
        <v>632</v>
      </c>
      <c r="D500" s="1" t="s">
        <v>836</v>
      </c>
      <c r="E500" s="68">
        <v>812695.84</v>
      </c>
      <c r="F500" s="68">
        <v>888183.85</v>
      </c>
      <c r="G500" s="30">
        <f t="shared" si="15"/>
        <v>75488.010000000009</v>
      </c>
      <c r="H500" s="48">
        <f t="shared" ref="H500:H548" si="16">ROUND(G500/E500,4)</f>
        <v>9.2899999999999996E-2</v>
      </c>
      <c r="I500" s="94"/>
      <c r="J500" s="91"/>
    </row>
    <row r="501" spans="1:10" s="15" customFormat="1">
      <c r="A501" s="29" t="s">
        <v>827</v>
      </c>
      <c r="B501" s="1" t="s">
        <v>828</v>
      </c>
      <c r="C501" s="1" t="s">
        <v>837</v>
      </c>
      <c r="D501" s="1" t="s">
        <v>838</v>
      </c>
      <c r="E501" s="68">
        <v>245301.43</v>
      </c>
      <c r="F501" s="68">
        <v>270727.15000000002</v>
      </c>
      <c r="G501" s="30">
        <f t="shared" si="15"/>
        <v>25425.72000000003</v>
      </c>
      <c r="H501" s="48">
        <f t="shared" si="16"/>
        <v>0.1037</v>
      </c>
      <c r="I501" s="94"/>
      <c r="J501" s="91"/>
    </row>
    <row r="502" spans="1:10" s="15" customFormat="1">
      <c r="A502" s="29" t="s">
        <v>827</v>
      </c>
      <c r="B502" s="1" t="s">
        <v>828</v>
      </c>
      <c r="C502" s="1" t="s">
        <v>839</v>
      </c>
      <c r="D502" s="1" t="s">
        <v>840</v>
      </c>
      <c r="E502" s="68">
        <v>1027053.72</v>
      </c>
      <c r="F502" s="68">
        <v>936931.53</v>
      </c>
      <c r="G502" s="30">
        <f t="shared" si="15"/>
        <v>-90122.189999999944</v>
      </c>
      <c r="H502" s="48">
        <f t="shared" si="16"/>
        <v>-8.77E-2</v>
      </c>
      <c r="I502" s="94"/>
      <c r="J502" s="91"/>
    </row>
    <row r="503" spans="1:10" s="15" customFormat="1">
      <c r="A503" s="29" t="s">
        <v>841</v>
      </c>
      <c r="B503" s="1" t="s">
        <v>842</v>
      </c>
      <c r="C503" s="1" t="s">
        <v>540</v>
      </c>
      <c r="D503" s="1" t="s">
        <v>843</v>
      </c>
      <c r="E503" s="68">
        <v>49103.8</v>
      </c>
      <c r="F503" s="68">
        <v>6175.73</v>
      </c>
      <c r="G503" s="30">
        <f t="shared" si="15"/>
        <v>-42928.070000000007</v>
      </c>
      <c r="H503" s="48">
        <f t="shared" si="16"/>
        <v>-0.87419999999999998</v>
      </c>
      <c r="I503" s="94">
        <v>1</v>
      </c>
      <c r="J503" s="91"/>
    </row>
    <row r="504" spans="1:10" s="15" customFormat="1">
      <c r="A504" s="29" t="s">
        <v>841</v>
      </c>
      <c r="B504" s="1" t="s">
        <v>842</v>
      </c>
      <c r="C504" s="1" t="s">
        <v>238</v>
      </c>
      <c r="D504" s="1" t="s">
        <v>844</v>
      </c>
      <c r="E504" s="68">
        <v>1190414.6399999999</v>
      </c>
      <c r="F504" s="68">
        <v>960721.54</v>
      </c>
      <c r="G504" s="30">
        <f t="shared" si="15"/>
        <v>-229693.09999999986</v>
      </c>
      <c r="H504" s="48">
        <f t="shared" si="16"/>
        <v>-0.193</v>
      </c>
      <c r="I504" s="94"/>
      <c r="J504" s="91"/>
    </row>
    <row r="505" spans="1:10" s="15" customFormat="1">
      <c r="A505" s="29" t="s">
        <v>841</v>
      </c>
      <c r="B505" s="1" t="s">
        <v>842</v>
      </c>
      <c r="C505" s="1" t="s">
        <v>845</v>
      </c>
      <c r="D505" s="1" t="s">
        <v>846</v>
      </c>
      <c r="E505" s="68">
        <v>3862165.99</v>
      </c>
      <c r="F505" s="68">
        <v>3992735.05</v>
      </c>
      <c r="G505" s="30">
        <f t="shared" si="15"/>
        <v>130569.05999999959</v>
      </c>
      <c r="H505" s="48">
        <f t="shared" si="16"/>
        <v>3.3799999999999997E-2</v>
      </c>
      <c r="I505" s="94"/>
      <c r="J505" s="91"/>
    </row>
    <row r="506" spans="1:10" s="15" customFormat="1">
      <c r="A506" s="29" t="s">
        <v>841</v>
      </c>
      <c r="B506" s="1" t="s">
        <v>842</v>
      </c>
      <c r="C506" s="1" t="s">
        <v>847</v>
      </c>
      <c r="D506" s="1" t="s">
        <v>848</v>
      </c>
      <c r="E506" s="68">
        <v>1092507.3</v>
      </c>
      <c r="F506" s="68">
        <v>1136790.78</v>
      </c>
      <c r="G506" s="30">
        <f t="shared" si="15"/>
        <v>44283.479999999981</v>
      </c>
      <c r="H506" s="48">
        <f t="shared" si="16"/>
        <v>4.0500000000000001E-2</v>
      </c>
      <c r="I506" s="94"/>
      <c r="J506" s="91"/>
    </row>
    <row r="507" spans="1:10" s="15" customFormat="1">
      <c r="A507" s="29" t="s">
        <v>849</v>
      </c>
      <c r="B507" s="1" t="s">
        <v>850</v>
      </c>
      <c r="C507" s="1" t="s">
        <v>763</v>
      </c>
      <c r="D507" s="1" t="s">
        <v>851</v>
      </c>
      <c r="E507" s="68">
        <v>1276320.05</v>
      </c>
      <c r="F507" s="68">
        <v>966590.04</v>
      </c>
      <c r="G507" s="30">
        <f t="shared" si="15"/>
        <v>-309730.01</v>
      </c>
      <c r="H507" s="48">
        <f t="shared" si="16"/>
        <v>-0.2427</v>
      </c>
      <c r="I507" s="94"/>
      <c r="J507" s="91"/>
    </row>
    <row r="508" spans="1:10" s="15" customFormat="1">
      <c r="A508" s="29" t="s">
        <v>849</v>
      </c>
      <c r="B508" s="1" t="s">
        <v>850</v>
      </c>
      <c r="C508" s="1" t="s">
        <v>852</v>
      </c>
      <c r="D508" s="1" t="s">
        <v>853</v>
      </c>
      <c r="E508" s="68">
        <v>3010471.49</v>
      </c>
      <c r="F508" s="68">
        <v>3049844.31</v>
      </c>
      <c r="G508" s="30">
        <f t="shared" si="15"/>
        <v>39372.819999999832</v>
      </c>
      <c r="H508" s="48">
        <f t="shared" si="16"/>
        <v>1.3100000000000001E-2</v>
      </c>
      <c r="I508" s="94"/>
      <c r="J508" s="91"/>
    </row>
    <row r="509" spans="1:10" s="15" customFormat="1">
      <c r="A509" s="29" t="s">
        <v>849</v>
      </c>
      <c r="B509" s="1" t="s">
        <v>850</v>
      </c>
      <c r="C509" s="1" t="s">
        <v>854</v>
      </c>
      <c r="D509" s="1" t="s">
        <v>855</v>
      </c>
      <c r="E509" s="68">
        <v>3282812.46</v>
      </c>
      <c r="F509" s="68">
        <v>3333845.19</v>
      </c>
      <c r="G509" s="30">
        <f t="shared" si="15"/>
        <v>51032.729999999981</v>
      </c>
      <c r="H509" s="48">
        <f t="shared" si="16"/>
        <v>1.55E-2</v>
      </c>
      <c r="I509" s="94"/>
      <c r="J509" s="91"/>
    </row>
    <row r="510" spans="1:10" s="15" customFormat="1">
      <c r="A510" s="29" t="s">
        <v>849</v>
      </c>
      <c r="B510" s="1" t="s">
        <v>850</v>
      </c>
      <c r="C510" s="1" t="s">
        <v>856</v>
      </c>
      <c r="D510" s="1" t="s">
        <v>857</v>
      </c>
      <c r="E510" s="68">
        <v>3713693.82</v>
      </c>
      <c r="F510" s="68">
        <v>3303207.23</v>
      </c>
      <c r="G510" s="30">
        <f t="shared" si="15"/>
        <v>-410486.58999999985</v>
      </c>
      <c r="H510" s="48">
        <f t="shared" si="16"/>
        <v>-0.1105</v>
      </c>
      <c r="I510" s="94"/>
      <c r="J510" s="91"/>
    </row>
    <row r="511" spans="1:10" s="15" customFormat="1">
      <c r="A511" s="29" t="s">
        <v>849</v>
      </c>
      <c r="B511" s="1" t="s">
        <v>850</v>
      </c>
      <c r="C511" s="1" t="s">
        <v>858</v>
      </c>
      <c r="D511" s="1" t="s">
        <v>859</v>
      </c>
      <c r="E511" s="68">
        <v>3029348.55</v>
      </c>
      <c r="F511" s="68">
        <v>2948453.71</v>
      </c>
      <c r="G511" s="30">
        <f t="shared" si="15"/>
        <v>-80894.839999999851</v>
      </c>
      <c r="H511" s="48">
        <f t="shared" si="16"/>
        <v>-2.6700000000000002E-2</v>
      </c>
      <c r="I511" s="94"/>
      <c r="J511" s="91"/>
    </row>
    <row r="512" spans="1:10" s="15" customFormat="1">
      <c r="A512" s="29" t="s">
        <v>849</v>
      </c>
      <c r="B512" s="1" t="s">
        <v>850</v>
      </c>
      <c r="C512" s="1" t="s">
        <v>860</v>
      </c>
      <c r="D512" s="1" t="s">
        <v>861</v>
      </c>
      <c r="E512" s="68">
        <v>5196713.43</v>
      </c>
      <c r="F512" s="68">
        <v>5468484.5800000001</v>
      </c>
      <c r="G512" s="30">
        <f t="shared" si="15"/>
        <v>271771.15000000037</v>
      </c>
      <c r="H512" s="48">
        <f t="shared" si="16"/>
        <v>5.2299999999999999E-2</v>
      </c>
      <c r="I512" s="94"/>
      <c r="J512" s="91"/>
    </row>
    <row r="513" spans="1:14" s="15" customFormat="1">
      <c r="A513" s="29" t="s">
        <v>849</v>
      </c>
      <c r="B513" s="1" t="s">
        <v>850</v>
      </c>
      <c r="C513" s="1" t="s">
        <v>862</v>
      </c>
      <c r="D513" s="1" t="s">
        <v>863</v>
      </c>
      <c r="E513" s="68">
        <v>1359241.87</v>
      </c>
      <c r="F513" s="68">
        <v>1296887.26</v>
      </c>
      <c r="G513" s="30">
        <f t="shared" si="15"/>
        <v>-62354.610000000102</v>
      </c>
      <c r="H513" s="48">
        <f t="shared" si="16"/>
        <v>-4.5900000000000003E-2</v>
      </c>
      <c r="I513" s="94"/>
      <c r="J513" s="91"/>
    </row>
    <row r="514" spans="1:14" s="15" customFormat="1">
      <c r="A514" s="29" t="s">
        <v>849</v>
      </c>
      <c r="B514" s="1" t="s">
        <v>850</v>
      </c>
      <c r="C514" s="1" t="s">
        <v>864</v>
      </c>
      <c r="D514" s="1" t="s">
        <v>865</v>
      </c>
      <c r="E514" s="68">
        <v>1416088.86</v>
      </c>
      <c r="F514" s="68">
        <v>1295474.51</v>
      </c>
      <c r="G514" s="30">
        <f t="shared" si="15"/>
        <v>-120614.35000000009</v>
      </c>
      <c r="H514" s="48">
        <f t="shared" si="16"/>
        <v>-8.5199999999999998E-2</v>
      </c>
      <c r="I514" s="94"/>
      <c r="J514" s="91"/>
    </row>
    <row r="515" spans="1:14" s="15" customFormat="1">
      <c r="A515" s="29" t="s">
        <v>849</v>
      </c>
      <c r="B515" s="1" t="s">
        <v>850</v>
      </c>
      <c r="C515" s="1" t="s">
        <v>866</v>
      </c>
      <c r="D515" s="1" t="s">
        <v>867</v>
      </c>
      <c r="E515" s="68">
        <v>7240680.3200000003</v>
      </c>
      <c r="F515" s="68">
        <v>7470419.29</v>
      </c>
      <c r="G515" s="30">
        <f t="shared" si="15"/>
        <v>229738.96999999974</v>
      </c>
      <c r="H515" s="48">
        <f t="shared" si="16"/>
        <v>3.1699999999999999E-2</v>
      </c>
      <c r="I515" s="94"/>
      <c r="J515" s="91"/>
    </row>
    <row r="516" spans="1:14" s="15" customFormat="1">
      <c r="A516" s="29" t="s">
        <v>849</v>
      </c>
      <c r="B516" s="1" t="s">
        <v>850</v>
      </c>
      <c r="C516" s="1" t="s">
        <v>612</v>
      </c>
      <c r="D516" s="1" t="s">
        <v>868</v>
      </c>
      <c r="E516" s="68">
        <v>484910.95</v>
      </c>
      <c r="F516" s="68">
        <v>396080.76</v>
      </c>
      <c r="G516" s="30">
        <f t="shared" si="15"/>
        <v>-88830.19</v>
      </c>
      <c r="H516" s="48">
        <f t="shared" si="16"/>
        <v>-0.1832</v>
      </c>
      <c r="I516" s="94"/>
      <c r="J516" s="91"/>
    </row>
    <row r="517" spans="1:14" s="15" customFormat="1">
      <c r="A517" s="29" t="s">
        <v>849</v>
      </c>
      <c r="B517" s="1" t="s">
        <v>850</v>
      </c>
      <c r="C517" s="1" t="s">
        <v>51</v>
      </c>
      <c r="D517" s="1" t="s">
        <v>869</v>
      </c>
      <c r="E517" s="68">
        <v>86766192.030000001</v>
      </c>
      <c r="F517" s="68">
        <v>82007099.480000004</v>
      </c>
      <c r="G517" s="30">
        <f t="shared" si="15"/>
        <v>-4759092.549999997</v>
      </c>
      <c r="H517" s="48">
        <f t="shared" si="16"/>
        <v>-5.4800000000000001E-2</v>
      </c>
      <c r="I517" s="94"/>
      <c r="J517" s="91"/>
    </row>
    <row r="518" spans="1:14" s="15" customFormat="1">
      <c r="A518" s="29" t="s">
        <v>849</v>
      </c>
      <c r="B518" s="1" t="s">
        <v>850</v>
      </c>
      <c r="C518" s="1" t="s">
        <v>82</v>
      </c>
      <c r="D518" s="1" t="s">
        <v>870</v>
      </c>
      <c r="E518" s="68">
        <v>17684589.420000002</v>
      </c>
      <c r="F518" s="68">
        <v>18714342.59</v>
      </c>
      <c r="G518" s="30">
        <f t="shared" si="15"/>
        <v>1029753.1699999981</v>
      </c>
      <c r="H518" s="48">
        <f t="shared" si="16"/>
        <v>5.8200000000000002E-2</v>
      </c>
      <c r="I518" s="94"/>
      <c r="J518" s="91"/>
    </row>
    <row r="519" spans="1:14" s="15" customFormat="1">
      <c r="A519" s="29" t="s">
        <v>849</v>
      </c>
      <c r="B519" s="1" t="s">
        <v>850</v>
      </c>
      <c r="C519" s="1" t="s">
        <v>104</v>
      </c>
      <c r="D519" s="1" t="s">
        <v>871</v>
      </c>
      <c r="E519" s="68">
        <v>53786071.409999996</v>
      </c>
      <c r="F519" s="68">
        <v>57408526.560000002</v>
      </c>
      <c r="G519" s="30">
        <f t="shared" si="15"/>
        <v>3622455.150000006</v>
      </c>
      <c r="H519" s="48">
        <f t="shared" si="16"/>
        <v>6.7299999999999999E-2</v>
      </c>
      <c r="I519" s="94"/>
      <c r="J519" s="91"/>
    </row>
    <row r="520" spans="1:14" s="15" customFormat="1">
      <c r="A520" s="29" t="s">
        <v>849</v>
      </c>
      <c r="B520" s="1" t="s">
        <v>850</v>
      </c>
      <c r="C520" s="1" t="s">
        <v>41</v>
      </c>
      <c r="D520" s="1" t="s">
        <v>872</v>
      </c>
      <c r="E520" s="68">
        <v>15463411.699999999</v>
      </c>
      <c r="F520" s="68">
        <v>16988146.989999998</v>
      </c>
      <c r="G520" s="30">
        <f t="shared" si="15"/>
        <v>1524735.2899999991</v>
      </c>
      <c r="H520" s="48">
        <f t="shared" si="16"/>
        <v>9.8599999999999993E-2</v>
      </c>
      <c r="I520" s="94"/>
      <c r="J520" s="91"/>
    </row>
    <row r="521" spans="1:14" s="15" customFormat="1">
      <c r="A521" s="29" t="s">
        <v>849</v>
      </c>
      <c r="B521" s="1" t="s">
        <v>850</v>
      </c>
      <c r="C521" s="1" t="s">
        <v>107</v>
      </c>
      <c r="D521" s="1" t="s">
        <v>873</v>
      </c>
      <c r="E521" s="68">
        <v>30438297.25</v>
      </c>
      <c r="F521" s="68">
        <v>32280555.710000001</v>
      </c>
      <c r="G521" s="30">
        <f t="shared" si="15"/>
        <v>1842258.4600000009</v>
      </c>
      <c r="H521" s="48">
        <f t="shared" si="16"/>
        <v>6.0499999999999998E-2</v>
      </c>
      <c r="I521" s="94"/>
      <c r="J521" s="91"/>
    </row>
    <row r="522" spans="1:14" s="15" customFormat="1">
      <c r="A522" s="29" t="s">
        <v>849</v>
      </c>
      <c r="B522" s="1" t="s">
        <v>850</v>
      </c>
      <c r="C522" s="1" t="s">
        <v>84</v>
      </c>
      <c r="D522" s="1" t="s">
        <v>874</v>
      </c>
      <c r="E522" s="68">
        <v>10305180.390000001</v>
      </c>
      <c r="F522" s="68">
        <v>10831520.869999999</v>
      </c>
      <c r="G522" s="30">
        <f t="shared" ref="G522:G548" si="17">SUM(F522-E522)</f>
        <v>526340.47999999858</v>
      </c>
      <c r="H522" s="48">
        <f t="shared" si="16"/>
        <v>5.11E-2</v>
      </c>
      <c r="I522" s="94"/>
      <c r="J522" s="91"/>
    </row>
    <row r="523" spans="1:14" s="15" customFormat="1">
      <c r="A523" s="29" t="s">
        <v>849</v>
      </c>
      <c r="B523" s="1" t="s">
        <v>850</v>
      </c>
      <c r="C523" s="1" t="s">
        <v>62</v>
      </c>
      <c r="D523" s="1" t="s">
        <v>875</v>
      </c>
      <c r="E523" s="68">
        <v>7000609.6600000001</v>
      </c>
      <c r="F523" s="68">
        <v>7011178.8300000001</v>
      </c>
      <c r="G523" s="30">
        <f t="shared" si="17"/>
        <v>10569.169999999925</v>
      </c>
      <c r="H523" s="48">
        <f t="shared" si="16"/>
        <v>1.5E-3</v>
      </c>
      <c r="I523" s="94"/>
      <c r="J523" s="91"/>
    </row>
    <row r="524" spans="1:14" s="15" customFormat="1">
      <c r="A524" s="29" t="s">
        <v>849</v>
      </c>
      <c r="B524" s="1" t="s">
        <v>850</v>
      </c>
      <c r="C524" s="1" t="s">
        <v>238</v>
      </c>
      <c r="D524" s="1" t="s">
        <v>876</v>
      </c>
      <c r="E524" s="68">
        <v>3912801.62</v>
      </c>
      <c r="F524" s="68">
        <v>3924035.66</v>
      </c>
      <c r="G524" s="30">
        <f t="shared" si="17"/>
        <v>11234.040000000037</v>
      </c>
      <c r="H524" s="48">
        <f t="shared" si="16"/>
        <v>2.8999999999999998E-3</v>
      </c>
      <c r="I524" s="94"/>
      <c r="J524" s="91"/>
    </row>
    <row r="525" spans="1:14" s="15" customFormat="1">
      <c r="A525" s="29" t="s">
        <v>849</v>
      </c>
      <c r="B525" s="1" t="s">
        <v>850</v>
      </c>
      <c r="C525" s="1" t="s">
        <v>92</v>
      </c>
      <c r="D525" s="56" t="s">
        <v>877</v>
      </c>
      <c r="E525" s="68">
        <v>49265143.600000001</v>
      </c>
      <c r="F525" s="68">
        <v>47928581.509999998</v>
      </c>
      <c r="G525" s="30">
        <f t="shared" si="17"/>
        <v>-1336562.0900000036</v>
      </c>
      <c r="H525" s="48">
        <f t="shared" si="16"/>
        <v>-2.7099999999999999E-2</v>
      </c>
      <c r="I525" s="94"/>
      <c r="J525" s="91"/>
    </row>
    <row r="526" spans="1:14" s="15" customFormat="1">
      <c r="A526" s="29" t="s">
        <v>849</v>
      </c>
      <c r="B526" s="1" t="s">
        <v>850</v>
      </c>
      <c r="C526" s="1" t="s">
        <v>209</v>
      </c>
      <c r="D526" s="56" t="s">
        <v>878</v>
      </c>
      <c r="E526" s="68">
        <v>3443381.43</v>
      </c>
      <c r="F526" s="68">
        <v>3537054.68</v>
      </c>
      <c r="G526" s="30">
        <f t="shared" si="17"/>
        <v>93673.25</v>
      </c>
      <c r="H526" s="48">
        <f t="shared" si="16"/>
        <v>2.7199999999999998E-2</v>
      </c>
      <c r="I526" s="94"/>
      <c r="J526" s="91"/>
    </row>
    <row r="527" spans="1:14" s="15" customFormat="1">
      <c r="A527" s="29" t="s">
        <v>849</v>
      </c>
      <c r="B527" s="1" t="s">
        <v>850</v>
      </c>
      <c r="C527" s="1" t="s">
        <v>43</v>
      </c>
      <c r="D527" s="56" t="s">
        <v>879</v>
      </c>
      <c r="E527" s="68">
        <v>21976601.460000001</v>
      </c>
      <c r="F527" s="68">
        <v>22637129.969999999</v>
      </c>
      <c r="G527" s="30">
        <f t="shared" si="17"/>
        <v>660528.50999999791</v>
      </c>
      <c r="H527" s="48">
        <f t="shared" si="16"/>
        <v>3.0099999999999998E-2</v>
      </c>
      <c r="I527" s="94"/>
      <c r="J527" s="91"/>
      <c r="N527" s="1"/>
    </row>
    <row r="528" spans="1:14" s="15" customFormat="1">
      <c r="A528" s="29" t="s">
        <v>849</v>
      </c>
      <c r="B528" s="1" t="s">
        <v>850</v>
      </c>
      <c r="C528" s="1" t="s">
        <v>379</v>
      </c>
      <c r="D528" s="56" t="s">
        <v>880</v>
      </c>
      <c r="E528" s="68">
        <v>10365870.439999999</v>
      </c>
      <c r="F528" s="68">
        <v>10522820.42</v>
      </c>
      <c r="G528" s="30">
        <f t="shared" si="17"/>
        <v>156949.98000000045</v>
      </c>
      <c r="H528" s="48">
        <f t="shared" si="16"/>
        <v>1.5100000000000001E-2</v>
      </c>
      <c r="I528" s="94"/>
      <c r="J528" s="91"/>
      <c r="N528" s="1"/>
    </row>
    <row r="529" spans="1:10" s="15" customFormat="1">
      <c r="A529" s="29" t="s">
        <v>849</v>
      </c>
      <c r="B529" s="1" t="s">
        <v>850</v>
      </c>
      <c r="C529" s="1" t="s">
        <v>397</v>
      </c>
      <c r="D529" s="56" t="s">
        <v>802</v>
      </c>
      <c r="E529" s="68">
        <v>1956988.55</v>
      </c>
      <c r="F529" s="68">
        <v>1746059.91</v>
      </c>
      <c r="G529" s="30">
        <f t="shared" si="17"/>
        <v>-210928.64000000013</v>
      </c>
      <c r="H529" s="48">
        <f t="shared" si="16"/>
        <v>-0.10780000000000001</v>
      </c>
      <c r="I529" s="94"/>
      <c r="J529" s="91"/>
    </row>
    <row r="530" spans="1:10" s="15" customFormat="1">
      <c r="A530" s="29" t="s">
        <v>881</v>
      </c>
      <c r="B530" s="1" t="s">
        <v>882</v>
      </c>
      <c r="C530" s="1" t="s">
        <v>51</v>
      </c>
      <c r="D530" s="56" t="s">
        <v>883</v>
      </c>
      <c r="E530" s="68">
        <v>1550112.62</v>
      </c>
      <c r="F530" s="68">
        <v>1450768.53</v>
      </c>
      <c r="G530" s="30">
        <f t="shared" si="17"/>
        <v>-99344.090000000084</v>
      </c>
      <c r="H530" s="48">
        <f t="shared" si="16"/>
        <v>-6.4100000000000004E-2</v>
      </c>
      <c r="I530" s="94"/>
      <c r="J530" s="91"/>
    </row>
    <row r="531" spans="1:10" s="15" customFormat="1">
      <c r="A531" s="29" t="s">
        <v>881</v>
      </c>
      <c r="B531" s="1" t="s">
        <v>882</v>
      </c>
      <c r="C531" s="1" t="s">
        <v>258</v>
      </c>
      <c r="D531" s="56" t="s">
        <v>884</v>
      </c>
      <c r="E531" s="68">
        <v>11206835.439999999</v>
      </c>
      <c r="F531" s="68">
        <v>11721649.43</v>
      </c>
      <c r="G531" s="30">
        <f t="shared" si="17"/>
        <v>514813.99000000022</v>
      </c>
      <c r="H531" s="48">
        <f t="shared" si="16"/>
        <v>4.5900000000000003E-2</v>
      </c>
      <c r="I531" s="94"/>
      <c r="J531" s="91"/>
    </row>
    <row r="532" spans="1:10" s="15" customFormat="1">
      <c r="A532" s="29" t="s">
        <v>881</v>
      </c>
      <c r="B532" s="1" t="s">
        <v>882</v>
      </c>
      <c r="C532" s="1" t="s">
        <v>66</v>
      </c>
      <c r="D532" s="56" t="s">
        <v>885</v>
      </c>
      <c r="E532" s="68">
        <v>8368432.0599999996</v>
      </c>
      <c r="F532" s="68">
        <v>8701825.0899999999</v>
      </c>
      <c r="G532" s="30">
        <f t="shared" si="17"/>
        <v>333393.03000000026</v>
      </c>
      <c r="H532" s="48">
        <f t="shared" si="16"/>
        <v>3.9800000000000002E-2</v>
      </c>
      <c r="I532" s="94"/>
      <c r="J532" s="91"/>
    </row>
    <row r="533" spans="1:10" s="15" customFormat="1">
      <c r="A533" s="29" t="s">
        <v>881</v>
      </c>
      <c r="B533" s="1" t="s">
        <v>882</v>
      </c>
      <c r="C533" s="1" t="s">
        <v>886</v>
      </c>
      <c r="D533" s="1" t="s">
        <v>887</v>
      </c>
      <c r="E533" s="68">
        <v>2154741.9500000002</v>
      </c>
      <c r="F533" s="68">
        <v>2126025.5</v>
      </c>
      <c r="G533" s="30">
        <f t="shared" si="17"/>
        <v>-28716.450000000186</v>
      </c>
      <c r="H533" s="48">
        <f t="shared" si="16"/>
        <v>-1.3299999999999999E-2</v>
      </c>
      <c r="I533" s="94"/>
      <c r="J533" s="91"/>
    </row>
    <row r="534" spans="1:10" s="15" customFormat="1">
      <c r="A534" s="29" t="s">
        <v>888</v>
      </c>
      <c r="B534" s="1" t="s">
        <v>889</v>
      </c>
      <c r="C534" s="1" t="s">
        <v>41</v>
      </c>
      <c r="D534" s="1" t="s">
        <v>890</v>
      </c>
      <c r="E534" s="68">
        <v>472654.5</v>
      </c>
      <c r="F534" s="68">
        <v>558692.78</v>
      </c>
      <c r="G534" s="30">
        <f t="shared" si="17"/>
        <v>86038.280000000028</v>
      </c>
      <c r="H534" s="48">
        <f t="shared" si="16"/>
        <v>0.182</v>
      </c>
      <c r="I534" s="94"/>
      <c r="J534" s="91"/>
    </row>
    <row r="535" spans="1:10" s="15" customFormat="1">
      <c r="A535" s="29" t="s">
        <v>888</v>
      </c>
      <c r="B535" s="1" t="s">
        <v>889</v>
      </c>
      <c r="C535" s="1" t="s">
        <v>62</v>
      </c>
      <c r="D535" s="1" t="s">
        <v>891</v>
      </c>
      <c r="E535" s="68">
        <v>4719908.46</v>
      </c>
      <c r="F535" s="68">
        <v>4869336.83</v>
      </c>
      <c r="G535" s="30">
        <f t="shared" si="17"/>
        <v>149428.37000000011</v>
      </c>
      <c r="H535" s="48">
        <f t="shared" si="16"/>
        <v>3.1699999999999999E-2</v>
      </c>
      <c r="I535" s="94"/>
      <c r="J535" s="91"/>
    </row>
    <row r="536" spans="1:10" s="15" customFormat="1">
      <c r="A536" s="29" t="s">
        <v>888</v>
      </c>
      <c r="B536" s="1" t="s">
        <v>889</v>
      </c>
      <c r="C536" s="1" t="s">
        <v>276</v>
      </c>
      <c r="D536" s="1" t="s">
        <v>892</v>
      </c>
      <c r="E536" s="68">
        <v>2520585.84</v>
      </c>
      <c r="F536" s="68">
        <v>2274269.12</v>
      </c>
      <c r="G536" s="30">
        <f t="shared" si="17"/>
        <v>-246316.71999999974</v>
      </c>
      <c r="H536" s="48">
        <f t="shared" si="16"/>
        <v>-9.7699999999999995E-2</v>
      </c>
      <c r="I536" s="94"/>
      <c r="J536" s="91"/>
    </row>
    <row r="537" spans="1:10" s="15" customFormat="1">
      <c r="A537" s="29" t="s">
        <v>888</v>
      </c>
      <c r="B537" s="1" t="s">
        <v>889</v>
      </c>
      <c r="C537" s="1" t="s">
        <v>47</v>
      </c>
      <c r="D537" s="1" t="s">
        <v>893</v>
      </c>
      <c r="E537" s="68">
        <v>19143311.329999998</v>
      </c>
      <c r="F537" s="68">
        <v>20056678.030000001</v>
      </c>
      <c r="G537" s="30">
        <f t="shared" si="17"/>
        <v>913366.70000000298</v>
      </c>
      <c r="H537" s="48">
        <f t="shared" si="16"/>
        <v>4.7699999999999999E-2</v>
      </c>
      <c r="I537" s="94"/>
      <c r="J537" s="91"/>
    </row>
    <row r="538" spans="1:10" s="15" customFormat="1">
      <c r="A538" s="29" t="s">
        <v>894</v>
      </c>
      <c r="B538" s="1" t="s">
        <v>895</v>
      </c>
      <c r="C538" s="1" t="s">
        <v>51</v>
      </c>
      <c r="D538" s="1" t="s">
        <v>896</v>
      </c>
      <c r="E538" s="68">
        <v>1015475.45</v>
      </c>
      <c r="F538" s="68">
        <v>886316.87</v>
      </c>
      <c r="G538" s="30">
        <f t="shared" si="17"/>
        <v>-129158.57999999996</v>
      </c>
      <c r="H538" s="48">
        <f t="shared" si="16"/>
        <v>-0.12720000000000001</v>
      </c>
      <c r="I538" s="94"/>
      <c r="J538" s="91"/>
    </row>
    <row r="539" spans="1:10" s="15" customFormat="1">
      <c r="A539" s="29" t="s">
        <v>894</v>
      </c>
      <c r="B539" s="1" t="s">
        <v>895</v>
      </c>
      <c r="C539" s="1" t="s">
        <v>209</v>
      </c>
      <c r="D539" s="1" t="s">
        <v>897</v>
      </c>
      <c r="E539" s="68">
        <v>2437187.1800000002</v>
      </c>
      <c r="F539" s="68">
        <v>1969460.64</v>
      </c>
      <c r="G539" s="30">
        <f t="shared" si="17"/>
        <v>-467726.54000000027</v>
      </c>
      <c r="H539" s="48">
        <f t="shared" si="16"/>
        <v>-0.19189999999999999</v>
      </c>
      <c r="I539" s="94"/>
      <c r="J539" s="91"/>
    </row>
    <row r="540" spans="1:10" s="15" customFormat="1">
      <c r="A540" s="29" t="s">
        <v>894</v>
      </c>
      <c r="B540" s="1" t="s">
        <v>895</v>
      </c>
      <c r="C540" s="1" t="s">
        <v>43</v>
      </c>
      <c r="D540" s="1" t="s">
        <v>898</v>
      </c>
      <c r="E540" s="68">
        <v>1500928.35</v>
      </c>
      <c r="F540" s="68">
        <v>1508186.88</v>
      </c>
      <c r="G540" s="30">
        <f t="shared" si="17"/>
        <v>7258.5299999997951</v>
      </c>
      <c r="H540" s="48">
        <f t="shared" si="16"/>
        <v>4.7999999999999996E-3</v>
      </c>
      <c r="I540" s="94"/>
      <c r="J540" s="91"/>
    </row>
    <row r="541" spans="1:10" s="15" customFormat="1">
      <c r="A541" s="29" t="s">
        <v>894</v>
      </c>
      <c r="B541" s="1" t="s">
        <v>895</v>
      </c>
      <c r="C541" s="1" t="s">
        <v>899</v>
      </c>
      <c r="D541" s="1" t="s">
        <v>900</v>
      </c>
      <c r="E541" s="68">
        <v>2588867.04</v>
      </c>
      <c r="F541" s="68">
        <v>1990675.77</v>
      </c>
      <c r="G541" s="30">
        <f t="shared" si="17"/>
        <v>-598191.27</v>
      </c>
      <c r="H541" s="48">
        <f t="shared" si="16"/>
        <v>-0.2311</v>
      </c>
      <c r="I541" s="94"/>
      <c r="J541" s="91"/>
    </row>
    <row r="542" spans="1:10" s="15" customFormat="1">
      <c r="A542" s="29" t="s">
        <v>901</v>
      </c>
      <c r="B542" s="1" t="s">
        <v>902</v>
      </c>
      <c r="C542" s="1" t="s">
        <v>51</v>
      </c>
      <c r="D542" s="1" t="s">
        <v>903</v>
      </c>
      <c r="E542" s="68">
        <v>997234.43</v>
      </c>
      <c r="F542" s="68">
        <v>1091140.58</v>
      </c>
      <c r="G542" s="30">
        <f t="shared" si="17"/>
        <v>93906.150000000023</v>
      </c>
      <c r="H542" s="48">
        <f t="shared" si="16"/>
        <v>9.4200000000000006E-2</v>
      </c>
      <c r="I542" s="94">
        <v>1</v>
      </c>
      <c r="J542" s="91"/>
    </row>
    <row r="543" spans="1:10" s="15" customFormat="1">
      <c r="A543" s="29" t="s">
        <v>901</v>
      </c>
      <c r="B543" s="1" t="s">
        <v>902</v>
      </c>
      <c r="C543" s="1" t="s">
        <v>104</v>
      </c>
      <c r="D543" s="1" t="s">
        <v>904</v>
      </c>
      <c r="E543" s="68">
        <v>21263.11</v>
      </c>
      <c r="F543" s="68">
        <v>21530.06</v>
      </c>
      <c r="G543" s="30">
        <f t="shared" si="17"/>
        <v>266.95000000000073</v>
      </c>
      <c r="H543" s="48">
        <f t="shared" si="16"/>
        <v>1.26E-2</v>
      </c>
      <c r="I543" s="94">
        <v>1</v>
      </c>
      <c r="J543" s="91">
        <v>1</v>
      </c>
    </row>
    <row r="544" spans="1:10" s="15" customFormat="1">
      <c r="A544" s="29" t="s">
        <v>901</v>
      </c>
      <c r="B544" s="1" t="s">
        <v>902</v>
      </c>
      <c r="C544" s="1" t="s">
        <v>84</v>
      </c>
      <c r="D544" s="1" t="s">
        <v>905</v>
      </c>
      <c r="E544" s="68">
        <v>5910.03</v>
      </c>
      <c r="F544" s="68">
        <v>5759.15</v>
      </c>
      <c r="G544" s="30">
        <f t="shared" si="17"/>
        <v>-150.88000000000011</v>
      </c>
      <c r="H544" s="48">
        <f t="shared" si="16"/>
        <v>-2.5499999999999998E-2</v>
      </c>
      <c r="I544" s="94">
        <v>1</v>
      </c>
      <c r="J544" s="91">
        <v>1</v>
      </c>
    </row>
    <row r="545" spans="1:48" s="15" customFormat="1">
      <c r="A545" s="29" t="s">
        <v>906</v>
      </c>
      <c r="B545" s="1" t="s">
        <v>907</v>
      </c>
      <c r="C545" s="1" t="s">
        <v>51</v>
      </c>
      <c r="D545" s="1" t="s">
        <v>908</v>
      </c>
      <c r="E545" s="68">
        <v>6294837.5800000001</v>
      </c>
      <c r="F545" s="68">
        <v>6100573.6399999997</v>
      </c>
      <c r="G545" s="30">
        <f t="shared" si="17"/>
        <v>-194263.94000000041</v>
      </c>
      <c r="H545" s="48">
        <f t="shared" si="16"/>
        <v>-3.09E-2</v>
      </c>
      <c r="I545" s="94"/>
      <c r="J545" s="91"/>
    </row>
    <row r="546" spans="1:48" s="15" customFormat="1">
      <c r="A546" s="29" t="s">
        <v>906</v>
      </c>
      <c r="B546" s="1" t="s">
        <v>907</v>
      </c>
      <c r="C546" s="1" t="s">
        <v>82</v>
      </c>
      <c r="D546" s="1" t="s">
        <v>909</v>
      </c>
      <c r="E546" s="68">
        <v>1265652.02</v>
      </c>
      <c r="F546" s="68">
        <v>1279344.3999999999</v>
      </c>
      <c r="G546" s="30">
        <f t="shared" si="17"/>
        <v>13692.379999999888</v>
      </c>
      <c r="H546" s="48">
        <f t="shared" si="16"/>
        <v>1.0800000000000001E-2</v>
      </c>
      <c r="I546" s="94"/>
      <c r="J546" s="91"/>
    </row>
    <row r="547" spans="1:48" s="15" customFormat="1">
      <c r="A547" s="29" t="s">
        <v>906</v>
      </c>
      <c r="B547" s="1" t="s">
        <v>907</v>
      </c>
      <c r="C547" s="1" t="s">
        <v>104</v>
      </c>
      <c r="D547" s="1" t="s">
        <v>910</v>
      </c>
      <c r="E547" s="68">
        <v>26016.07</v>
      </c>
      <c r="F547" s="68">
        <v>26088.63</v>
      </c>
      <c r="G547" s="30">
        <f t="shared" si="17"/>
        <v>72.56000000000131</v>
      </c>
      <c r="H547" s="48">
        <f t="shared" si="16"/>
        <v>2.8E-3</v>
      </c>
      <c r="I547" s="94">
        <v>1</v>
      </c>
      <c r="J547" s="91">
        <v>1</v>
      </c>
    </row>
    <row r="548" spans="1:48" s="15" customFormat="1">
      <c r="A548" s="29" t="s">
        <v>906</v>
      </c>
      <c r="B548" s="1" t="s">
        <v>907</v>
      </c>
      <c r="C548" s="1" t="s">
        <v>107</v>
      </c>
      <c r="D548" s="1" t="s">
        <v>911</v>
      </c>
      <c r="E548" s="90">
        <v>69731.44</v>
      </c>
      <c r="F548" s="90">
        <v>126284.9</v>
      </c>
      <c r="G548" s="30">
        <f t="shared" si="17"/>
        <v>56553.459999999992</v>
      </c>
      <c r="H548" s="48">
        <f t="shared" si="16"/>
        <v>0.81100000000000005</v>
      </c>
      <c r="I548" s="94">
        <v>1</v>
      </c>
      <c r="J548" s="91"/>
    </row>
    <row r="549" spans="1:48">
      <c r="A549" s="29"/>
      <c r="B549" s="1"/>
      <c r="C549" s="1"/>
      <c r="D549" s="1"/>
      <c r="E549" s="55"/>
      <c r="F549" s="34"/>
      <c r="G549" s="30"/>
      <c r="H549" s="48"/>
      <c r="I549" s="92"/>
      <c r="J549" s="97" t="s">
        <v>32</v>
      </c>
    </row>
    <row r="550" spans="1:48" ht="13.5" thickBot="1">
      <c r="A550" s="80">
        <f>COUNTA(A9:A548)</f>
        <v>540</v>
      </c>
      <c r="B550" s="81" t="s">
        <v>912</v>
      </c>
      <c r="C550" s="81"/>
      <c r="D550" s="81"/>
      <c r="E550" s="52">
        <f>SUM(E9:E548)</f>
        <v>2425631908.5499983</v>
      </c>
      <c r="F550" s="35">
        <f>SUM(F9:F549)</f>
        <v>2377903702.73</v>
      </c>
      <c r="G550" s="32">
        <f>SUM(G9:G548)</f>
        <v>-47728205.820000008</v>
      </c>
      <c r="H550" s="49">
        <f>ROUND(G550/E550,4)</f>
        <v>-1.9699999999999999E-2</v>
      </c>
      <c r="I550" s="93">
        <f>SUM(I9:I549)</f>
        <v>89</v>
      </c>
      <c r="J550" s="98">
        <f>SUM(J9:J549)</f>
        <v>46</v>
      </c>
    </row>
    <row r="551" spans="1:48" s="37" customFormat="1" ht="12.75" customHeight="1">
      <c r="A551" s="21"/>
      <c r="B551" s="22"/>
      <c r="C551" s="22"/>
      <c r="D551" s="22"/>
      <c r="E551" s="2"/>
      <c r="F551" s="36"/>
      <c r="G551" s="2"/>
      <c r="H551" s="23"/>
      <c r="I551" s="58" t="s">
        <v>32</v>
      </c>
      <c r="J551" s="58" t="s">
        <v>32</v>
      </c>
      <c r="AM551" s="57"/>
      <c r="AN551" s="57"/>
      <c r="AO551" s="57"/>
      <c r="AP551" s="57"/>
      <c r="AQ551" s="57"/>
      <c r="AR551" s="57"/>
      <c r="AS551" s="57"/>
      <c r="AT551" s="57"/>
      <c r="AU551" s="57"/>
      <c r="AV551" s="57"/>
    </row>
    <row r="552" spans="1:48">
      <c r="A552" s="1"/>
      <c r="B552" s="1"/>
      <c r="C552" s="1"/>
      <c r="D552" s="1"/>
      <c r="E552" s="70"/>
      <c r="F552" s="70"/>
      <c r="G552" s="61"/>
      <c r="H552" s="23"/>
      <c r="I552" s="64"/>
      <c r="J552" s="64"/>
    </row>
    <row r="553" spans="1:48" s="15" customFormat="1" ht="12.75" customHeight="1">
      <c r="A553" s="88" t="s">
        <v>913</v>
      </c>
      <c r="B553" s="22"/>
      <c r="C553" s="22"/>
      <c r="D553" s="22"/>
      <c r="E553" s="2"/>
      <c r="F553" s="36"/>
      <c r="G553" s="2"/>
      <c r="H553" s="23"/>
      <c r="I553" s="58"/>
      <c r="J553" s="58"/>
    </row>
    <row r="554" spans="1:48" s="15" customFormat="1">
      <c r="A554" s="107" t="s">
        <v>914</v>
      </c>
      <c r="B554" s="107"/>
      <c r="C554" s="107"/>
      <c r="D554" s="107"/>
      <c r="E554" s="107"/>
      <c r="F554" s="107"/>
      <c r="G554" s="107"/>
      <c r="H554" s="107"/>
      <c r="I554" s="107"/>
      <c r="J554" s="107"/>
    </row>
    <row r="555" spans="1:48">
      <c r="A555" s="107"/>
      <c r="B555" s="107"/>
      <c r="C555" s="107"/>
      <c r="D555" s="107"/>
      <c r="E555" s="107"/>
      <c r="F555" s="107"/>
      <c r="G555" s="107"/>
      <c r="H555" s="107"/>
      <c r="I555" s="107"/>
      <c r="J555" s="107"/>
    </row>
    <row r="556" spans="1:48" s="15" customFormat="1">
      <c r="A556" s="29" t="s">
        <v>597</v>
      </c>
      <c r="B556" s="1" t="s">
        <v>598</v>
      </c>
      <c r="C556" s="1" t="s">
        <v>915</v>
      </c>
      <c r="D556" s="1" t="s">
        <v>916</v>
      </c>
      <c r="E556" s="69">
        <v>126017738.15000001</v>
      </c>
      <c r="F556" s="70"/>
      <c r="G556" s="61"/>
      <c r="H556" s="23"/>
      <c r="I556" s="64"/>
      <c r="J556" s="64"/>
    </row>
    <row r="557" spans="1:48" s="15" customFormat="1">
      <c r="A557" s="83" t="s">
        <v>597</v>
      </c>
      <c r="B557" s="84" t="s">
        <v>598</v>
      </c>
      <c r="C557" s="84" t="s">
        <v>917</v>
      </c>
      <c r="D557" s="84" t="s">
        <v>918</v>
      </c>
      <c r="E557" s="71">
        <v>128753433.81</v>
      </c>
      <c r="F557" s="70"/>
      <c r="G557" s="61"/>
      <c r="H557" s="23"/>
      <c r="I557" s="64"/>
      <c r="J557" s="64"/>
    </row>
    <row r="558" spans="1:48" s="15" customFormat="1">
      <c r="A558" s="16">
        <v>55</v>
      </c>
      <c r="B558" s="27" t="s">
        <v>598</v>
      </c>
      <c r="C558" s="27" t="s">
        <v>654</v>
      </c>
      <c r="D558" s="27" t="s">
        <v>655</v>
      </c>
      <c r="E558" s="72">
        <f>SUM(E556:E557)</f>
        <v>254771171.96000001</v>
      </c>
      <c r="F558" s="59"/>
      <c r="G558" s="66"/>
      <c r="H558" s="23"/>
      <c r="I558" s="14"/>
      <c r="J558" s="14"/>
    </row>
    <row r="559" spans="1:48" s="15" customFormat="1">
      <c r="A559" s="1"/>
      <c r="B559" s="1"/>
      <c r="C559" s="1"/>
      <c r="D559" s="1"/>
      <c r="E559" s="62"/>
      <c r="F559" s="63"/>
      <c r="G559" s="61"/>
      <c r="H559" s="23"/>
      <c r="I559" s="64"/>
      <c r="J559" s="64"/>
    </row>
    <row r="560" spans="1:48" s="15" customFormat="1">
      <c r="A560" s="78" t="s">
        <v>919</v>
      </c>
      <c r="B560" s="27"/>
      <c r="C560" s="1"/>
      <c r="D560" s="1"/>
      <c r="E560" s="62"/>
      <c r="F560" s="63"/>
      <c r="G560" s="61"/>
      <c r="H560" s="23"/>
      <c r="I560" s="64"/>
      <c r="J560" s="64"/>
    </row>
    <row r="561" spans="1:10" s="15" customFormat="1">
      <c r="A561" s="86" t="s">
        <v>590</v>
      </c>
      <c r="B561" s="65" t="s">
        <v>591</v>
      </c>
      <c r="C561" s="65" t="s">
        <v>359</v>
      </c>
      <c r="D561" s="65" t="s">
        <v>920</v>
      </c>
      <c r="E561" s="106">
        <v>681946.14</v>
      </c>
      <c r="F561" s="70"/>
      <c r="G561" s="61"/>
      <c r="H561" s="23"/>
      <c r="I561" s="64"/>
      <c r="J561" s="64"/>
    </row>
    <row r="562" spans="1:10" s="15" customFormat="1">
      <c r="A562" s="85">
        <v>32</v>
      </c>
      <c r="B562" s="1" t="s">
        <v>392</v>
      </c>
      <c r="C562" s="1" t="s">
        <v>124</v>
      </c>
      <c r="D562" s="1" t="s">
        <v>920</v>
      </c>
      <c r="E562" s="69">
        <v>681946.14</v>
      </c>
      <c r="F562" s="70"/>
      <c r="G562" s="61"/>
      <c r="H562" s="23"/>
      <c r="I562" s="64"/>
      <c r="J562" s="64"/>
    </row>
    <row r="563" spans="1:10" s="15" customFormat="1">
      <c r="A563" s="1"/>
      <c r="B563" s="1"/>
      <c r="C563" s="1"/>
      <c r="D563" s="1"/>
      <c r="E563" s="62"/>
      <c r="F563" s="63"/>
      <c r="G563" s="61"/>
      <c r="H563" s="23"/>
      <c r="I563" s="64"/>
      <c r="J563" s="64"/>
    </row>
    <row r="564" spans="1:10" s="15" customFormat="1">
      <c r="A564" s="107" t="s">
        <v>921</v>
      </c>
      <c r="B564" s="107"/>
      <c r="C564" s="107"/>
      <c r="D564" s="107"/>
      <c r="E564" s="107"/>
      <c r="F564" s="107"/>
      <c r="G564" s="107"/>
      <c r="H564" s="107"/>
      <c r="I564" s="107"/>
      <c r="J564" s="107"/>
    </row>
    <row r="565" spans="1:10" ht="25.5" customHeight="1">
      <c r="A565" s="108" t="s">
        <v>922</v>
      </c>
      <c r="B565" s="108"/>
      <c r="C565" s="108"/>
      <c r="D565" s="108"/>
      <c r="E565" s="108"/>
      <c r="F565" s="108"/>
      <c r="G565" s="108"/>
      <c r="H565" s="108"/>
      <c r="I565" s="108"/>
      <c r="J565" s="108"/>
    </row>
    <row r="566" spans="1:10">
      <c r="A566" s="79">
        <v>55</v>
      </c>
      <c r="B566" t="s">
        <v>616</v>
      </c>
      <c r="C566" t="s">
        <v>923</v>
      </c>
      <c r="D566" t="s">
        <v>924</v>
      </c>
      <c r="E566" s="77">
        <v>0</v>
      </c>
      <c r="F566" s="2"/>
      <c r="G566" s="67">
        <f>SUM(F566-E567)</f>
        <v>0</v>
      </c>
      <c r="H566" s="23">
        <v>0</v>
      </c>
      <c r="I566" s="75"/>
      <c r="J566" s="75"/>
    </row>
    <row r="567" spans="1:10">
      <c r="A567" s="73"/>
      <c r="B567" s="19"/>
      <c r="C567" s="19"/>
      <c r="D567" s="20"/>
      <c r="E567" s="74"/>
      <c r="F567" s="2"/>
      <c r="G567" s="67"/>
      <c r="H567" s="23"/>
      <c r="I567" s="75"/>
      <c r="J567" s="75"/>
    </row>
    <row r="568" spans="1:10">
      <c r="A568" s="19"/>
      <c r="B568" s="19"/>
      <c r="C568" s="19"/>
      <c r="D568" s="19"/>
      <c r="E568" s="74"/>
      <c r="F568" s="63"/>
      <c r="G568" s="61"/>
      <c r="H568" s="23"/>
      <c r="I568" s="64"/>
      <c r="J568" s="64"/>
    </row>
  </sheetData>
  <mergeCells count="6">
    <mergeCell ref="A565:J565"/>
    <mergeCell ref="I1:I8"/>
    <mergeCell ref="J1:J8"/>
    <mergeCell ref="A3:D4"/>
    <mergeCell ref="A554:J555"/>
    <mergeCell ref="A564:J564"/>
  </mergeCells>
  <conditionalFormatting sqref="G549 G568:H568 G556:H557 G559:H563 G550:H553 G117:H548 G10:G116">
    <cfRule type="cellIs" dxfId="5" priority="5" operator="lessThan">
      <formula>0</formula>
    </cfRule>
  </conditionalFormatting>
  <conditionalFormatting sqref="G9">
    <cfRule type="cellIs" dxfId="4" priority="6" operator="lessThan">
      <formula>0</formula>
    </cfRule>
  </conditionalFormatting>
  <conditionalFormatting sqref="H9:H116">
    <cfRule type="cellIs" dxfId="3" priority="4" operator="lessThan">
      <formula>0</formula>
    </cfRule>
  </conditionalFormatting>
  <conditionalFormatting sqref="H549">
    <cfRule type="cellIs" dxfId="2" priority="3" operator="lessThan">
      <formula>0</formula>
    </cfRule>
  </conditionalFormatting>
  <conditionalFormatting sqref="H558">
    <cfRule type="cellIs" dxfId="1" priority="2" operator="lessThan">
      <formula>0</formula>
    </cfRule>
  </conditionalFormatting>
  <conditionalFormatting sqref="G566:H567">
    <cfRule type="cellIs" dxfId="0" priority="1" operator="lessThan">
      <formula>0</formula>
    </cfRule>
  </conditionalFormatting>
  <printOptions horizontalCentered="1" gridLines="1"/>
  <pageMargins left="0.45" right="0.45" top="0.78" bottom="0.72" header="0.3" footer="0.3"/>
  <pageSetup scale="80" orientation="portrait" r:id="rId1"/>
  <headerFooter>
    <oddHeader>&amp;L&amp;"Times,Regular"Comp of FY22 EOY 06/13/2022
versus FY23 Initial 0719/2022
State Aid Formula Funding&amp;C&amp;"Times,Regular"Oklahoma State Department of Education&amp;R&amp;"Times,Regular"&amp;D</oddHeader>
    <oddFooter>&amp;L&amp;"Times,Regular"State Aid Section
&amp;A
&amp;C&amp;"Times,Regular"&amp;P</oddFooter>
  </headerFooter>
  <ignoredErrors>
    <ignoredError sqref="A9:A54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07ABE-D2B2-4169-AB49-DF9B371B91D7}">
  <ds:schemaRefs>
    <ds:schemaRef ds:uri="http://schemas.microsoft.com/office/infopath/2007/PartnerControls"/>
    <ds:schemaRef ds:uri="http://purl.org/dc/dcmitype/"/>
    <ds:schemaRef ds:uri="ab252108-1312-4126-8895-69de05005ca8"/>
    <ds:schemaRef ds:uri="http://schemas.microsoft.com/sharepoint/v3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6a36c8ef-8d2d-435b-aee1-e7e8dc8524f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CE53A1-B424-4FD2-963F-DAEC70831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072021 vs 07192022</vt:lpstr>
      <vt:lpstr>06132022 vs 07192022</vt:lpstr>
      <vt:lpstr>'06132022 vs 07192022'!Print_Area</vt:lpstr>
      <vt:lpstr>'072021 vs 07192022'!Print_Area</vt:lpstr>
      <vt:lpstr>'06132022 vs 07192022'!Print_Titles</vt:lpstr>
      <vt:lpstr>'072021 vs 07192022'!Print_Titles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</cp:lastModifiedBy>
  <cp:revision/>
  <dcterms:created xsi:type="dcterms:W3CDTF">2015-07-01T17:30:33Z</dcterms:created>
  <dcterms:modified xsi:type="dcterms:W3CDTF">2022-07-19T18:44:50Z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3366400</vt:r8>
  </property>
  <property fmtid="{D5CDD505-2E9C-101B-9397-08002B2CF9AE}" pid="4" name="_ExtendedDescription">
    <vt:lpwstr/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