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3 Calc. Sheets/13. FY23 Adj. Calc. 05.17.2023/"/>
    </mc:Choice>
  </mc:AlternateContent>
  <xr:revisionPtr revIDLastSave="35" documentId="8_{E86092EA-3088-4BD7-8165-76DA8535361F}" xr6:coauthVersionLast="47" xr6:coauthVersionMax="47" xr10:uidLastSave="{ACD40E55-DA50-4185-91A1-51B1C1C6669A}"/>
  <bookViews>
    <workbookView xWindow="-120" yWindow="-120" windowWidth="29040" windowHeight="15840" tabRatio="1000" xr2:uid="{00000000-000D-0000-FFFF-FFFF00000000}"/>
  </bookViews>
  <sheets>
    <sheet name="051723 vs 032123" sheetId="4" r:id="rId1"/>
  </sheets>
  <definedNames>
    <definedName name="_xlnm.Print_Area" localSheetId="0">'051723 vs 032123'!$A$9:$J$555</definedName>
    <definedName name="_xlnm.Print_Titles" localSheetId="0">'051723 vs 032123'!$1:$8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<sst xmlns="http://schemas.openxmlformats.org/spreadsheetml/2006/main" count="2199" uniqueCount="914">
  <si>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</si>
  <si>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</si>
  <si>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</si>
  <si>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</si>
  <si>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</si>
  <si>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</si>
  <si>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</si>
  <si>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</si>
  <si>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</si>
  <si>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</si>
  <si>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</si>
  <si>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</si>
  <si>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</si>
  <si>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</si>
  <si>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03/21/23</t>
  </si>
  <si>
    <t>05/17/23</t>
  </si>
  <si>
    <t>Found.   $1972.28</t>
  </si>
  <si>
    <t>Found.   $1972.35</t>
  </si>
  <si>
    <t>Found.   $        0.07</t>
  </si>
  <si>
    <t>Salary *       $93.86</t>
  </si>
  <si>
    <t>Salary *  $        0.00</t>
  </si>
  <si>
    <t>County Name</t>
  </si>
  <si>
    <t>District Name</t>
  </si>
  <si>
    <t>Total      $3,849.48</t>
  </si>
  <si>
    <t>Total      $3,849.55</t>
  </si>
  <si>
    <t>Total      $        0.07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</si>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</sst>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3" fontId="7" fillId="0" borderId="9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Border="1" applyAlignment="1">
      <alignment horizontal="center"/>
    </xf>
    <xf numFmtId="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4" fontId="5" fillId="0" borderId="9" xfId="0" applyNumberFormat="1" applyFont="1" applyBorder="1"/>
    <xf numFmtId="4" fontId="5" fillId="0" borderId="15" xfId="0" applyNumberFormat="1" applyFont="1" applyBorder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0" xfId="1" quotePrefix="1" applyFont="1" applyFill="1" applyBorder="1" applyAlignment="1">
      <alignment horizontal="left" wrapText="1"/>
    </xf>
    <xf numFmtId="4" fontId="9" fillId="0" borderId="7" xfId="0" applyNumberFormat="1" applyFont="1" applyBorder="1"/>
    <xf numFmtId="43" fontId="5" fillId="0" borderId="7" xfId="94" applyFont="1" applyBorder="1"/>
    <xf numFmtId="4" fontId="5" fillId="0" borderId="7" xfId="0" applyNumberFormat="1" applyFont="1" applyBorder="1"/>
    <xf numFmtId="4" fontId="9" fillId="0" borderId="8" xfId="0" applyNumberFormat="1" applyFont="1" applyBorder="1"/>
    <xf numFmtId="43" fontId="5" fillId="0" borderId="8" xfId="94" applyFont="1" applyBorder="1"/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3" fontId="7" fillId="0" borderId="17" xfId="0" applyNumberFormat="1" applyFont="1" applyFill="1" applyBorder="1" applyAlignment="1">
      <alignment horizontal="center"/>
    </xf>
    <xf numFmtId="164" fontId="7" fillId="0" borderId="17" xfId="0" quotePrefix="1" applyNumberFormat="1" applyFont="1" applyFill="1" applyBorder="1" applyAlignment="1">
      <alignment horizontal="center"/>
    </xf>
    <xf numFmtId="3" fontId="7" fillId="0" borderId="17" xfId="0" quotePrefix="1" applyNumberFormat="1" applyFont="1" applyFill="1" applyBorder="1" applyAlignment="1">
      <alignment horizontal="center"/>
    </xf>
    <xf numFmtId="3" fontId="7" fillId="0" borderId="18" xfId="0" quotePrefix="1" applyNumberFormat="1" applyFont="1" applyBorder="1" applyAlignment="1">
      <alignment horizontal="center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P28" sqref="P28"/>
    </sheetView>
  </sheetViews>
  <sheetFormatPr defaultColWidth="9.140625" defaultRowHeight="12.75"/>
  <cols>
    <col min="1" max="1" width="5.140625" style="15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45" customWidth="1"/>
    <col min="7" max="7" width="15.7109375" style="13" bestFit="1" customWidth="1"/>
    <col min="8" max="8" width="12.7109375" style="7" bestFit="1" customWidth="1"/>
    <col min="9" max="9" width="4.42578125" style="53" customWidth="1"/>
    <col min="10" max="10" width="4.28515625" style="53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1"/>
      <c r="E1" s="40" t="s">
        <v>1</v>
      </c>
      <c r="F1" s="43" t="s">
        <v>2</v>
      </c>
      <c r="G1" s="6" t="s">
        <v>3</v>
      </c>
      <c r="H1" s="16" t="s">
        <v>4</v>
      </c>
      <c r="I1" s="71" t="s">
        <v>5</v>
      </c>
      <c r="J1" s="71" t="s">
        <v>6</v>
      </c>
    </row>
    <row r="2" spans="1:11" ht="13.5" customHeight="1">
      <c r="B2" s="57"/>
      <c r="C2" s="57"/>
      <c r="D2" s="57"/>
      <c r="E2" s="80" t="s">
        <v>7</v>
      </c>
      <c r="F2" s="60" t="s">
        <v>7</v>
      </c>
      <c r="G2" s="30" t="s">
        <v>8</v>
      </c>
      <c r="H2" s="32" t="s">
        <v>9</v>
      </c>
      <c r="I2" s="72"/>
      <c r="J2" s="72"/>
    </row>
    <row r="3" spans="1:11" ht="12.75" customHeight="1">
      <c r="A3" s="56"/>
      <c r="B3" s="37"/>
      <c r="C3" s="37"/>
      <c r="D3" s="37"/>
      <c r="E3" s="81" t="s">
        <v>10</v>
      </c>
      <c r="F3" s="61" t="s">
        <v>10</v>
      </c>
      <c r="G3" s="31" t="s">
        <v>11</v>
      </c>
      <c r="H3" s="33" t="s">
        <v>12</v>
      </c>
      <c r="I3" s="72"/>
      <c r="J3" s="72"/>
    </row>
    <row r="4" spans="1:11" ht="12.75" customHeight="1">
      <c r="A4" s="58"/>
      <c r="B4" s="58"/>
      <c r="C4" s="58"/>
      <c r="D4" s="58"/>
      <c r="E4" s="82" t="s">
        <v>13</v>
      </c>
      <c r="F4" s="62" t="s">
        <v>13</v>
      </c>
      <c r="G4" s="31"/>
      <c r="H4" s="33"/>
      <c r="I4" s="72"/>
      <c r="J4" s="72"/>
    </row>
    <row r="5" spans="1:11" ht="12.75" customHeight="1">
      <c r="A5" s="58"/>
      <c r="B5" s="58"/>
      <c r="C5" s="58"/>
      <c r="D5" s="58"/>
      <c r="E5" s="83" t="s">
        <v>14</v>
      </c>
      <c r="F5" s="63" t="s">
        <v>15</v>
      </c>
      <c r="G5" s="31"/>
      <c r="H5" s="54"/>
      <c r="I5" s="72"/>
      <c r="J5" s="72"/>
    </row>
    <row r="6" spans="1:11">
      <c r="A6" s="58"/>
      <c r="B6" s="58"/>
      <c r="C6" s="58"/>
      <c r="D6" s="58"/>
      <c r="E6" s="84" t="s">
        <v>16</v>
      </c>
      <c r="F6" s="64" t="s">
        <v>17</v>
      </c>
      <c r="G6" s="29" t="s">
        <v>18</v>
      </c>
      <c r="H6" s="54"/>
      <c r="I6" s="72"/>
      <c r="J6" s="72"/>
    </row>
    <row r="7" spans="1:11">
      <c r="A7" s="58"/>
      <c r="B7" s="58"/>
      <c r="C7" s="58"/>
      <c r="D7" s="58"/>
      <c r="E7" s="84" t="s">
        <v>19</v>
      </c>
      <c r="F7" s="64" t="s">
        <v>19</v>
      </c>
      <c r="G7" s="29" t="s">
        <v>20</v>
      </c>
      <c r="H7" s="54"/>
      <c r="I7" s="72"/>
      <c r="J7" s="72"/>
    </row>
    <row r="8" spans="1:11" ht="13.5" thickBot="1">
      <c r="A8" s="8" t="s">
        <v>21</v>
      </c>
      <c r="B8" s="9"/>
      <c r="C8" s="10" t="s">
        <v>22</v>
      </c>
      <c r="D8" s="59"/>
      <c r="E8" s="85" t="s">
        <v>23</v>
      </c>
      <c r="F8" s="65" t="s">
        <v>24</v>
      </c>
      <c r="G8" s="55" t="s">
        <v>25</v>
      </c>
      <c r="H8" s="34"/>
      <c r="I8" s="73"/>
      <c r="J8" s="73"/>
    </row>
    <row r="9" spans="1:11" s="14" customFormat="1">
      <c r="A9" s="24" t="s">
        <v>26</v>
      </c>
      <c r="B9" s="1" t="s">
        <v>27</v>
      </c>
      <c r="C9" s="1" t="s">
        <v>28</v>
      </c>
      <c r="D9" s="1" t="s">
        <v>29</v>
      </c>
      <c r="E9" s="75">
        <v>479587.03</v>
      </c>
      <c r="F9" s="76">
        <v>479598.98</v>
      </c>
      <c r="G9" s="77">
        <f>SUM(F9-E9)</f>
        <v>11.949999999953434</v>
      </c>
      <c r="H9" s="35">
        <f>IF(E9=0,100%,ROUND(G9/E9,4))</f>
        <v>0</v>
      </c>
      <c r="I9" s="46">
        <v>0</v>
      </c>
      <c r="J9" s="47">
        <v>0</v>
      </c>
      <c r="K9" s="27"/>
    </row>
    <row r="10" spans="1:11" s="14" customFormat="1">
      <c r="A10" s="24" t="s">
        <v>26</v>
      </c>
      <c r="B10" s="1" t="s">
        <v>27</v>
      </c>
      <c r="C10" s="1" t="s">
        <v>30</v>
      </c>
      <c r="D10" s="1" t="s">
        <v>31</v>
      </c>
      <c r="E10" s="78">
        <v>3735823.38</v>
      </c>
      <c r="F10" s="79">
        <v>3735897.21</v>
      </c>
      <c r="G10" s="66">
        <f t="shared" ref="G10:G73" si="0">SUM(F10-E10)</f>
        <v>73.830000000074506</v>
      </c>
      <c r="H10" s="35">
        <f t="shared" ref="H10:H73" si="1">IF(E10=0,100%,ROUND(G10/E10,4))</f>
        <v>0</v>
      </c>
      <c r="I10" s="46">
        <v>0</v>
      </c>
      <c r="J10" s="47">
        <v>0</v>
      </c>
      <c r="K10" s="27"/>
    </row>
    <row r="11" spans="1:11" s="14" customFormat="1">
      <c r="A11" s="24" t="s">
        <v>26</v>
      </c>
      <c r="B11" s="1" t="s">
        <v>27</v>
      </c>
      <c r="C11" s="1" t="s">
        <v>32</v>
      </c>
      <c r="D11" s="1" t="s">
        <v>33</v>
      </c>
      <c r="E11" s="78">
        <v>1036381.8</v>
      </c>
      <c r="F11" s="79">
        <v>1036402.45</v>
      </c>
      <c r="G11" s="66">
        <f t="shared" si="0"/>
        <v>20.649999999906868</v>
      </c>
      <c r="H11" s="35">
        <f t="shared" si="1"/>
        <v>0</v>
      </c>
      <c r="I11" s="46">
        <v>0</v>
      </c>
      <c r="J11" s="47">
        <v>0</v>
      </c>
      <c r="K11" s="27"/>
    </row>
    <row r="12" spans="1:11" s="14" customFormat="1">
      <c r="A12" s="24" t="s">
        <v>26</v>
      </c>
      <c r="B12" s="1" t="s">
        <v>27</v>
      </c>
      <c r="C12" s="1" t="s">
        <v>34</v>
      </c>
      <c r="D12" s="1" t="s">
        <v>35</v>
      </c>
      <c r="E12" s="78">
        <v>1817341.51</v>
      </c>
      <c r="F12" s="79">
        <v>1817378.61</v>
      </c>
      <c r="G12" s="66">
        <f t="shared" si="0"/>
        <v>37.100000000093132</v>
      </c>
      <c r="H12" s="35">
        <f t="shared" si="1"/>
        <v>0</v>
      </c>
      <c r="I12" s="46">
        <v>0</v>
      </c>
      <c r="J12" s="47">
        <v>0</v>
      </c>
      <c r="K12" s="27"/>
    </row>
    <row r="13" spans="1:11" s="14" customFormat="1">
      <c r="A13" s="24" t="s">
        <v>26</v>
      </c>
      <c r="B13" s="1" t="s">
        <v>27</v>
      </c>
      <c r="C13" s="1" t="s">
        <v>36</v>
      </c>
      <c r="D13" s="1" t="s">
        <v>37</v>
      </c>
      <c r="E13" s="78">
        <v>1119399.5900000001</v>
      </c>
      <c r="F13" s="79">
        <v>1119423.01</v>
      </c>
      <c r="G13" s="66">
        <f t="shared" si="0"/>
        <v>23.419999999925494</v>
      </c>
      <c r="H13" s="35">
        <f t="shared" si="1"/>
        <v>0</v>
      </c>
      <c r="I13" s="46">
        <v>0</v>
      </c>
      <c r="J13" s="47">
        <v>0</v>
      </c>
      <c r="K13" s="27"/>
    </row>
    <row r="14" spans="1:11" s="14" customFormat="1">
      <c r="A14" s="24" t="s">
        <v>26</v>
      </c>
      <c r="B14" s="1" t="s">
        <v>27</v>
      </c>
      <c r="C14" s="1" t="s">
        <v>38</v>
      </c>
      <c r="D14" s="1" t="s">
        <v>39</v>
      </c>
      <c r="E14" s="78">
        <v>1204782.24</v>
      </c>
      <c r="F14" s="79">
        <v>1204813.2</v>
      </c>
      <c r="G14" s="66">
        <f t="shared" si="0"/>
        <v>30.959999999962747</v>
      </c>
      <c r="H14" s="35">
        <f t="shared" si="1"/>
        <v>0</v>
      </c>
      <c r="I14" s="46">
        <v>0</v>
      </c>
      <c r="J14" s="47">
        <v>0</v>
      </c>
      <c r="K14" s="27"/>
    </row>
    <row r="15" spans="1:11" s="14" customFormat="1">
      <c r="A15" s="24" t="s">
        <v>26</v>
      </c>
      <c r="B15" s="1" t="s">
        <v>27</v>
      </c>
      <c r="C15" s="1" t="s">
        <v>40</v>
      </c>
      <c r="D15" s="1" t="s">
        <v>41</v>
      </c>
      <c r="E15" s="78">
        <v>4896114.79</v>
      </c>
      <c r="F15" s="79">
        <v>4896239.76</v>
      </c>
      <c r="G15" s="66">
        <f t="shared" si="0"/>
        <v>124.96999999973923</v>
      </c>
      <c r="H15" s="35">
        <f t="shared" si="1"/>
        <v>0</v>
      </c>
      <c r="I15" s="46">
        <v>0</v>
      </c>
      <c r="J15" s="47">
        <v>0</v>
      </c>
      <c r="K15" s="27"/>
    </row>
    <row r="16" spans="1:11" s="14" customFormat="1">
      <c r="A16" s="24" t="s">
        <v>26</v>
      </c>
      <c r="B16" s="1" t="s">
        <v>27</v>
      </c>
      <c r="C16" s="1" t="s">
        <v>42</v>
      </c>
      <c r="D16" s="1" t="s">
        <v>43</v>
      </c>
      <c r="E16" s="78">
        <v>7107627.0899999999</v>
      </c>
      <c r="F16" s="79">
        <v>7107799.8099999996</v>
      </c>
      <c r="G16" s="66">
        <f t="shared" si="0"/>
        <v>172.71999999973923</v>
      </c>
      <c r="H16" s="35">
        <f t="shared" si="1"/>
        <v>0</v>
      </c>
      <c r="I16" s="46">
        <v>0</v>
      </c>
      <c r="J16" s="47">
        <v>0</v>
      </c>
      <c r="K16" s="27"/>
    </row>
    <row r="17" spans="1:11" s="14" customFormat="1">
      <c r="A17" s="24" t="s">
        <v>26</v>
      </c>
      <c r="B17" s="1" t="s">
        <v>27</v>
      </c>
      <c r="C17" s="1" t="s">
        <v>44</v>
      </c>
      <c r="D17" s="1" t="s">
        <v>45</v>
      </c>
      <c r="E17" s="78">
        <v>1248529.52</v>
      </c>
      <c r="F17" s="79">
        <v>1248556.1100000001</v>
      </c>
      <c r="G17" s="66">
        <f t="shared" si="0"/>
        <v>26.590000000083819</v>
      </c>
      <c r="H17" s="35">
        <f t="shared" si="1"/>
        <v>0</v>
      </c>
      <c r="I17" s="46">
        <v>0</v>
      </c>
      <c r="J17" s="47">
        <v>0</v>
      </c>
      <c r="K17" s="27"/>
    </row>
    <row r="18" spans="1:11" s="14" customFormat="1">
      <c r="A18" s="24" t="s">
        <v>46</v>
      </c>
      <c r="B18" s="1" t="s">
        <v>47</v>
      </c>
      <c r="C18" s="1" t="s">
        <v>48</v>
      </c>
      <c r="D18" s="1" t="s">
        <v>49</v>
      </c>
      <c r="E18" s="78">
        <v>19114.580000000002</v>
      </c>
      <c r="F18" s="79">
        <v>19114.580000000002</v>
      </c>
      <c r="G18" s="66">
        <f t="shared" si="0"/>
        <v>0</v>
      </c>
      <c r="H18" s="35">
        <f t="shared" si="1"/>
        <v>0</v>
      </c>
      <c r="I18" s="46">
        <v>1</v>
      </c>
      <c r="J18" s="47">
        <v>0</v>
      </c>
      <c r="K18" s="27"/>
    </row>
    <row r="19" spans="1:11" s="14" customFormat="1">
      <c r="A19" s="24" t="s">
        <v>46</v>
      </c>
      <c r="B19" s="1" t="s">
        <v>47</v>
      </c>
      <c r="C19" s="1" t="s">
        <v>50</v>
      </c>
      <c r="D19" s="1" t="s">
        <v>51</v>
      </c>
      <c r="E19" s="78">
        <v>908360.31</v>
      </c>
      <c r="F19" s="79">
        <v>908360.31</v>
      </c>
      <c r="G19" s="66">
        <f t="shared" si="0"/>
        <v>0</v>
      </c>
      <c r="H19" s="35">
        <f t="shared" si="1"/>
        <v>0</v>
      </c>
      <c r="I19" s="46">
        <v>1</v>
      </c>
      <c r="J19" s="47">
        <v>0</v>
      </c>
      <c r="K19" s="27"/>
    </row>
    <row r="20" spans="1:11" s="14" customFormat="1">
      <c r="A20" s="24" t="s">
        <v>46</v>
      </c>
      <c r="B20" s="1" t="s">
        <v>47</v>
      </c>
      <c r="C20" s="1" t="s">
        <v>52</v>
      </c>
      <c r="D20" s="1" t="s">
        <v>53</v>
      </c>
      <c r="E20" s="78">
        <v>176331.83</v>
      </c>
      <c r="F20" s="79">
        <v>176331.83</v>
      </c>
      <c r="G20" s="66">
        <f t="shared" si="0"/>
        <v>0</v>
      </c>
      <c r="H20" s="35">
        <f t="shared" si="1"/>
        <v>0</v>
      </c>
      <c r="I20" s="46">
        <v>1</v>
      </c>
      <c r="J20" s="47">
        <v>0</v>
      </c>
      <c r="K20" s="27"/>
    </row>
    <row r="21" spans="1:11" s="14" customFormat="1">
      <c r="A21" s="24" t="s">
        <v>54</v>
      </c>
      <c r="B21" s="1" t="s">
        <v>55</v>
      </c>
      <c r="C21" s="1" t="s">
        <v>56</v>
      </c>
      <c r="D21" s="1" t="s">
        <v>57</v>
      </c>
      <c r="E21" s="78">
        <v>1278373.55</v>
      </c>
      <c r="F21" s="79">
        <v>1278405.02</v>
      </c>
      <c r="G21" s="66">
        <f t="shared" si="0"/>
        <v>31.46999999997206</v>
      </c>
      <c r="H21" s="35">
        <f t="shared" si="1"/>
        <v>0</v>
      </c>
      <c r="I21" s="46">
        <v>0</v>
      </c>
      <c r="J21" s="47">
        <v>0</v>
      </c>
      <c r="K21" s="27"/>
    </row>
    <row r="22" spans="1:11" s="14" customFormat="1">
      <c r="A22" s="24" t="s">
        <v>54</v>
      </c>
      <c r="B22" s="1" t="s">
        <v>55</v>
      </c>
      <c r="C22" s="1" t="s">
        <v>30</v>
      </c>
      <c r="D22" s="1" t="s">
        <v>58</v>
      </c>
      <c r="E22" s="78">
        <v>1438601.38</v>
      </c>
      <c r="F22" s="79">
        <v>1438638.9</v>
      </c>
      <c r="G22" s="66">
        <f t="shared" si="0"/>
        <v>37.520000000018626</v>
      </c>
      <c r="H22" s="35">
        <f t="shared" si="1"/>
        <v>0</v>
      </c>
      <c r="I22" s="46">
        <v>0</v>
      </c>
      <c r="J22" s="47">
        <v>0</v>
      </c>
      <c r="K22" s="27"/>
    </row>
    <row r="23" spans="1:11" s="14" customFormat="1">
      <c r="A23" s="24" t="s">
        <v>54</v>
      </c>
      <c r="B23" s="1" t="s">
        <v>55</v>
      </c>
      <c r="C23" s="1" t="s">
        <v>59</v>
      </c>
      <c r="D23" s="1" t="s">
        <v>60</v>
      </c>
      <c r="E23" s="78">
        <v>1338277.67</v>
      </c>
      <c r="F23" s="79">
        <v>1338312</v>
      </c>
      <c r="G23" s="66">
        <f t="shared" si="0"/>
        <v>34.330000000074506</v>
      </c>
      <c r="H23" s="35">
        <f t="shared" si="1"/>
        <v>0</v>
      </c>
      <c r="I23" s="46">
        <v>0</v>
      </c>
      <c r="J23" s="47">
        <v>0</v>
      </c>
      <c r="K23" s="27"/>
    </row>
    <row r="24" spans="1:11" s="14" customFormat="1">
      <c r="A24" s="24" t="s">
        <v>54</v>
      </c>
      <c r="B24" s="1" t="s">
        <v>55</v>
      </c>
      <c r="C24" s="1" t="s">
        <v>61</v>
      </c>
      <c r="D24" s="1" t="s">
        <v>62</v>
      </c>
      <c r="E24" s="78">
        <v>5670547.9199999999</v>
      </c>
      <c r="F24" s="79">
        <v>5670687.7000000002</v>
      </c>
      <c r="G24" s="66">
        <f t="shared" si="0"/>
        <v>139.78000000026077</v>
      </c>
      <c r="H24" s="35">
        <f t="shared" si="1"/>
        <v>0</v>
      </c>
      <c r="I24" s="46">
        <v>0</v>
      </c>
      <c r="J24" s="47">
        <v>0</v>
      </c>
      <c r="K24" s="27"/>
    </row>
    <row r="25" spans="1:11" s="14" customFormat="1">
      <c r="A25" s="24" t="s">
        <v>54</v>
      </c>
      <c r="B25" s="1" t="s">
        <v>55</v>
      </c>
      <c r="C25" s="1" t="s">
        <v>63</v>
      </c>
      <c r="D25" s="1" t="s">
        <v>64</v>
      </c>
      <c r="E25" s="78">
        <v>2457924.9900000002</v>
      </c>
      <c r="F25" s="79">
        <v>2457988.39</v>
      </c>
      <c r="G25" s="66">
        <f t="shared" si="0"/>
        <v>63.399999999906868</v>
      </c>
      <c r="H25" s="35">
        <f t="shared" si="1"/>
        <v>0</v>
      </c>
      <c r="I25" s="46">
        <v>0</v>
      </c>
      <c r="J25" s="47">
        <v>0</v>
      </c>
      <c r="K25" s="27"/>
    </row>
    <row r="26" spans="1:11" s="14" customFormat="1">
      <c r="A26" s="24" t="s">
        <v>54</v>
      </c>
      <c r="B26" s="1" t="s">
        <v>55</v>
      </c>
      <c r="C26" s="1" t="s">
        <v>65</v>
      </c>
      <c r="D26" s="1" t="s">
        <v>66</v>
      </c>
      <c r="E26" s="78">
        <v>1101757.77</v>
      </c>
      <c r="F26" s="79">
        <v>1101790.8400000001</v>
      </c>
      <c r="G26" s="66">
        <f t="shared" si="0"/>
        <v>33.070000000065193</v>
      </c>
      <c r="H26" s="35">
        <f t="shared" si="1"/>
        <v>0</v>
      </c>
      <c r="I26" s="46">
        <v>0</v>
      </c>
      <c r="J26" s="47">
        <v>0</v>
      </c>
      <c r="K26" s="27"/>
    </row>
    <row r="27" spans="1:11" s="14" customFormat="1">
      <c r="A27" s="24" t="s">
        <v>67</v>
      </c>
      <c r="B27" s="1" t="s">
        <v>68</v>
      </c>
      <c r="C27" s="1" t="s">
        <v>69</v>
      </c>
      <c r="D27" s="1" t="s">
        <v>70</v>
      </c>
      <c r="E27" s="78">
        <v>832223.78</v>
      </c>
      <c r="F27" s="79">
        <v>832265.42</v>
      </c>
      <c r="G27" s="66">
        <f t="shared" si="0"/>
        <v>41.64000000001397</v>
      </c>
      <c r="H27" s="35">
        <f t="shared" si="1"/>
        <v>1E-4</v>
      </c>
      <c r="I27" s="46">
        <v>0</v>
      </c>
      <c r="J27" s="47">
        <v>0</v>
      </c>
      <c r="K27" s="27"/>
    </row>
    <row r="28" spans="1:11" s="14" customFormat="1">
      <c r="A28" s="24" t="s">
        <v>67</v>
      </c>
      <c r="B28" s="1" t="s">
        <v>68</v>
      </c>
      <c r="C28" s="1" t="s">
        <v>71</v>
      </c>
      <c r="D28" s="1" t="s">
        <v>72</v>
      </c>
      <c r="E28" s="78">
        <v>27140.639999999999</v>
      </c>
      <c r="F28" s="79">
        <v>27140.639999999999</v>
      </c>
      <c r="G28" s="66">
        <f t="shared" si="0"/>
        <v>0</v>
      </c>
      <c r="H28" s="35">
        <f t="shared" si="1"/>
        <v>0</v>
      </c>
      <c r="I28" s="46">
        <v>1</v>
      </c>
      <c r="J28" s="47">
        <v>1</v>
      </c>
      <c r="K28" s="27"/>
    </row>
    <row r="29" spans="1:11" s="14" customFormat="1">
      <c r="A29" s="24" t="s">
        <v>67</v>
      </c>
      <c r="B29" s="1" t="s">
        <v>68</v>
      </c>
      <c r="C29" s="1" t="s">
        <v>73</v>
      </c>
      <c r="D29" s="1" t="s">
        <v>74</v>
      </c>
      <c r="E29" s="78">
        <v>53148.51</v>
      </c>
      <c r="F29" s="79">
        <v>53148.51</v>
      </c>
      <c r="G29" s="66">
        <f t="shared" si="0"/>
        <v>0</v>
      </c>
      <c r="H29" s="35">
        <f t="shared" si="1"/>
        <v>0</v>
      </c>
      <c r="I29" s="46">
        <v>1</v>
      </c>
      <c r="J29" s="47">
        <v>0</v>
      </c>
      <c r="K29" s="27"/>
    </row>
    <row r="30" spans="1:11" s="14" customFormat="1">
      <c r="A30" s="24" t="s">
        <v>67</v>
      </c>
      <c r="B30" s="1" t="s">
        <v>68</v>
      </c>
      <c r="C30" s="1" t="s">
        <v>75</v>
      </c>
      <c r="D30" s="1" t="s">
        <v>76</v>
      </c>
      <c r="E30" s="78">
        <v>1315304.8400000001</v>
      </c>
      <c r="F30" s="79">
        <v>1315361.98</v>
      </c>
      <c r="G30" s="66">
        <f t="shared" si="0"/>
        <v>57.139999999897555</v>
      </c>
      <c r="H30" s="35">
        <f t="shared" si="1"/>
        <v>0</v>
      </c>
      <c r="I30" s="46">
        <v>0</v>
      </c>
      <c r="J30" s="47">
        <v>0</v>
      </c>
      <c r="K30" s="27"/>
    </row>
    <row r="31" spans="1:11" s="14" customFormat="1">
      <c r="A31" s="24" t="s">
        <v>77</v>
      </c>
      <c r="B31" s="1" t="s">
        <v>78</v>
      </c>
      <c r="C31" s="1" t="s">
        <v>79</v>
      </c>
      <c r="D31" s="1" t="s">
        <v>80</v>
      </c>
      <c r="E31" s="78">
        <v>2411883.88</v>
      </c>
      <c r="F31" s="79">
        <v>2411975.84</v>
      </c>
      <c r="G31" s="66">
        <f t="shared" si="0"/>
        <v>91.959999999962747</v>
      </c>
      <c r="H31" s="35">
        <f t="shared" si="1"/>
        <v>0</v>
      </c>
      <c r="I31" s="46">
        <v>0</v>
      </c>
      <c r="J31" s="47">
        <v>0</v>
      </c>
      <c r="K31" s="27"/>
    </row>
    <row r="32" spans="1:11" s="14" customFormat="1">
      <c r="A32" s="24" t="s">
        <v>77</v>
      </c>
      <c r="B32" s="1" t="s">
        <v>78</v>
      </c>
      <c r="C32" s="1" t="s">
        <v>81</v>
      </c>
      <c r="D32" s="1" t="s">
        <v>82</v>
      </c>
      <c r="E32" s="78">
        <v>7177876.3899999997</v>
      </c>
      <c r="F32" s="79">
        <v>7177143.6299999999</v>
      </c>
      <c r="G32" s="66">
        <f t="shared" si="0"/>
        <v>-732.75999999977648</v>
      </c>
      <c r="H32" s="35">
        <f t="shared" si="1"/>
        <v>-1E-4</v>
      </c>
      <c r="I32" s="46">
        <v>0</v>
      </c>
      <c r="J32" s="47">
        <v>0</v>
      </c>
      <c r="K32" s="27"/>
    </row>
    <row r="33" spans="1:11" s="14" customFormat="1">
      <c r="A33" s="24" t="s">
        <v>77</v>
      </c>
      <c r="B33" s="1" t="s">
        <v>78</v>
      </c>
      <c r="C33" s="1" t="s">
        <v>83</v>
      </c>
      <c r="D33" s="1" t="s">
        <v>84</v>
      </c>
      <c r="E33" s="78">
        <v>695646.17</v>
      </c>
      <c r="F33" s="79">
        <v>693801.52</v>
      </c>
      <c r="G33" s="66">
        <f t="shared" si="0"/>
        <v>-1844.6500000000233</v>
      </c>
      <c r="H33" s="35">
        <f t="shared" si="1"/>
        <v>-2.7000000000000001E-3</v>
      </c>
      <c r="I33" s="46">
        <v>0</v>
      </c>
      <c r="J33" s="47">
        <v>0</v>
      </c>
      <c r="K33" s="27"/>
    </row>
    <row r="34" spans="1:11" s="14" customFormat="1">
      <c r="A34" s="24" t="s">
        <v>77</v>
      </c>
      <c r="B34" s="1" t="s">
        <v>78</v>
      </c>
      <c r="C34" s="1" t="s">
        <v>85</v>
      </c>
      <c r="D34" s="1" t="s">
        <v>86</v>
      </c>
      <c r="E34" s="78">
        <v>1111396.7</v>
      </c>
      <c r="F34" s="79">
        <v>1111430.73</v>
      </c>
      <c r="G34" s="66">
        <f t="shared" si="0"/>
        <v>34.03000000002794</v>
      </c>
      <c r="H34" s="35">
        <f t="shared" si="1"/>
        <v>0</v>
      </c>
      <c r="I34" s="46">
        <v>0</v>
      </c>
      <c r="J34" s="47">
        <v>0</v>
      </c>
      <c r="K34" s="27"/>
    </row>
    <row r="35" spans="1:11" s="14" customFormat="1">
      <c r="A35" s="24" t="s">
        <v>87</v>
      </c>
      <c r="B35" s="1" t="s">
        <v>88</v>
      </c>
      <c r="C35" s="1" t="s">
        <v>89</v>
      </c>
      <c r="D35" s="1" t="s">
        <v>90</v>
      </c>
      <c r="E35" s="78">
        <v>660889.13</v>
      </c>
      <c r="F35" s="79">
        <v>660889.13</v>
      </c>
      <c r="G35" s="66">
        <f t="shared" si="0"/>
        <v>0</v>
      </c>
      <c r="H35" s="35">
        <f t="shared" si="1"/>
        <v>0</v>
      </c>
      <c r="I35" s="46">
        <v>1</v>
      </c>
      <c r="J35" s="47">
        <v>0</v>
      </c>
      <c r="K35" s="27"/>
    </row>
    <row r="36" spans="1:11" s="14" customFormat="1">
      <c r="A36" s="24" t="s">
        <v>87</v>
      </c>
      <c r="B36" s="1" t="s">
        <v>88</v>
      </c>
      <c r="C36" s="1" t="s">
        <v>91</v>
      </c>
      <c r="D36" s="1" t="s">
        <v>92</v>
      </c>
      <c r="E36" s="78">
        <v>670421.62</v>
      </c>
      <c r="F36" s="79">
        <v>670421.62</v>
      </c>
      <c r="G36" s="66">
        <f t="shared" si="0"/>
        <v>0</v>
      </c>
      <c r="H36" s="35">
        <f t="shared" si="1"/>
        <v>0</v>
      </c>
      <c r="I36" s="46">
        <v>1</v>
      </c>
      <c r="J36" s="47">
        <v>0</v>
      </c>
      <c r="K36" s="27"/>
    </row>
    <row r="37" spans="1:11" s="14" customFormat="1">
      <c r="A37" s="24" t="s">
        <v>87</v>
      </c>
      <c r="B37" s="1" t="s">
        <v>88</v>
      </c>
      <c r="C37" s="1" t="s">
        <v>93</v>
      </c>
      <c r="D37" s="1" t="s">
        <v>94</v>
      </c>
      <c r="E37" s="78">
        <v>16908.349999999999</v>
      </c>
      <c r="F37" s="79">
        <v>16908.349999999999</v>
      </c>
      <c r="G37" s="66">
        <f t="shared" si="0"/>
        <v>0</v>
      </c>
      <c r="H37" s="35">
        <f t="shared" si="1"/>
        <v>0</v>
      </c>
      <c r="I37" s="46">
        <v>1</v>
      </c>
      <c r="J37" s="47">
        <v>1</v>
      </c>
      <c r="K37" s="27"/>
    </row>
    <row r="38" spans="1:11" s="14" customFormat="1">
      <c r="A38" s="24" t="s">
        <v>87</v>
      </c>
      <c r="B38" s="1" t="s">
        <v>88</v>
      </c>
      <c r="C38" s="1" t="s">
        <v>95</v>
      </c>
      <c r="D38" s="1" t="s">
        <v>96</v>
      </c>
      <c r="E38" s="78">
        <v>40669.35</v>
      </c>
      <c r="F38" s="79">
        <v>40669.35</v>
      </c>
      <c r="G38" s="66">
        <f t="shared" si="0"/>
        <v>0</v>
      </c>
      <c r="H38" s="35">
        <f t="shared" si="1"/>
        <v>0</v>
      </c>
      <c r="I38" s="46">
        <v>1</v>
      </c>
      <c r="J38" s="47">
        <v>0</v>
      </c>
      <c r="K38" s="27"/>
    </row>
    <row r="39" spans="1:11" s="14" customFormat="1">
      <c r="A39" s="24" t="s">
        <v>97</v>
      </c>
      <c r="B39" s="1" t="s">
        <v>98</v>
      </c>
      <c r="C39" s="1" t="s">
        <v>48</v>
      </c>
      <c r="D39" s="1" t="s">
        <v>99</v>
      </c>
      <c r="E39" s="78">
        <v>4337861.91</v>
      </c>
      <c r="F39" s="79">
        <v>4338005.2699999996</v>
      </c>
      <c r="G39" s="66">
        <f t="shared" si="0"/>
        <v>143.35999999940395</v>
      </c>
      <c r="H39" s="35">
        <f t="shared" si="1"/>
        <v>0</v>
      </c>
      <c r="I39" s="46">
        <v>0</v>
      </c>
      <c r="J39" s="47">
        <v>0</v>
      </c>
      <c r="K39" s="27"/>
    </row>
    <row r="40" spans="1:11" s="14" customFormat="1">
      <c r="A40" s="24" t="s">
        <v>97</v>
      </c>
      <c r="B40" s="1" t="s">
        <v>98</v>
      </c>
      <c r="C40" s="1" t="s">
        <v>79</v>
      </c>
      <c r="D40" s="1" t="s">
        <v>100</v>
      </c>
      <c r="E40" s="78">
        <v>2133120.7999999998</v>
      </c>
      <c r="F40" s="79">
        <v>2133187.87</v>
      </c>
      <c r="G40" s="66">
        <f t="shared" si="0"/>
        <v>67.070000000298023</v>
      </c>
      <c r="H40" s="35">
        <f t="shared" si="1"/>
        <v>0</v>
      </c>
      <c r="I40" s="46">
        <v>0</v>
      </c>
      <c r="J40" s="47">
        <v>0</v>
      </c>
      <c r="K40" s="27"/>
    </row>
    <row r="41" spans="1:11" s="14" customFormat="1">
      <c r="A41" s="24" t="s">
        <v>97</v>
      </c>
      <c r="B41" s="1" t="s">
        <v>98</v>
      </c>
      <c r="C41" s="1" t="s">
        <v>101</v>
      </c>
      <c r="D41" s="1" t="s">
        <v>102</v>
      </c>
      <c r="E41" s="78">
        <v>502168.64</v>
      </c>
      <c r="F41" s="79">
        <v>502207.82</v>
      </c>
      <c r="G41" s="66">
        <f t="shared" si="0"/>
        <v>39.179999999993015</v>
      </c>
      <c r="H41" s="35">
        <f t="shared" si="1"/>
        <v>1E-4</v>
      </c>
      <c r="I41" s="46">
        <v>0</v>
      </c>
      <c r="J41" s="47">
        <v>0</v>
      </c>
      <c r="K41" s="27"/>
    </row>
    <row r="42" spans="1:11" s="14" customFormat="1">
      <c r="A42" s="24" t="s">
        <v>97</v>
      </c>
      <c r="B42" s="1" t="s">
        <v>98</v>
      </c>
      <c r="C42" s="1" t="s">
        <v>38</v>
      </c>
      <c r="D42" s="1" t="s">
        <v>103</v>
      </c>
      <c r="E42" s="78">
        <v>3888433.19</v>
      </c>
      <c r="F42" s="79">
        <v>3888531.65</v>
      </c>
      <c r="G42" s="66">
        <f t="shared" si="0"/>
        <v>98.459999999962747</v>
      </c>
      <c r="H42" s="35">
        <f t="shared" si="1"/>
        <v>0</v>
      </c>
      <c r="I42" s="46">
        <v>0</v>
      </c>
      <c r="J42" s="47">
        <v>0</v>
      </c>
      <c r="K42" s="27"/>
    </row>
    <row r="43" spans="1:11" s="14" customFormat="1">
      <c r="A43" s="24" t="s">
        <v>97</v>
      </c>
      <c r="B43" s="1" t="s">
        <v>98</v>
      </c>
      <c r="C43" s="1" t="s">
        <v>104</v>
      </c>
      <c r="D43" s="1" t="s">
        <v>105</v>
      </c>
      <c r="E43" s="78">
        <v>2172057.5299999998</v>
      </c>
      <c r="F43" s="79">
        <v>2172122.15</v>
      </c>
      <c r="G43" s="66">
        <f t="shared" si="0"/>
        <v>64.620000000111759</v>
      </c>
      <c r="H43" s="35">
        <f t="shared" si="1"/>
        <v>0</v>
      </c>
      <c r="I43" s="46">
        <v>0</v>
      </c>
      <c r="J43" s="47">
        <v>0</v>
      </c>
      <c r="K43" s="27"/>
    </row>
    <row r="44" spans="1:11" s="14" customFormat="1">
      <c r="A44" s="24" t="s">
        <v>97</v>
      </c>
      <c r="B44" s="1" t="s">
        <v>98</v>
      </c>
      <c r="C44" s="1" t="s">
        <v>106</v>
      </c>
      <c r="D44" s="1" t="s">
        <v>107</v>
      </c>
      <c r="E44" s="78">
        <v>260884.2</v>
      </c>
      <c r="F44" s="79">
        <v>260926.63</v>
      </c>
      <c r="G44" s="66">
        <f t="shared" si="0"/>
        <v>42.429999999993015</v>
      </c>
      <c r="H44" s="35">
        <f t="shared" si="1"/>
        <v>2.0000000000000001E-4</v>
      </c>
      <c r="I44" s="46">
        <v>0</v>
      </c>
      <c r="J44" s="47">
        <v>0</v>
      </c>
      <c r="K44" s="27"/>
    </row>
    <row r="45" spans="1:11" s="14" customFormat="1">
      <c r="A45" s="24" t="s">
        <v>97</v>
      </c>
      <c r="B45" s="1" t="s">
        <v>98</v>
      </c>
      <c r="C45" s="1" t="s">
        <v>108</v>
      </c>
      <c r="D45" s="1" t="s">
        <v>109</v>
      </c>
      <c r="E45" s="78">
        <v>3360333.14</v>
      </c>
      <c r="F45" s="79">
        <v>3360436.16</v>
      </c>
      <c r="G45" s="66">
        <f t="shared" si="0"/>
        <v>103.02000000001863</v>
      </c>
      <c r="H45" s="35">
        <f t="shared" si="1"/>
        <v>0</v>
      </c>
      <c r="I45" s="46">
        <v>0</v>
      </c>
      <c r="J45" s="47">
        <v>0</v>
      </c>
      <c r="K45" s="27"/>
    </row>
    <row r="46" spans="1:11" s="14" customFormat="1">
      <c r="A46" s="24" t="s">
        <v>97</v>
      </c>
      <c r="B46" s="1" t="s">
        <v>98</v>
      </c>
      <c r="C46" s="1" t="s">
        <v>110</v>
      </c>
      <c r="D46" s="1" t="s">
        <v>111</v>
      </c>
      <c r="E46" s="78">
        <v>15776637.27</v>
      </c>
      <c r="F46" s="79">
        <v>15777086.41</v>
      </c>
      <c r="G46" s="66">
        <f t="shared" si="0"/>
        <v>449.14000000059605</v>
      </c>
      <c r="H46" s="35">
        <f t="shared" si="1"/>
        <v>0</v>
      </c>
      <c r="I46" s="46">
        <v>0</v>
      </c>
      <c r="J46" s="47">
        <v>0</v>
      </c>
      <c r="K46" s="27"/>
    </row>
    <row r="47" spans="1:11" s="14" customFormat="1">
      <c r="A47" s="24" t="s">
        <v>112</v>
      </c>
      <c r="B47" s="1" t="s">
        <v>113</v>
      </c>
      <c r="C47" s="1" t="s">
        <v>40</v>
      </c>
      <c r="D47" s="1" t="s">
        <v>114</v>
      </c>
      <c r="E47" s="78">
        <v>1487178.6</v>
      </c>
      <c r="F47" s="79">
        <v>1485309.68</v>
      </c>
      <c r="G47" s="66">
        <f t="shared" si="0"/>
        <v>-1868.9200000001583</v>
      </c>
      <c r="H47" s="35">
        <f t="shared" si="1"/>
        <v>-1.2999999999999999E-3</v>
      </c>
      <c r="I47" s="46">
        <v>0</v>
      </c>
      <c r="J47" s="47">
        <v>0</v>
      </c>
      <c r="K47" s="27"/>
    </row>
    <row r="48" spans="1:11" s="14" customFormat="1">
      <c r="A48" s="24" t="s">
        <v>112</v>
      </c>
      <c r="B48" s="1" t="s">
        <v>113</v>
      </c>
      <c r="C48" s="1" t="s">
        <v>115</v>
      </c>
      <c r="D48" s="1" t="s">
        <v>116</v>
      </c>
      <c r="E48" s="78">
        <v>633989.06000000006</v>
      </c>
      <c r="F48" s="79">
        <v>634012.84</v>
      </c>
      <c r="G48" s="66">
        <f t="shared" si="0"/>
        <v>23.779999999911524</v>
      </c>
      <c r="H48" s="35">
        <f t="shared" si="1"/>
        <v>0</v>
      </c>
      <c r="I48" s="46">
        <v>0</v>
      </c>
      <c r="J48" s="47">
        <v>0</v>
      </c>
      <c r="K48" s="27"/>
    </row>
    <row r="49" spans="1:11" s="14" customFormat="1">
      <c r="A49" s="24" t="s">
        <v>112</v>
      </c>
      <c r="B49" s="1" t="s">
        <v>113</v>
      </c>
      <c r="C49" s="1" t="s">
        <v>117</v>
      </c>
      <c r="D49" s="1" t="s">
        <v>118</v>
      </c>
      <c r="E49" s="78">
        <v>5659735.3200000003</v>
      </c>
      <c r="F49" s="79">
        <v>5659896.9199999999</v>
      </c>
      <c r="G49" s="66">
        <f t="shared" si="0"/>
        <v>161.59999999962747</v>
      </c>
      <c r="H49" s="35">
        <f t="shared" si="1"/>
        <v>0</v>
      </c>
      <c r="I49" s="46">
        <v>0</v>
      </c>
      <c r="J49" s="47">
        <v>0</v>
      </c>
      <c r="K49" s="27"/>
    </row>
    <row r="50" spans="1:11" s="14" customFormat="1">
      <c r="A50" s="24" t="s">
        <v>112</v>
      </c>
      <c r="B50" s="1" t="s">
        <v>113</v>
      </c>
      <c r="C50" s="1" t="s">
        <v>119</v>
      </c>
      <c r="D50" s="1" t="s">
        <v>120</v>
      </c>
      <c r="E50" s="78">
        <v>2235853.06</v>
      </c>
      <c r="F50" s="79">
        <v>2235919.2200000002</v>
      </c>
      <c r="G50" s="66">
        <f t="shared" si="0"/>
        <v>66.160000000149012</v>
      </c>
      <c r="H50" s="35">
        <f t="shared" si="1"/>
        <v>0</v>
      </c>
      <c r="I50" s="46">
        <v>0</v>
      </c>
      <c r="J50" s="47">
        <v>0</v>
      </c>
      <c r="K50" s="27"/>
    </row>
    <row r="51" spans="1:11" s="14" customFormat="1">
      <c r="A51" s="24" t="s">
        <v>112</v>
      </c>
      <c r="B51" s="1" t="s">
        <v>113</v>
      </c>
      <c r="C51" s="1" t="s">
        <v>121</v>
      </c>
      <c r="D51" s="1" t="s">
        <v>122</v>
      </c>
      <c r="E51" s="78">
        <v>1569802.87</v>
      </c>
      <c r="F51" s="79">
        <v>1569863.18</v>
      </c>
      <c r="G51" s="66">
        <f t="shared" si="0"/>
        <v>60.309999999823049</v>
      </c>
      <c r="H51" s="35">
        <f t="shared" si="1"/>
        <v>0</v>
      </c>
      <c r="I51" s="46">
        <v>0</v>
      </c>
      <c r="J51" s="47">
        <v>0</v>
      </c>
      <c r="K51" s="27"/>
    </row>
    <row r="52" spans="1:11" s="14" customFormat="1">
      <c r="A52" s="24" t="s">
        <v>112</v>
      </c>
      <c r="B52" s="1" t="s">
        <v>113</v>
      </c>
      <c r="C52" s="1" t="s">
        <v>123</v>
      </c>
      <c r="D52" s="1" t="s">
        <v>124</v>
      </c>
      <c r="E52" s="78">
        <v>1443301.87</v>
      </c>
      <c r="F52" s="79">
        <v>1443343.13</v>
      </c>
      <c r="G52" s="66">
        <f t="shared" si="0"/>
        <v>41.259999999776483</v>
      </c>
      <c r="H52" s="35">
        <f t="shared" si="1"/>
        <v>0</v>
      </c>
      <c r="I52" s="46">
        <v>0</v>
      </c>
      <c r="J52" s="47">
        <v>0</v>
      </c>
      <c r="K52" s="27"/>
    </row>
    <row r="53" spans="1:11" s="14" customFormat="1">
      <c r="A53" s="24" t="s">
        <v>112</v>
      </c>
      <c r="B53" s="1" t="s">
        <v>113</v>
      </c>
      <c r="C53" s="1" t="s">
        <v>125</v>
      </c>
      <c r="D53" s="1" t="s">
        <v>126</v>
      </c>
      <c r="E53" s="78">
        <v>516815.9</v>
      </c>
      <c r="F53" s="79">
        <v>516832.23</v>
      </c>
      <c r="G53" s="66">
        <f t="shared" si="0"/>
        <v>16.32999999995809</v>
      </c>
      <c r="H53" s="35">
        <f t="shared" si="1"/>
        <v>0</v>
      </c>
      <c r="I53" s="46">
        <v>0</v>
      </c>
      <c r="J53" s="47">
        <v>0</v>
      </c>
      <c r="K53" s="27"/>
    </row>
    <row r="54" spans="1:11" s="14" customFormat="1">
      <c r="A54" s="24" t="s">
        <v>112</v>
      </c>
      <c r="B54" s="1" t="s">
        <v>113</v>
      </c>
      <c r="C54" s="1" t="s">
        <v>127</v>
      </c>
      <c r="D54" s="1" t="s">
        <v>128</v>
      </c>
      <c r="E54" s="78">
        <v>901695.7</v>
      </c>
      <c r="F54" s="79">
        <v>901722.66</v>
      </c>
      <c r="G54" s="66">
        <f t="shared" si="0"/>
        <v>26.960000000079162</v>
      </c>
      <c r="H54" s="35">
        <f t="shared" si="1"/>
        <v>0</v>
      </c>
      <c r="I54" s="46">
        <v>0</v>
      </c>
      <c r="J54" s="47">
        <v>0</v>
      </c>
      <c r="K54" s="27"/>
    </row>
    <row r="55" spans="1:11" s="14" customFormat="1">
      <c r="A55" s="24" t="s">
        <v>112</v>
      </c>
      <c r="B55" s="1" t="s">
        <v>113</v>
      </c>
      <c r="C55" s="1" t="s">
        <v>129</v>
      </c>
      <c r="D55" s="1" t="s">
        <v>130</v>
      </c>
      <c r="E55" s="78">
        <v>2341720.89</v>
      </c>
      <c r="F55" s="79">
        <v>2341804.0099999998</v>
      </c>
      <c r="G55" s="66">
        <f t="shared" si="0"/>
        <v>83.119999999646097</v>
      </c>
      <c r="H55" s="35">
        <f t="shared" si="1"/>
        <v>0</v>
      </c>
      <c r="I55" s="46">
        <v>0</v>
      </c>
      <c r="J55" s="47">
        <v>0</v>
      </c>
      <c r="K55" s="27"/>
    </row>
    <row r="56" spans="1:11" s="14" customFormat="1">
      <c r="A56" s="24" t="s">
        <v>112</v>
      </c>
      <c r="B56" s="1" t="s">
        <v>113</v>
      </c>
      <c r="C56" s="1" t="s">
        <v>131</v>
      </c>
      <c r="D56" s="1" t="s">
        <v>132</v>
      </c>
      <c r="E56" s="78">
        <v>474873.07</v>
      </c>
      <c r="F56" s="79">
        <v>474873.07</v>
      </c>
      <c r="G56" s="66">
        <f t="shared" si="0"/>
        <v>0</v>
      </c>
      <c r="H56" s="35">
        <f t="shared" si="1"/>
        <v>0</v>
      </c>
      <c r="I56" s="46">
        <v>1</v>
      </c>
      <c r="J56" s="47">
        <v>0</v>
      </c>
      <c r="K56" s="27"/>
    </row>
    <row r="57" spans="1:11" s="14" customFormat="1">
      <c r="A57" s="24" t="s">
        <v>112</v>
      </c>
      <c r="B57" s="1" t="s">
        <v>113</v>
      </c>
      <c r="C57" s="1" t="s">
        <v>133</v>
      </c>
      <c r="D57" s="1" t="s">
        <v>134</v>
      </c>
      <c r="E57" s="78">
        <v>880734.83</v>
      </c>
      <c r="F57" s="79">
        <v>880774.67</v>
      </c>
      <c r="G57" s="66">
        <f t="shared" si="0"/>
        <v>39.840000000083819</v>
      </c>
      <c r="H57" s="35">
        <f t="shared" si="1"/>
        <v>0</v>
      </c>
      <c r="I57" s="46">
        <v>0</v>
      </c>
      <c r="J57" s="47">
        <v>0</v>
      </c>
      <c r="K57" s="27"/>
    </row>
    <row r="58" spans="1:11" s="14" customFormat="1">
      <c r="A58" s="24" t="s">
        <v>135</v>
      </c>
      <c r="B58" s="1" t="s">
        <v>136</v>
      </c>
      <c r="C58" s="1" t="s">
        <v>36</v>
      </c>
      <c r="D58" s="1" t="s">
        <v>137</v>
      </c>
      <c r="E58" s="78">
        <v>95956.12</v>
      </c>
      <c r="F58" s="79">
        <v>95978.4</v>
      </c>
      <c r="G58" s="66">
        <f t="shared" si="0"/>
        <v>22.279999999998836</v>
      </c>
      <c r="H58" s="35">
        <f t="shared" si="1"/>
        <v>2.0000000000000001E-4</v>
      </c>
      <c r="I58" s="46">
        <v>0</v>
      </c>
      <c r="J58" s="47">
        <v>1</v>
      </c>
      <c r="K58" s="27"/>
    </row>
    <row r="59" spans="1:11" s="14" customFormat="1">
      <c r="A59" s="24" t="s">
        <v>135</v>
      </c>
      <c r="B59" s="1" t="s">
        <v>136</v>
      </c>
      <c r="C59" s="1" t="s">
        <v>138</v>
      </c>
      <c r="D59" s="1" t="s">
        <v>139</v>
      </c>
      <c r="E59" s="78">
        <v>19115.560000000001</v>
      </c>
      <c r="F59" s="79">
        <v>19115.560000000001</v>
      </c>
      <c r="G59" s="66">
        <f t="shared" si="0"/>
        <v>0</v>
      </c>
      <c r="H59" s="35">
        <f t="shared" si="1"/>
        <v>0</v>
      </c>
      <c r="I59" s="46">
        <v>1</v>
      </c>
      <c r="J59" s="47">
        <v>1</v>
      </c>
      <c r="K59" s="27"/>
    </row>
    <row r="60" spans="1:11" s="14" customFormat="1">
      <c r="A60" s="24" t="s">
        <v>135</v>
      </c>
      <c r="B60" s="1" t="s">
        <v>136</v>
      </c>
      <c r="C60" s="1" t="s">
        <v>140</v>
      </c>
      <c r="D60" s="1" t="s">
        <v>141</v>
      </c>
      <c r="E60" s="78">
        <v>641083.98</v>
      </c>
      <c r="F60" s="79">
        <v>641112.75</v>
      </c>
      <c r="G60" s="66">
        <f t="shared" si="0"/>
        <v>28.770000000018626</v>
      </c>
      <c r="H60" s="35">
        <f t="shared" si="1"/>
        <v>0</v>
      </c>
      <c r="I60" s="46">
        <v>0</v>
      </c>
      <c r="J60" s="47">
        <v>0</v>
      </c>
      <c r="K60" s="27"/>
    </row>
    <row r="61" spans="1:11" s="14" customFormat="1">
      <c r="A61" s="24" t="s">
        <v>135</v>
      </c>
      <c r="B61" s="1" t="s">
        <v>136</v>
      </c>
      <c r="C61" s="1" t="s">
        <v>142</v>
      </c>
      <c r="D61" s="1" t="s">
        <v>143</v>
      </c>
      <c r="E61" s="78">
        <v>21395.1</v>
      </c>
      <c r="F61" s="79">
        <v>21395.1</v>
      </c>
      <c r="G61" s="66">
        <f t="shared" si="0"/>
        <v>0</v>
      </c>
      <c r="H61" s="35">
        <f t="shared" si="1"/>
        <v>0</v>
      </c>
      <c r="I61" s="46">
        <v>1</v>
      </c>
      <c r="J61" s="47">
        <v>1</v>
      </c>
      <c r="K61" s="27"/>
    </row>
    <row r="62" spans="1:11" s="14" customFormat="1">
      <c r="A62" s="24" t="s">
        <v>135</v>
      </c>
      <c r="B62" s="1" t="s">
        <v>136</v>
      </c>
      <c r="C62" s="1" t="s">
        <v>69</v>
      </c>
      <c r="D62" s="1" t="s">
        <v>144</v>
      </c>
      <c r="E62" s="78">
        <v>14086364.92</v>
      </c>
      <c r="F62" s="79">
        <v>14086893.98</v>
      </c>
      <c r="G62" s="66">
        <f t="shared" si="0"/>
        <v>529.06000000052154</v>
      </c>
      <c r="H62" s="35">
        <f t="shared" si="1"/>
        <v>0</v>
      </c>
      <c r="I62" s="46">
        <v>0</v>
      </c>
      <c r="J62" s="47">
        <v>0</v>
      </c>
      <c r="K62" s="27"/>
    </row>
    <row r="63" spans="1:11" s="14" customFormat="1">
      <c r="A63" s="24" t="s">
        <v>135</v>
      </c>
      <c r="B63" s="1" t="s">
        <v>136</v>
      </c>
      <c r="C63" s="1" t="s">
        <v>145</v>
      </c>
      <c r="D63" s="1" t="s">
        <v>146</v>
      </c>
      <c r="E63" s="78">
        <v>29474471.109999999</v>
      </c>
      <c r="F63" s="79">
        <v>29475560.98</v>
      </c>
      <c r="G63" s="66">
        <f t="shared" si="0"/>
        <v>1089.8700000010431</v>
      </c>
      <c r="H63" s="35">
        <f t="shared" si="1"/>
        <v>0</v>
      </c>
      <c r="I63" s="46">
        <v>0</v>
      </c>
      <c r="J63" s="47">
        <v>0</v>
      </c>
      <c r="K63" s="27"/>
    </row>
    <row r="64" spans="1:11" s="14" customFormat="1">
      <c r="A64" s="24" t="s">
        <v>135</v>
      </c>
      <c r="B64" s="1" t="s">
        <v>136</v>
      </c>
      <c r="C64" s="1" t="s">
        <v>147</v>
      </c>
      <c r="D64" s="1" t="s">
        <v>148</v>
      </c>
      <c r="E64" s="78">
        <v>12892816.390000001</v>
      </c>
      <c r="F64" s="79">
        <v>12893173.48</v>
      </c>
      <c r="G64" s="66">
        <f t="shared" si="0"/>
        <v>357.08999999985099</v>
      </c>
      <c r="H64" s="35">
        <f t="shared" si="1"/>
        <v>0</v>
      </c>
      <c r="I64" s="46">
        <v>0</v>
      </c>
      <c r="J64" s="47">
        <v>0</v>
      </c>
      <c r="K64" s="27"/>
    </row>
    <row r="65" spans="1:11" s="14" customFormat="1">
      <c r="A65" s="24" t="s">
        <v>135</v>
      </c>
      <c r="B65" s="1" t="s">
        <v>136</v>
      </c>
      <c r="C65" s="1" t="s">
        <v>149</v>
      </c>
      <c r="D65" s="1" t="s">
        <v>150</v>
      </c>
      <c r="E65" s="78">
        <v>436553.01</v>
      </c>
      <c r="F65" s="79">
        <v>436590.03</v>
      </c>
      <c r="G65" s="66">
        <f t="shared" si="0"/>
        <v>37.020000000018626</v>
      </c>
      <c r="H65" s="35">
        <f t="shared" si="1"/>
        <v>1E-4</v>
      </c>
      <c r="I65" s="46">
        <v>0</v>
      </c>
      <c r="J65" s="47">
        <v>0</v>
      </c>
      <c r="K65" s="27"/>
    </row>
    <row r="66" spans="1:11" s="14" customFormat="1">
      <c r="A66" s="24" t="s">
        <v>135</v>
      </c>
      <c r="B66" s="1" t="s">
        <v>136</v>
      </c>
      <c r="C66" s="1" t="s">
        <v>151</v>
      </c>
      <c r="D66" s="1" t="s">
        <v>152</v>
      </c>
      <c r="E66" s="78">
        <v>42545876.100000001</v>
      </c>
      <c r="F66" s="79">
        <v>42547363.909999996</v>
      </c>
      <c r="G66" s="66">
        <f t="shared" si="0"/>
        <v>1487.8099999949336</v>
      </c>
      <c r="H66" s="35">
        <f t="shared" si="1"/>
        <v>0</v>
      </c>
      <c r="I66" s="46">
        <v>0</v>
      </c>
      <c r="J66" s="47">
        <v>0</v>
      </c>
      <c r="K66" s="27"/>
    </row>
    <row r="67" spans="1:11" s="14" customFormat="1">
      <c r="A67" s="24" t="s">
        <v>135</v>
      </c>
      <c r="B67" s="1" t="s">
        <v>136</v>
      </c>
      <c r="C67" s="1" t="s">
        <v>153</v>
      </c>
      <c r="D67" s="1" t="s">
        <v>154</v>
      </c>
      <c r="E67" s="78">
        <v>18829.939999999999</v>
      </c>
      <c r="F67" s="79">
        <v>18829.939999999999</v>
      </c>
      <c r="G67" s="66">
        <f t="shared" si="0"/>
        <v>0</v>
      </c>
      <c r="H67" s="35">
        <f t="shared" si="1"/>
        <v>0</v>
      </c>
      <c r="I67" s="46">
        <v>1</v>
      </c>
      <c r="J67" s="47">
        <v>1</v>
      </c>
      <c r="K67" s="27"/>
    </row>
    <row r="68" spans="1:11" s="14" customFormat="1">
      <c r="A68" s="24" t="s">
        <v>155</v>
      </c>
      <c r="B68" s="1" t="s">
        <v>156</v>
      </c>
      <c r="C68" s="1" t="s">
        <v>157</v>
      </c>
      <c r="D68" s="1" t="s">
        <v>158</v>
      </c>
      <c r="E68" s="78">
        <v>1421830.99</v>
      </c>
      <c r="F68" s="79">
        <v>1421865.76</v>
      </c>
      <c r="G68" s="66">
        <f t="shared" si="0"/>
        <v>34.770000000018626</v>
      </c>
      <c r="H68" s="35">
        <f t="shared" si="1"/>
        <v>0</v>
      </c>
      <c r="I68" s="46">
        <v>0</v>
      </c>
      <c r="J68" s="47">
        <v>0</v>
      </c>
      <c r="K68" s="27"/>
    </row>
    <row r="69" spans="1:11" s="14" customFormat="1">
      <c r="A69" s="24" t="s">
        <v>155</v>
      </c>
      <c r="B69" s="1" t="s">
        <v>156</v>
      </c>
      <c r="C69" s="1" t="s">
        <v>63</v>
      </c>
      <c r="D69" s="1" t="s">
        <v>159</v>
      </c>
      <c r="E69" s="78">
        <v>5500912.1100000003</v>
      </c>
      <c r="F69" s="79">
        <v>5501211.4800000004</v>
      </c>
      <c r="G69" s="66">
        <f t="shared" si="0"/>
        <v>299.37000000011176</v>
      </c>
      <c r="H69" s="35">
        <f t="shared" si="1"/>
        <v>1E-4</v>
      </c>
      <c r="I69" s="46">
        <v>0</v>
      </c>
      <c r="J69" s="47">
        <v>0</v>
      </c>
      <c r="K69" s="27"/>
    </row>
    <row r="70" spans="1:11" s="14" customFormat="1">
      <c r="A70" s="24" t="s">
        <v>155</v>
      </c>
      <c r="B70" s="1" t="s">
        <v>156</v>
      </c>
      <c r="C70" s="1" t="s">
        <v>160</v>
      </c>
      <c r="D70" s="1" t="s">
        <v>161</v>
      </c>
      <c r="E70" s="78">
        <v>20576.669999999998</v>
      </c>
      <c r="F70" s="79">
        <v>20576.669999999998</v>
      </c>
      <c r="G70" s="66">
        <f t="shared" si="0"/>
        <v>0</v>
      </c>
      <c r="H70" s="35">
        <f t="shared" si="1"/>
        <v>0</v>
      </c>
      <c r="I70" s="46">
        <v>1</v>
      </c>
      <c r="J70" s="47">
        <v>1</v>
      </c>
      <c r="K70" s="27"/>
    </row>
    <row r="71" spans="1:11" s="14" customFormat="1">
      <c r="A71" s="24" t="s">
        <v>155</v>
      </c>
      <c r="B71" s="1" t="s">
        <v>156</v>
      </c>
      <c r="C71" s="1" t="s">
        <v>145</v>
      </c>
      <c r="D71" s="1" t="s">
        <v>162</v>
      </c>
      <c r="E71" s="78">
        <v>3869909.41</v>
      </c>
      <c r="F71" s="79">
        <v>3869124.76</v>
      </c>
      <c r="G71" s="66">
        <f t="shared" si="0"/>
        <v>-784.65000000037253</v>
      </c>
      <c r="H71" s="35">
        <f t="shared" si="1"/>
        <v>-2.0000000000000001E-4</v>
      </c>
      <c r="I71" s="46">
        <v>0</v>
      </c>
      <c r="J71" s="47">
        <v>0</v>
      </c>
      <c r="K71" s="27"/>
    </row>
    <row r="72" spans="1:11" s="14" customFormat="1">
      <c r="A72" s="24" t="s">
        <v>155</v>
      </c>
      <c r="B72" s="1" t="s">
        <v>156</v>
      </c>
      <c r="C72" s="1" t="s">
        <v>163</v>
      </c>
      <c r="D72" s="1" t="s">
        <v>164</v>
      </c>
      <c r="E72" s="78">
        <v>5084043.18</v>
      </c>
      <c r="F72" s="79">
        <v>5084201.5999999996</v>
      </c>
      <c r="G72" s="66">
        <f t="shared" si="0"/>
        <v>158.41999999992549</v>
      </c>
      <c r="H72" s="35">
        <f t="shared" si="1"/>
        <v>0</v>
      </c>
      <c r="I72" s="46">
        <v>0</v>
      </c>
      <c r="J72" s="47">
        <v>0</v>
      </c>
      <c r="K72" s="27"/>
    </row>
    <row r="73" spans="1:11" s="14" customFormat="1">
      <c r="A73" s="24" t="s">
        <v>155</v>
      </c>
      <c r="B73" s="1" t="s">
        <v>156</v>
      </c>
      <c r="C73" s="1" t="s">
        <v>165</v>
      </c>
      <c r="D73" s="1" t="s">
        <v>166</v>
      </c>
      <c r="E73" s="78">
        <v>1550099.48</v>
      </c>
      <c r="F73" s="79">
        <v>1550154.57</v>
      </c>
      <c r="G73" s="66">
        <f t="shared" si="0"/>
        <v>55.090000000083819</v>
      </c>
      <c r="H73" s="35">
        <f t="shared" si="1"/>
        <v>0</v>
      </c>
      <c r="I73" s="46">
        <v>0</v>
      </c>
      <c r="J73" s="47">
        <v>0</v>
      </c>
      <c r="K73" s="27"/>
    </row>
    <row r="74" spans="1:11" s="14" customFormat="1">
      <c r="A74" s="24" t="s">
        <v>155</v>
      </c>
      <c r="B74" s="1" t="s">
        <v>156</v>
      </c>
      <c r="C74" s="1" t="s">
        <v>167</v>
      </c>
      <c r="D74" s="1" t="s">
        <v>168</v>
      </c>
      <c r="E74" s="78">
        <v>1650443.33</v>
      </c>
      <c r="F74" s="79">
        <v>1650500.13</v>
      </c>
      <c r="G74" s="66">
        <f t="shared" ref="G74:G137" si="2">SUM(F74-E74)</f>
        <v>56.799999999813735</v>
      </c>
      <c r="H74" s="35">
        <f t="shared" ref="H74:H137" si="3">IF(E74=0,100%,ROUND(G74/E74,4))</f>
        <v>0</v>
      </c>
      <c r="I74" s="46">
        <v>0</v>
      </c>
      <c r="J74" s="47">
        <v>0</v>
      </c>
      <c r="K74" s="27"/>
    </row>
    <row r="75" spans="1:11" s="14" customFormat="1">
      <c r="A75" s="24" t="s">
        <v>155</v>
      </c>
      <c r="B75" s="1" t="s">
        <v>156</v>
      </c>
      <c r="C75" s="1" t="s">
        <v>169</v>
      </c>
      <c r="D75" s="1" t="s">
        <v>170</v>
      </c>
      <c r="E75" s="78">
        <v>20935.23</v>
      </c>
      <c r="F75" s="79">
        <v>20935.23</v>
      </c>
      <c r="G75" s="66">
        <f t="shared" si="2"/>
        <v>0</v>
      </c>
      <c r="H75" s="35">
        <f t="shared" si="3"/>
        <v>0</v>
      </c>
      <c r="I75" s="46">
        <v>1</v>
      </c>
      <c r="J75" s="47">
        <v>1</v>
      </c>
      <c r="K75" s="27"/>
    </row>
    <row r="76" spans="1:11" s="14" customFormat="1">
      <c r="A76" s="24" t="s">
        <v>155</v>
      </c>
      <c r="B76" s="1" t="s">
        <v>156</v>
      </c>
      <c r="C76" s="1" t="s">
        <v>171</v>
      </c>
      <c r="D76" s="1" t="s">
        <v>172</v>
      </c>
      <c r="E76" s="78">
        <v>4234463.01</v>
      </c>
      <c r="F76" s="79">
        <v>4234607.51</v>
      </c>
      <c r="G76" s="66">
        <f t="shared" si="2"/>
        <v>144.5</v>
      </c>
      <c r="H76" s="35">
        <f t="shared" si="3"/>
        <v>0</v>
      </c>
      <c r="I76" s="46">
        <v>0</v>
      </c>
      <c r="J76" s="47">
        <v>0</v>
      </c>
      <c r="K76" s="27"/>
    </row>
    <row r="77" spans="1:11" s="14" customFormat="1">
      <c r="A77" s="24" t="s">
        <v>173</v>
      </c>
      <c r="B77" s="1" t="s">
        <v>174</v>
      </c>
      <c r="C77" s="1" t="s">
        <v>175</v>
      </c>
      <c r="D77" s="1" t="s">
        <v>176</v>
      </c>
      <c r="E77" s="78">
        <v>476874.38</v>
      </c>
      <c r="F77" s="79">
        <v>476889.25</v>
      </c>
      <c r="G77" s="66">
        <f t="shared" si="2"/>
        <v>14.869999999995343</v>
      </c>
      <c r="H77" s="35">
        <f t="shared" si="3"/>
        <v>0</v>
      </c>
      <c r="I77" s="46">
        <v>0</v>
      </c>
      <c r="J77" s="47">
        <v>0</v>
      </c>
      <c r="K77" s="27"/>
    </row>
    <row r="78" spans="1:11" s="14" customFormat="1">
      <c r="A78" s="24" t="s">
        <v>173</v>
      </c>
      <c r="B78" s="1" t="s">
        <v>174</v>
      </c>
      <c r="C78" s="1" t="s">
        <v>177</v>
      </c>
      <c r="D78" s="1" t="s">
        <v>178</v>
      </c>
      <c r="E78" s="78">
        <v>740509.15</v>
      </c>
      <c r="F78" s="79">
        <v>740528.54</v>
      </c>
      <c r="G78" s="66">
        <f t="shared" si="2"/>
        <v>19.39000000001397</v>
      </c>
      <c r="H78" s="35">
        <f t="shared" si="3"/>
        <v>0</v>
      </c>
      <c r="I78" s="46">
        <v>0</v>
      </c>
      <c r="J78" s="47">
        <v>0</v>
      </c>
      <c r="K78" s="27"/>
    </row>
    <row r="79" spans="1:11" s="14" customFormat="1">
      <c r="A79" s="24" t="s">
        <v>173</v>
      </c>
      <c r="B79" s="1" t="s">
        <v>174</v>
      </c>
      <c r="C79" s="1" t="s">
        <v>56</v>
      </c>
      <c r="D79" s="1" t="s">
        <v>179</v>
      </c>
      <c r="E79" s="78">
        <v>2451937.12</v>
      </c>
      <c r="F79" s="79">
        <v>2451987.81</v>
      </c>
      <c r="G79" s="66">
        <f t="shared" si="2"/>
        <v>50.689999999944121</v>
      </c>
      <c r="H79" s="35">
        <f t="shared" si="3"/>
        <v>0</v>
      </c>
      <c r="I79" s="46">
        <v>0</v>
      </c>
      <c r="J79" s="47">
        <v>0</v>
      </c>
      <c r="K79" s="27"/>
    </row>
    <row r="80" spans="1:11" s="14" customFormat="1">
      <c r="A80" s="24" t="s">
        <v>173</v>
      </c>
      <c r="B80" s="1" t="s">
        <v>174</v>
      </c>
      <c r="C80" s="1" t="s">
        <v>180</v>
      </c>
      <c r="D80" s="1" t="s">
        <v>181</v>
      </c>
      <c r="E80" s="78">
        <v>822844.17</v>
      </c>
      <c r="F80" s="79">
        <v>822863.01</v>
      </c>
      <c r="G80" s="66">
        <f t="shared" si="2"/>
        <v>18.839999999967404</v>
      </c>
      <c r="H80" s="35">
        <f t="shared" si="3"/>
        <v>0</v>
      </c>
      <c r="I80" s="46">
        <v>0</v>
      </c>
      <c r="J80" s="47">
        <v>0</v>
      </c>
      <c r="K80" s="27"/>
    </row>
    <row r="81" spans="1:11" s="14" customFormat="1">
      <c r="A81" s="24" t="s">
        <v>173</v>
      </c>
      <c r="B81" s="1" t="s">
        <v>174</v>
      </c>
      <c r="C81" s="1" t="s">
        <v>138</v>
      </c>
      <c r="D81" s="1" t="s">
        <v>182</v>
      </c>
      <c r="E81" s="78">
        <v>1093091.67</v>
      </c>
      <c r="F81" s="79">
        <v>1091193.29</v>
      </c>
      <c r="G81" s="66">
        <f t="shared" si="2"/>
        <v>-1898.3799999998882</v>
      </c>
      <c r="H81" s="35">
        <f t="shared" si="3"/>
        <v>-1.6999999999999999E-3</v>
      </c>
      <c r="I81" s="46">
        <v>0</v>
      </c>
      <c r="J81" s="47">
        <v>0</v>
      </c>
      <c r="K81" s="27"/>
    </row>
    <row r="82" spans="1:11" s="14" customFormat="1">
      <c r="A82" s="24" t="s">
        <v>173</v>
      </c>
      <c r="B82" s="1" t="s">
        <v>174</v>
      </c>
      <c r="C82" s="1" t="s">
        <v>183</v>
      </c>
      <c r="D82" s="1" t="s">
        <v>184</v>
      </c>
      <c r="E82" s="78">
        <v>2691555.91</v>
      </c>
      <c r="F82" s="79">
        <v>2689694.83</v>
      </c>
      <c r="G82" s="66">
        <f t="shared" si="2"/>
        <v>-1861.0800000000745</v>
      </c>
      <c r="H82" s="35">
        <f t="shared" si="3"/>
        <v>-6.9999999999999999E-4</v>
      </c>
      <c r="I82" s="46">
        <v>0</v>
      </c>
      <c r="J82" s="47">
        <v>0</v>
      </c>
      <c r="K82" s="27"/>
    </row>
    <row r="83" spans="1:11" s="14" customFormat="1">
      <c r="A83" s="24" t="s">
        <v>173</v>
      </c>
      <c r="B83" s="1" t="s">
        <v>174</v>
      </c>
      <c r="C83" s="1" t="s">
        <v>185</v>
      </c>
      <c r="D83" s="1" t="s">
        <v>186</v>
      </c>
      <c r="E83" s="78">
        <v>2231728.42</v>
      </c>
      <c r="F83" s="79">
        <v>2231778.61</v>
      </c>
      <c r="G83" s="66">
        <f t="shared" si="2"/>
        <v>50.189999999944121</v>
      </c>
      <c r="H83" s="35">
        <f t="shared" si="3"/>
        <v>0</v>
      </c>
      <c r="I83" s="46">
        <v>0</v>
      </c>
      <c r="J83" s="47">
        <v>0</v>
      </c>
      <c r="K83" s="27"/>
    </row>
    <row r="84" spans="1:11" s="14" customFormat="1">
      <c r="A84" s="24" t="s">
        <v>173</v>
      </c>
      <c r="B84" s="1" t="s">
        <v>174</v>
      </c>
      <c r="C84" s="1" t="s">
        <v>187</v>
      </c>
      <c r="D84" s="1" t="s">
        <v>188</v>
      </c>
      <c r="E84" s="78">
        <v>1178143.04</v>
      </c>
      <c r="F84" s="79">
        <v>1178170.1399999999</v>
      </c>
      <c r="G84" s="66">
        <f t="shared" si="2"/>
        <v>27.099999999860302</v>
      </c>
      <c r="H84" s="35">
        <f t="shared" si="3"/>
        <v>0</v>
      </c>
      <c r="I84" s="46">
        <v>0</v>
      </c>
      <c r="J84" s="47">
        <v>0</v>
      </c>
      <c r="K84" s="27"/>
    </row>
    <row r="85" spans="1:11" s="14" customFormat="1">
      <c r="A85" s="24" t="s">
        <v>173</v>
      </c>
      <c r="B85" s="1" t="s">
        <v>174</v>
      </c>
      <c r="C85" s="1" t="s">
        <v>81</v>
      </c>
      <c r="D85" s="1" t="s">
        <v>189</v>
      </c>
      <c r="E85" s="78">
        <v>2532093.11</v>
      </c>
      <c r="F85" s="79">
        <v>2532177.77</v>
      </c>
      <c r="G85" s="66">
        <f t="shared" si="2"/>
        <v>84.660000000149012</v>
      </c>
      <c r="H85" s="35">
        <f t="shared" si="3"/>
        <v>0</v>
      </c>
      <c r="I85" s="46">
        <v>0</v>
      </c>
      <c r="J85" s="47">
        <v>0</v>
      </c>
      <c r="K85" s="27"/>
    </row>
    <row r="86" spans="1:11" s="14" customFormat="1">
      <c r="A86" s="24" t="s">
        <v>173</v>
      </c>
      <c r="B86" s="1" t="s">
        <v>174</v>
      </c>
      <c r="C86" s="1" t="s">
        <v>190</v>
      </c>
      <c r="D86" s="1" t="s">
        <v>191</v>
      </c>
      <c r="E86" s="78">
        <v>2580579.02</v>
      </c>
      <c r="F86" s="79">
        <v>2580646.1800000002</v>
      </c>
      <c r="G86" s="66">
        <f t="shared" si="2"/>
        <v>67.160000000149012</v>
      </c>
      <c r="H86" s="35">
        <f t="shared" si="3"/>
        <v>0</v>
      </c>
      <c r="I86" s="46">
        <v>0</v>
      </c>
      <c r="J86" s="47">
        <v>0</v>
      </c>
      <c r="K86" s="27"/>
    </row>
    <row r="87" spans="1:11" s="14" customFormat="1">
      <c r="A87" s="24" t="s">
        <v>173</v>
      </c>
      <c r="B87" s="1" t="s">
        <v>174</v>
      </c>
      <c r="C87" s="1" t="s">
        <v>192</v>
      </c>
      <c r="D87" s="1" t="s">
        <v>193</v>
      </c>
      <c r="E87" s="78">
        <v>17110098.550000001</v>
      </c>
      <c r="F87" s="79">
        <v>17109567.359999999</v>
      </c>
      <c r="G87" s="66">
        <f t="shared" si="2"/>
        <v>-531.1900000013411</v>
      </c>
      <c r="H87" s="35">
        <f t="shared" si="3"/>
        <v>0</v>
      </c>
      <c r="I87" s="46">
        <v>0</v>
      </c>
      <c r="J87" s="47">
        <v>0</v>
      </c>
      <c r="K87" s="27"/>
    </row>
    <row r="88" spans="1:11" s="14" customFormat="1">
      <c r="A88" s="24" t="s">
        <v>173</v>
      </c>
      <c r="B88" s="1" t="s">
        <v>174</v>
      </c>
      <c r="C88" s="1" t="s">
        <v>194</v>
      </c>
      <c r="D88" s="1" t="s">
        <v>195</v>
      </c>
      <c r="E88" s="78">
        <v>625040.1</v>
      </c>
      <c r="F88" s="79">
        <v>625051.47</v>
      </c>
      <c r="G88" s="66">
        <f t="shared" si="2"/>
        <v>11.369999999995343</v>
      </c>
      <c r="H88" s="35">
        <f t="shared" si="3"/>
        <v>0</v>
      </c>
      <c r="I88" s="46">
        <v>0</v>
      </c>
      <c r="J88" s="47">
        <v>0</v>
      </c>
      <c r="K88" s="27"/>
    </row>
    <row r="89" spans="1:11" s="14" customFormat="1">
      <c r="A89" s="24" t="s">
        <v>196</v>
      </c>
      <c r="B89" s="1" t="s">
        <v>197</v>
      </c>
      <c r="C89" s="1" t="s">
        <v>48</v>
      </c>
      <c r="D89" s="1" t="s">
        <v>198</v>
      </c>
      <c r="E89" s="78">
        <v>1787677.95</v>
      </c>
      <c r="F89" s="79">
        <v>1787721.73</v>
      </c>
      <c r="G89" s="66">
        <f t="shared" si="2"/>
        <v>43.78000000002794</v>
      </c>
      <c r="H89" s="35">
        <f t="shared" si="3"/>
        <v>0</v>
      </c>
      <c r="I89" s="46">
        <v>0</v>
      </c>
      <c r="J89" s="47">
        <v>0</v>
      </c>
      <c r="K89" s="27"/>
    </row>
    <row r="90" spans="1:11" s="14" customFormat="1">
      <c r="A90" s="24" t="s">
        <v>196</v>
      </c>
      <c r="B90" s="1" t="s">
        <v>197</v>
      </c>
      <c r="C90" s="1" t="s">
        <v>79</v>
      </c>
      <c r="D90" s="1" t="s">
        <v>199</v>
      </c>
      <c r="E90" s="78">
        <v>1041530.7</v>
      </c>
      <c r="F90" s="79">
        <v>1041573</v>
      </c>
      <c r="G90" s="66">
        <f t="shared" si="2"/>
        <v>42.300000000046566</v>
      </c>
      <c r="H90" s="35">
        <f t="shared" si="3"/>
        <v>0</v>
      </c>
      <c r="I90" s="46">
        <v>0</v>
      </c>
      <c r="J90" s="47">
        <v>0</v>
      </c>
      <c r="K90" s="27"/>
    </row>
    <row r="91" spans="1:11" s="14" customFormat="1">
      <c r="A91" s="24" t="s">
        <v>196</v>
      </c>
      <c r="B91" s="1" t="s">
        <v>197</v>
      </c>
      <c r="C91" s="1" t="s">
        <v>38</v>
      </c>
      <c r="D91" s="1" t="s">
        <v>200</v>
      </c>
      <c r="E91" s="78">
        <v>1726374.92</v>
      </c>
      <c r="F91" s="79">
        <v>1726416.24</v>
      </c>
      <c r="G91" s="66">
        <f t="shared" si="2"/>
        <v>41.320000000065193</v>
      </c>
      <c r="H91" s="35">
        <f t="shared" si="3"/>
        <v>0</v>
      </c>
      <c r="I91" s="46">
        <v>0</v>
      </c>
      <c r="J91" s="47">
        <v>0</v>
      </c>
      <c r="K91" s="27"/>
    </row>
    <row r="92" spans="1:11" s="14" customFormat="1">
      <c r="A92" s="24" t="s">
        <v>196</v>
      </c>
      <c r="B92" s="1" t="s">
        <v>197</v>
      </c>
      <c r="C92" s="1" t="s">
        <v>201</v>
      </c>
      <c r="D92" s="1" t="s">
        <v>202</v>
      </c>
      <c r="E92" s="78">
        <v>5534353.4800000004</v>
      </c>
      <c r="F92" s="79">
        <v>5534500.71</v>
      </c>
      <c r="G92" s="66">
        <f t="shared" si="2"/>
        <v>147.22999999951571</v>
      </c>
      <c r="H92" s="35">
        <f t="shared" si="3"/>
        <v>0</v>
      </c>
      <c r="I92" s="46">
        <v>0</v>
      </c>
      <c r="J92" s="47">
        <v>0</v>
      </c>
      <c r="K92" s="27"/>
    </row>
    <row r="93" spans="1:11" s="14" customFormat="1">
      <c r="A93" s="24" t="s">
        <v>203</v>
      </c>
      <c r="B93" s="1" t="s">
        <v>204</v>
      </c>
      <c r="C93" s="1" t="s">
        <v>79</v>
      </c>
      <c r="D93" s="1" t="s">
        <v>205</v>
      </c>
      <c r="E93" s="78">
        <v>39221.910000000003</v>
      </c>
      <c r="F93" s="79">
        <v>39221.910000000003</v>
      </c>
      <c r="G93" s="66">
        <f t="shared" si="2"/>
        <v>0</v>
      </c>
      <c r="H93" s="35">
        <f t="shared" si="3"/>
        <v>0</v>
      </c>
      <c r="I93" s="46">
        <v>1</v>
      </c>
      <c r="J93" s="47">
        <v>0</v>
      </c>
      <c r="K93" s="27"/>
    </row>
    <row r="94" spans="1:11" s="14" customFormat="1">
      <c r="A94" s="24" t="s">
        <v>203</v>
      </c>
      <c r="B94" s="1" t="s">
        <v>204</v>
      </c>
      <c r="C94" s="1" t="s">
        <v>206</v>
      </c>
      <c r="D94" s="1" t="s">
        <v>207</v>
      </c>
      <c r="E94" s="78">
        <v>464300.77</v>
      </c>
      <c r="F94" s="79">
        <v>464315.68</v>
      </c>
      <c r="G94" s="66">
        <f t="shared" si="2"/>
        <v>14.909999999974389</v>
      </c>
      <c r="H94" s="35">
        <f t="shared" si="3"/>
        <v>0</v>
      </c>
      <c r="I94" s="46">
        <v>0</v>
      </c>
      <c r="J94" s="47">
        <v>0</v>
      </c>
      <c r="K94" s="27"/>
    </row>
    <row r="95" spans="1:11" s="14" customFormat="1">
      <c r="A95" s="24" t="s">
        <v>208</v>
      </c>
      <c r="B95" s="1" t="s">
        <v>209</v>
      </c>
      <c r="C95" s="1" t="s">
        <v>210</v>
      </c>
      <c r="D95" s="1" t="s">
        <v>211</v>
      </c>
      <c r="E95" s="78">
        <v>1681911.43</v>
      </c>
      <c r="F95" s="79">
        <v>1681951.19</v>
      </c>
      <c r="G95" s="66">
        <f t="shared" si="2"/>
        <v>39.760000000009313</v>
      </c>
      <c r="H95" s="35">
        <f t="shared" si="3"/>
        <v>0</v>
      </c>
      <c r="I95" s="46">
        <v>0</v>
      </c>
      <c r="J95" s="47">
        <v>0</v>
      </c>
      <c r="K95" s="27"/>
    </row>
    <row r="96" spans="1:11" s="14" customFormat="1">
      <c r="A96" s="24" t="s">
        <v>208</v>
      </c>
      <c r="B96" s="1" t="s">
        <v>209</v>
      </c>
      <c r="C96" s="1" t="s">
        <v>79</v>
      </c>
      <c r="D96" s="1" t="s">
        <v>212</v>
      </c>
      <c r="E96" s="78">
        <v>81931221.189999998</v>
      </c>
      <c r="F96" s="79">
        <v>81933964.629999995</v>
      </c>
      <c r="G96" s="66">
        <f t="shared" si="2"/>
        <v>2743.4399999976158</v>
      </c>
      <c r="H96" s="35">
        <f t="shared" si="3"/>
        <v>0</v>
      </c>
      <c r="I96" s="46">
        <v>0</v>
      </c>
      <c r="J96" s="47">
        <v>0</v>
      </c>
      <c r="K96" s="27"/>
    </row>
    <row r="97" spans="1:11" s="14" customFormat="1">
      <c r="A97" s="24" t="s">
        <v>208</v>
      </c>
      <c r="B97" s="1" t="s">
        <v>209</v>
      </c>
      <c r="C97" s="1" t="s">
        <v>213</v>
      </c>
      <c r="D97" s="1" t="s">
        <v>214</v>
      </c>
      <c r="E97" s="78">
        <v>49349225.380000003</v>
      </c>
      <c r="F97" s="79">
        <v>49351080.159999996</v>
      </c>
      <c r="G97" s="66">
        <f t="shared" si="2"/>
        <v>1854.7799999937415</v>
      </c>
      <c r="H97" s="35">
        <f t="shared" si="3"/>
        <v>0</v>
      </c>
      <c r="I97" s="46">
        <v>0</v>
      </c>
      <c r="J97" s="47">
        <v>0</v>
      </c>
      <c r="K97" s="27"/>
    </row>
    <row r="98" spans="1:11" s="14" customFormat="1">
      <c r="A98" s="24" t="s">
        <v>208</v>
      </c>
      <c r="B98" s="1" t="s">
        <v>209</v>
      </c>
      <c r="C98" s="1" t="s">
        <v>106</v>
      </c>
      <c r="D98" s="1" t="s">
        <v>215</v>
      </c>
      <c r="E98" s="78">
        <v>12879967.550000001</v>
      </c>
      <c r="F98" s="79">
        <v>12880315.050000001</v>
      </c>
      <c r="G98" s="66">
        <f t="shared" si="2"/>
        <v>347.5</v>
      </c>
      <c r="H98" s="35">
        <f t="shared" si="3"/>
        <v>0</v>
      </c>
      <c r="I98" s="46">
        <v>0</v>
      </c>
      <c r="J98" s="47">
        <v>0</v>
      </c>
      <c r="K98" s="27"/>
    </row>
    <row r="99" spans="1:11" s="14" customFormat="1">
      <c r="A99" s="24" t="s">
        <v>208</v>
      </c>
      <c r="B99" s="1" t="s">
        <v>209</v>
      </c>
      <c r="C99" s="1" t="s">
        <v>149</v>
      </c>
      <c r="D99" s="1" t="s">
        <v>216</v>
      </c>
      <c r="E99" s="78">
        <v>4312038.46</v>
      </c>
      <c r="F99" s="79">
        <v>4312151.09</v>
      </c>
      <c r="G99" s="66">
        <f t="shared" si="2"/>
        <v>112.62999999988824</v>
      </c>
      <c r="H99" s="35">
        <f t="shared" si="3"/>
        <v>0</v>
      </c>
      <c r="I99" s="46">
        <v>0</v>
      </c>
      <c r="J99" s="47">
        <v>0</v>
      </c>
      <c r="K99" s="27"/>
    </row>
    <row r="100" spans="1:11" s="14" customFormat="1">
      <c r="A100" s="24" t="s">
        <v>208</v>
      </c>
      <c r="B100" s="1" t="s">
        <v>209</v>
      </c>
      <c r="C100" s="1" t="s">
        <v>217</v>
      </c>
      <c r="D100" s="1" t="s">
        <v>218</v>
      </c>
      <c r="E100" s="78">
        <v>5113538.88</v>
      </c>
      <c r="F100" s="79">
        <v>5113671.93</v>
      </c>
      <c r="G100" s="66">
        <f t="shared" si="2"/>
        <v>133.04999999981374</v>
      </c>
      <c r="H100" s="35">
        <f t="shared" si="3"/>
        <v>0</v>
      </c>
      <c r="I100" s="46">
        <v>0</v>
      </c>
      <c r="J100" s="47">
        <v>0</v>
      </c>
      <c r="K100" s="27"/>
    </row>
    <row r="101" spans="1:11" s="14" customFormat="1">
      <c r="A101" s="24" t="s">
        <v>219</v>
      </c>
      <c r="B101" s="1" t="s">
        <v>220</v>
      </c>
      <c r="C101" s="1" t="s">
        <v>221</v>
      </c>
      <c r="D101" s="1" t="s">
        <v>222</v>
      </c>
      <c r="E101" s="78">
        <v>889713.07</v>
      </c>
      <c r="F101" s="79">
        <v>889735.21</v>
      </c>
      <c r="G101" s="66">
        <f t="shared" si="2"/>
        <v>22.14000000001397</v>
      </c>
      <c r="H101" s="35">
        <f t="shared" si="3"/>
        <v>0</v>
      </c>
      <c r="I101" s="46">
        <v>0</v>
      </c>
      <c r="J101" s="47">
        <v>0</v>
      </c>
      <c r="K101" s="27"/>
    </row>
    <row r="102" spans="1:11" s="14" customFormat="1">
      <c r="A102" s="24" t="s">
        <v>219</v>
      </c>
      <c r="B102" s="1" t="s">
        <v>220</v>
      </c>
      <c r="C102" s="1" t="s">
        <v>48</v>
      </c>
      <c r="D102" s="1" t="s">
        <v>223</v>
      </c>
      <c r="E102" s="78">
        <v>733418.53</v>
      </c>
      <c r="F102" s="79">
        <v>733418.53</v>
      </c>
      <c r="G102" s="66">
        <f t="shared" si="2"/>
        <v>0</v>
      </c>
      <c r="H102" s="35">
        <f t="shared" si="3"/>
        <v>0</v>
      </c>
      <c r="I102" s="46">
        <v>1</v>
      </c>
      <c r="J102" s="47">
        <v>0</v>
      </c>
      <c r="K102" s="27"/>
    </row>
    <row r="103" spans="1:11" s="14" customFormat="1">
      <c r="A103" s="24" t="s">
        <v>219</v>
      </c>
      <c r="B103" s="1" t="s">
        <v>220</v>
      </c>
      <c r="C103" s="1" t="s">
        <v>79</v>
      </c>
      <c r="D103" s="1" t="s">
        <v>224</v>
      </c>
      <c r="E103" s="78">
        <v>804243.32</v>
      </c>
      <c r="F103" s="79">
        <v>804281.76</v>
      </c>
      <c r="G103" s="66">
        <f t="shared" si="2"/>
        <v>38.440000000060536</v>
      </c>
      <c r="H103" s="35">
        <f t="shared" si="3"/>
        <v>0</v>
      </c>
      <c r="I103" s="46">
        <v>0</v>
      </c>
      <c r="J103" s="47">
        <v>0</v>
      </c>
      <c r="K103" s="27"/>
    </row>
    <row r="104" spans="1:11" s="14" customFormat="1">
      <c r="A104" s="24" t="s">
        <v>225</v>
      </c>
      <c r="B104" s="1" t="s">
        <v>226</v>
      </c>
      <c r="C104" s="1" t="s">
        <v>227</v>
      </c>
      <c r="D104" s="1" t="s">
        <v>228</v>
      </c>
      <c r="E104" s="78">
        <v>1612228.11</v>
      </c>
      <c r="F104" s="79">
        <v>1612267.77</v>
      </c>
      <c r="G104" s="66">
        <f t="shared" si="2"/>
        <v>39.659999999916181</v>
      </c>
      <c r="H104" s="35">
        <f t="shared" si="3"/>
        <v>0</v>
      </c>
      <c r="I104" s="46">
        <v>0</v>
      </c>
      <c r="J104" s="47">
        <v>0</v>
      </c>
      <c r="K104" s="27"/>
    </row>
    <row r="105" spans="1:11" s="14" customFormat="1">
      <c r="A105" s="24" t="s">
        <v>225</v>
      </c>
      <c r="B105" s="1" t="s">
        <v>226</v>
      </c>
      <c r="C105" s="1" t="s">
        <v>229</v>
      </c>
      <c r="D105" s="1" t="s">
        <v>230</v>
      </c>
      <c r="E105" s="78">
        <v>2917997.16</v>
      </c>
      <c r="F105" s="79">
        <v>2918062.77</v>
      </c>
      <c r="G105" s="66">
        <f t="shared" si="2"/>
        <v>65.609999999869615</v>
      </c>
      <c r="H105" s="35">
        <f t="shared" si="3"/>
        <v>0</v>
      </c>
      <c r="I105" s="46">
        <v>0</v>
      </c>
      <c r="J105" s="47">
        <v>0</v>
      </c>
      <c r="K105" s="27"/>
    </row>
    <row r="106" spans="1:11" s="14" customFormat="1">
      <c r="A106" s="24" t="s">
        <v>225</v>
      </c>
      <c r="B106" s="1" t="s">
        <v>226</v>
      </c>
      <c r="C106" s="1" t="s">
        <v>48</v>
      </c>
      <c r="D106" s="1" t="s">
        <v>231</v>
      </c>
      <c r="E106" s="78">
        <v>7718753.0899999999</v>
      </c>
      <c r="F106" s="79">
        <v>7718985.1699999999</v>
      </c>
      <c r="G106" s="66">
        <f t="shared" si="2"/>
        <v>232.08000000007451</v>
      </c>
      <c r="H106" s="35">
        <f t="shared" si="3"/>
        <v>0</v>
      </c>
      <c r="I106" s="46">
        <v>0</v>
      </c>
      <c r="J106" s="47">
        <v>0</v>
      </c>
      <c r="K106" s="27"/>
    </row>
    <row r="107" spans="1:11" s="14" customFormat="1">
      <c r="A107" s="24" t="s">
        <v>225</v>
      </c>
      <c r="B107" s="1" t="s">
        <v>226</v>
      </c>
      <c r="C107" s="1" t="s">
        <v>79</v>
      </c>
      <c r="D107" s="1" t="s">
        <v>232</v>
      </c>
      <c r="E107" s="78">
        <v>937327.81</v>
      </c>
      <c r="F107" s="79">
        <v>937353.09</v>
      </c>
      <c r="G107" s="66">
        <f t="shared" si="2"/>
        <v>25.279999999911524</v>
      </c>
      <c r="H107" s="35">
        <f t="shared" si="3"/>
        <v>0</v>
      </c>
      <c r="I107" s="46">
        <v>0</v>
      </c>
      <c r="J107" s="47">
        <v>0</v>
      </c>
      <c r="K107" s="27"/>
    </row>
    <row r="108" spans="1:11" s="14" customFormat="1">
      <c r="A108" s="24" t="s">
        <v>225</v>
      </c>
      <c r="B108" s="1" t="s">
        <v>226</v>
      </c>
      <c r="C108" s="1" t="s">
        <v>101</v>
      </c>
      <c r="D108" s="1" t="s">
        <v>233</v>
      </c>
      <c r="E108" s="78">
        <v>1350940.66</v>
      </c>
      <c r="F108" s="79">
        <v>1350979.35</v>
      </c>
      <c r="G108" s="66">
        <f t="shared" si="2"/>
        <v>38.690000000176951</v>
      </c>
      <c r="H108" s="35">
        <f t="shared" si="3"/>
        <v>0</v>
      </c>
      <c r="I108" s="46">
        <v>0</v>
      </c>
      <c r="J108" s="47">
        <v>0</v>
      </c>
      <c r="K108" s="27"/>
    </row>
    <row r="109" spans="1:11" s="14" customFormat="1">
      <c r="A109" s="24" t="s">
        <v>225</v>
      </c>
      <c r="B109" s="1" t="s">
        <v>226</v>
      </c>
      <c r="C109" s="1" t="s">
        <v>38</v>
      </c>
      <c r="D109" s="1" t="s">
        <v>234</v>
      </c>
      <c r="E109" s="78">
        <v>1305705.57</v>
      </c>
      <c r="F109" s="79">
        <v>1305745.68</v>
      </c>
      <c r="G109" s="66">
        <f t="shared" si="2"/>
        <v>40.109999999869615</v>
      </c>
      <c r="H109" s="35">
        <f t="shared" si="3"/>
        <v>0</v>
      </c>
      <c r="I109" s="46">
        <v>0</v>
      </c>
      <c r="J109" s="47">
        <v>0</v>
      </c>
      <c r="K109" s="27"/>
    </row>
    <row r="110" spans="1:11" s="14" customFormat="1">
      <c r="A110" s="24" t="s">
        <v>225</v>
      </c>
      <c r="B110" s="1" t="s">
        <v>226</v>
      </c>
      <c r="C110" s="1" t="s">
        <v>235</v>
      </c>
      <c r="D110" s="1" t="s">
        <v>236</v>
      </c>
      <c r="E110" s="78">
        <v>64708528.369999997</v>
      </c>
      <c r="F110" s="79">
        <v>64710176.189999998</v>
      </c>
      <c r="G110" s="66">
        <f t="shared" si="2"/>
        <v>1647.820000000298</v>
      </c>
      <c r="H110" s="35">
        <f t="shared" si="3"/>
        <v>0</v>
      </c>
      <c r="I110" s="46">
        <v>0</v>
      </c>
      <c r="J110" s="47">
        <v>0</v>
      </c>
      <c r="K110" s="27"/>
    </row>
    <row r="111" spans="1:11" s="14" customFormat="1">
      <c r="A111" s="24" t="s">
        <v>225</v>
      </c>
      <c r="B111" s="1" t="s">
        <v>226</v>
      </c>
      <c r="C111" s="1" t="s">
        <v>89</v>
      </c>
      <c r="D111" s="1" t="s">
        <v>237</v>
      </c>
      <c r="E111" s="78">
        <v>2053236.5</v>
      </c>
      <c r="F111" s="79">
        <v>2053292.42</v>
      </c>
      <c r="G111" s="66">
        <f t="shared" si="2"/>
        <v>55.919999999925494</v>
      </c>
      <c r="H111" s="35">
        <f t="shared" si="3"/>
        <v>0</v>
      </c>
      <c r="I111" s="46">
        <v>0</v>
      </c>
      <c r="J111" s="47">
        <v>0</v>
      </c>
      <c r="K111" s="27"/>
    </row>
    <row r="112" spans="1:11" s="14" customFormat="1">
      <c r="A112" s="24" t="s">
        <v>225</v>
      </c>
      <c r="B112" s="1" t="s">
        <v>226</v>
      </c>
      <c r="C112" s="1" t="s">
        <v>190</v>
      </c>
      <c r="D112" s="1" t="s">
        <v>238</v>
      </c>
      <c r="E112" s="78">
        <v>9594927.4399999995</v>
      </c>
      <c r="F112" s="79">
        <v>9595191.8599999994</v>
      </c>
      <c r="G112" s="66">
        <f t="shared" si="2"/>
        <v>264.41999999992549</v>
      </c>
      <c r="H112" s="35">
        <f t="shared" si="3"/>
        <v>0</v>
      </c>
      <c r="I112" s="46">
        <v>0</v>
      </c>
      <c r="J112" s="47">
        <v>0</v>
      </c>
      <c r="K112" s="27"/>
    </row>
    <row r="113" spans="1:11" s="14" customFormat="1">
      <c r="A113" s="24" t="s">
        <v>225</v>
      </c>
      <c r="B113" s="1" t="s">
        <v>226</v>
      </c>
      <c r="C113" s="1" t="s">
        <v>239</v>
      </c>
      <c r="D113" s="1" t="s">
        <v>240</v>
      </c>
      <c r="E113" s="78">
        <v>1162274.02</v>
      </c>
      <c r="F113" s="79">
        <v>1162309.8</v>
      </c>
      <c r="G113" s="66">
        <f t="shared" si="2"/>
        <v>35.78000000002794</v>
      </c>
      <c r="H113" s="35">
        <f t="shared" si="3"/>
        <v>0</v>
      </c>
      <c r="I113" s="46">
        <v>0</v>
      </c>
      <c r="J113" s="47">
        <v>0</v>
      </c>
      <c r="K113" s="27"/>
    </row>
    <row r="114" spans="1:11" s="14" customFormat="1">
      <c r="A114" s="24" t="s">
        <v>225</v>
      </c>
      <c r="B114" s="1" t="s">
        <v>226</v>
      </c>
      <c r="C114" s="28" t="s">
        <v>194</v>
      </c>
      <c r="D114" s="28" t="s">
        <v>241</v>
      </c>
      <c r="E114" s="78">
        <v>406543.49</v>
      </c>
      <c r="F114" s="79">
        <v>406550.88</v>
      </c>
      <c r="G114" s="66">
        <f t="shared" si="2"/>
        <v>7.3900000000139698</v>
      </c>
      <c r="H114" s="35">
        <f t="shared" si="3"/>
        <v>0</v>
      </c>
      <c r="I114" s="46">
        <v>0</v>
      </c>
      <c r="J114" s="47">
        <v>0</v>
      </c>
      <c r="K114" s="27"/>
    </row>
    <row r="115" spans="1:11" s="14" customFormat="1">
      <c r="A115" s="24" t="s">
        <v>242</v>
      </c>
      <c r="B115" s="1" t="s">
        <v>243</v>
      </c>
      <c r="C115" s="1" t="s">
        <v>48</v>
      </c>
      <c r="D115" s="1" t="s">
        <v>244</v>
      </c>
      <c r="E115" s="78">
        <v>2436894.7400000002</v>
      </c>
      <c r="F115" s="79">
        <v>2436963.79</v>
      </c>
      <c r="G115" s="66">
        <f t="shared" si="2"/>
        <v>69.049999999813735</v>
      </c>
      <c r="H115" s="35">
        <f t="shared" si="3"/>
        <v>0</v>
      </c>
      <c r="I115" s="46">
        <v>0</v>
      </c>
      <c r="J115" s="47">
        <v>0</v>
      </c>
      <c r="K115" s="27"/>
    </row>
    <row r="116" spans="1:11" s="14" customFormat="1">
      <c r="A116" s="24" t="s">
        <v>242</v>
      </c>
      <c r="B116" s="1" t="s">
        <v>243</v>
      </c>
      <c r="C116" s="1" t="s">
        <v>245</v>
      </c>
      <c r="D116" s="1" t="s">
        <v>246</v>
      </c>
      <c r="E116" s="78">
        <v>1009455.82</v>
      </c>
      <c r="F116" s="79">
        <v>1009483.95</v>
      </c>
      <c r="G116" s="66">
        <f t="shared" si="2"/>
        <v>28.130000000004657</v>
      </c>
      <c r="H116" s="35">
        <f t="shared" si="3"/>
        <v>0</v>
      </c>
      <c r="I116" s="46">
        <v>0</v>
      </c>
      <c r="J116" s="47">
        <v>0</v>
      </c>
      <c r="K116" s="27"/>
    </row>
    <row r="117" spans="1:11" s="14" customFormat="1">
      <c r="A117" s="24" t="s">
        <v>242</v>
      </c>
      <c r="B117" s="1" t="s">
        <v>243</v>
      </c>
      <c r="C117" s="1" t="s">
        <v>247</v>
      </c>
      <c r="D117" s="1" t="s">
        <v>248</v>
      </c>
      <c r="E117" s="78">
        <v>958753.56</v>
      </c>
      <c r="F117" s="79">
        <v>958781.4</v>
      </c>
      <c r="G117" s="66">
        <f t="shared" si="2"/>
        <v>27.839999999967404</v>
      </c>
      <c r="H117" s="35">
        <f t="shared" si="3"/>
        <v>0</v>
      </c>
      <c r="I117" s="46">
        <v>0</v>
      </c>
      <c r="J117" s="47">
        <v>0</v>
      </c>
      <c r="K117" s="27"/>
    </row>
    <row r="118" spans="1:11" s="14" customFormat="1">
      <c r="A118" s="24" t="s">
        <v>249</v>
      </c>
      <c r="B118" s="1" t="s">
        <v>250</v>
      </c>
      <c r="C118" s="1" t="s">
        <v>251</v>
      </c>
      <c r="D118" s="1" t="s">
        <v>252</v>
      </c>
      <c r="E118" s="78">
        <v>24483.69</v>
      </c>
      <c r="F118" s="79">
        <v>24483.69</v>
      </c>
      <c r="G118" s="66">
        <f t="shared" si="2"/>
        <v>0</v>
      </c>
      <c r="H118" s="35">
        <f t="shared" si="3"/>
        <v>0</v>
      </c>
      <c r="I118" s="46">
        <v>1</v>
      </c>
      <c r="J118" s="47">
        <v>0</v>
      </c>
      <c r="K118" s="27"/>
    </row>
    <row r="119" spans="1:11" s="14" customFormat="1">
      <c r="A119" s="24" t="s">
        <v>249</v>
      </c>
      <c r="B119" s="1" t="s">
        <v>250</v>
      </c>
      <c r="C119" s="1" t="s">
        <v>81</v>
      </c>
      <c r="D119" s="1" t="s">
        <v>253</v>
      </c>
      <c r="E119" s="78">
        <v>424143.45</v>
      </c>
      <c r="F119" s="79">
        <v>424211.95</v>
      </c>
      <c r="G119" s="66">
        <f t="shared" si="2"/>
        <v>68.5</v>
      </c>
      <c r="H119" s="35">
        <f t="shared" si="3"/>
        <v>2.0000000000000001E-4</v>
      </c>
      <c r="I119" s="46">
        <v>0</v>
      </c>
      <c r="J119" s="47">
        <v>0</v>
      </c>
      <c r="K119" s="27"/>
    </row>
    <row r="120" spans="1:11" s="14" customFormat="1">
      <c r="A120" s="24" t="s">
        <v>249</v>
      </c>
      <c r="B120" s="1" t="s">
        <v>250</v>
      </c>
      <c r="C120" s="1" t="s">
        <v>254</v>
      </c>
      <c r="D120" s="1" t="s">
        <v>255</v>
      </c>
      <c r="E120" s="78">
        <v>1913662.19</v>
      </c>
      <c r="F120" s="79">
        <v>1907939.37</v>
      </c>
      <c r="G120" s="66">
        <f t="shared" si="2"/>
        <v>-5722.8199999998324</v>
      </c>
      <c r="H120" s="35">
        <f t="shared" si="3"/>
        <v>-3.0000000000000001E-3</v>
      </c>
      <c r="I120" s="46">
        <v>0</v>
      </c>
      <c r="J120" s="47">
        <v>0</v>
      </c>
      <c r="K120" s="27"/>
    </row>
    <row r="121" spans="1:11" s="14" customFormat="1">
      <c r="A121" s="24" t="s">
        <v>249</v>
      </c>
      <c r="B121" s="1" t="s">
        <v>250</v>
      </c>
      <c r="C121" s="1" t="s">
        <v>117</v>
      </c>
      <c r="D121" s="1" t="s">
        <v>256</v>
      </c>
      <c r="E121" s="78">
        <v>755155.13</v>
      </c>
      <c r="F121" s="79">
        <v>755181.08</v>
      </c>
      <c r="G121" s="66">
        <f t="shared" si="2"/>
        <v>25.949999999953434</v>
      </c>
      <c r="H121" s="35">
        <f t="shared" si="3"/>
        <v>0</v>
      </c>
      <c r="I121" s="46">
        <v>0</v>
      </c>
      <c r="J121" s="47">
        <v>0</v>
      </c>
      <c r="K121" s="27"/>
    </row>
    <row r="122" spans="1:11" s="14" customFormat="1">
      <c r="A122" s="24" t="s">
        <v>249</v>
      </c>
      <c r="B122" s="1" t="s">
        <v>250</v>
      </c>
      <c r="C122" s="1" t="s">
        <v>257</v>
      </c>
      <c r="D122" s="1" t="s">
        <v>258</v>
      </c>
      <c r="E122" s="78">
        <v>5737123.2999999998</v>
      </c>
      <c r="F122" s="79">
        <v>5737284.4199999999</v>
      </c>
      <c r="G122" s="66">
        <f t="shared" si="2"/>
        <v>161.12000000011176</v>
      </c>
      <c r="H122" s="35">
        <f t="shared" si="3"/>
        <v>0</v>
      </c>
      <c r="I122" s="46">
        <v>0</v>
      </c>
      <c r="J122" s="47">
        <v>0</v>
      </c>
      <c r="K122" s="27"/>
    </row>
    <row r="123" spans="1:11" s="14" customFormat="1">
      <c r="A123" s="24" t="s">
        <v>259</v>
      </c>
      <c r="B123" s="1" t="s">
        <v>260</v>
      </c>
      <c r="C123" s="1" t="s">
        <v>261</v>
      </c>
      <c r="D123" s="1" t="s">
        <v>262</v>
      </c>
      <c r="E123" s="78">
        <v>4092287.85</v>
      </c>
      <c r="F123" s="79">
        <v>4092379.84</v>
      </c>
      <c r="G123" s="66">
        <f t="shared" si="2"/>
        <v>91.989999999757856</v>
      </c>
      <c r="H123" s="35">
        <f t="shared" si="3"/>
        <v>0</v>
      </c>
      <c r="I123" s="46">
        <v>0</v>
      </c>
      <c r="J123" s="47">
        <v>0</v>
      </c>
      <c r="K123" s="27"/>
    </row>
    <row r="124" spans="1:11" s="14" customFormat="1">
      <c r="A124" s="24" t="s">
        <v>259</v>
      </c>
      <c r="B124" s="1" t="s">
        <v>260</v>
      </c>
      <c r="C124" s="1" t="s">
        <v>263</v>
      </c>
      <c r="D124" s="1" t="s">
        <v>264</v>
      </c>
      <c r="E124" s="78">
        <v>44746.25</v>
      </c>
      <c r="F124" s="79">
        <v>44752.44</v>
      </c>
      <c r="G124" s="66">
        <f t="shared" si="2"/>
        <v>6.1900000000023283</v>
      </c>
      <c r="H124" s="35">
        <f t="shared" si="3"/>
        <v>1E-4</v>
      </c>
      <c r="I124" s="46">
        <v>0</v>
      </c>
      <c r="J124" s="47">
        <v>0</v>
      </c>
      <c r="K124" s="27"/>
    </row>
    <row r="125" spans="1:11" s="14" customFormat="1">
      <c r="A125" s="24" t="s">
        <v>259</v>
      </c>
      <c r="B125" s="1" t="s">
        <v>260</v>
      </c>
      <c r="C125" s="1" t="s">
        <v>183</v>
      </c>
      <c r="D125" s="1" t="s">
        <v>265</v>
      </c>
      <c r="E125" s="78">
        <v>1379472.65</v>
      </c>
      <c r="F125" s="79">
        <v>1379506.71</v>
      </c>
      <c r="G125" s="66">
        <f t="shared" si="2"/>
        <v>34.060000000055879</v>
      </c>
      <c r="H125" s="35">
        <f t="shared" si="3"/>
        <v>0</v>
      </c>
      <c r="I125" s="46">
        <v>0</v>
      </c>
      <c r="J125" s="47">
        <v>0</v>
      </c>
      <c r="K125" s="27"/>
    </row>
    <row r="126" spans="1:11" s="14" customFormat="1">
      <c r="A126" s="24" t="s">
        <v>259</v>
      </c>
      <c r="B126" s="1" t="s">
        <v>260</v>
      </c>
      <c r="C126" s="1" t="s">
        <v>266</v>
      </c>
      <c r="D126" s="1" t="s">
        <v>267</v>
      </c>
      <c r="E126" s="78">
        <v>925462.33</v>
      </c>
      <c r="F126" s="79">
        <v>925497.89</v>
      </c>
      <c r="G126" s="66">
        <f t="shared" si="2"/>
        <v>35.560000000055879</v>
      </c>
      <c r="H126" s="35">
        <f t="shared" si="3"/>
        <v>0</v>
      </c>
      <c r="I126" s="46">
        <v>0</v>
      </c>
      <c r="J126" s="47">
        <v>0</v>
      </c>
      <c r="K126" s="27"/>
    </row>
    <row r="127" spans="1:11" s="14" customFormat="1">
      <c r="A127" s="24" t="s">
        <v>259</v>
      </c>
      <c r="B127" s="1" t="s">
        <v>260</v>
      </c>
      <c r="C127" s="1" t="s">
        <v>79</v>
      </c>
      <c r="D127" s="1" t="s">
        <v>268</v>
      </c>
      <c r="E127" s="78">
        <v>7282083.0899999999</v>
      </c>
      <c r="F127" s="79">
        <v>7282283.25</v>
      </c>
      <c r="G127" s="66">
        <f t="shared" si="2"/>
        <v>200.16000000014901</v>
      </c>
      <c r="H127" s="35">
        <f t="shared" si="3"/>
        <v>0</v>
      </c>
      <c r="I127" s="46">
        <v>0</v>
      </c>
      <c r="J127" s="47">
        <v>0</v>
      </c>
      <c r="K127" s="27"/>
    </row>
    <row r="128" spans="1:11" s="14" customFormat="1">
      <c r="A128" s="24" t="s">
        <v>259</v>
      </c>
      <c r="B128" s="1" t="s">
        <v>260</v>
      </c>
      <c r="C128" s="1" t="s">
        <v>101</v>
      </c>
      <c r="D128" s="1" t="s">
        <v>269</v>
      </c>
      <c r="E128" s="78">
        <v>6396728.0800000001</v>
      </c>
      <c r="F128" s="79">
        <v>6396901.0099999998</v>
      </c>
      <c r="G128" s="66">
        <f t="shared" si="2"/>
        <v>172.92999999970198</v>
      </c>
      <c r="H128" s="35">
        <f t="shared" si="3"/>
        <v>0</v>
      </c>
      <c r="I128" s="46">
        <v>0</v>
      </c>
      <c r="J128" s="47">
        <v>0</v>
      </c>
      <c r="K128" s="27"/>
    </row>
    <row r="129" spans="1:11" s="14" customFormat="1">
      <c r="A129" s="24" t="s">
        <v>259</v>
      </c>
      <c r="B129" s="1" t="s">
        <v>260</v>
      </c>
      <c r="C129" s="1" t="s">
        <v>104</v>
      </c>
      <c r="D129" s="1" t="s">
        <v>270</v>
      </c>
      <c r="E129" s="78">
        <v>2522053.16</v>
      </c>
      <c r="F129" s="79">
        <v>2522124.11</v>
      </c>
      <c r="G129" s="66">
        <f t="shared" si="2"/>
        <v>70.949999999720603</v>
      </c>
      <c r="H129" s="35">
        <f t="shared" si="3"/>
        <v>0</v>
      </c>
      <c r="I129" s="46">
        <v>0</v>
      </c>
      <c r="J129" s="47">
        <v>0</v>
      </c>
      <c r="K129" s="27"/>
    </row>
    <row r="130" spans="1:11" s="14" customFormat="1">
      <c r="A130" s="24" t="s">
        <v>259</v>
      </c>
      <c r="B130" s="1" t="s">
        <v>260</v>
      </c>
      <c r="C130" s="1" t="s">
        <v>254</v>
      </c>
      <c r="D130" s="1" t="s">
        <v>271</v>
      </c>
      <c r="E130" s="78">
        <v>780085.53</v>
      </c>
      <c r="F130" s="79">
        <v>780117.27</v>
      </c>
      <c r="G130" s="66">
        <f t="shared" si="2"/>
        <v>31.739999999990687</v>
      </c>
      <c r="H130" s="35">
        <f t="shared" si="3"/>
        <v>0</v>
      </c>
      <c r="I130" s="46">
        <v>0</v>
      </c>
      <c r="J130" s="47">
        <v>0</v>
      </c>
      <c r="K130" s="27"/>
    </row>
    <row r="131" spans="1:11" s="14" customFormat="1">
      <c r="A131" s="24" t="s">
        <v>259</v>
      </c>
      <c r="B131" s="1" t="s">
        <v>260</v>
      </c>
      <c r="C131" s="1" t="s">
        <v>272</v>
      </c>
      <c r="D131" s="1" t="s">
        <v>273</v>
      </c>
      <c r="E131" s="78">
        <v>3258403.54</v>
      </c>
      <c r="F131" s="79">
        <v>3258501.06</v>
      </c>
      <c r="G131" s="66">
        <f t="shared" si="2"/>
        <v>97.520000000018626</v>
      </c>
      <c r="H131" s="35">
        <f t="shared" si="3"/>
        <v>0</v>
      </c>
      <c r="I131" s="46">
        <v>0</v>
      </c>
      <c r="J131" s="47">
        <v>0</v>
      </c>
      <c r="K131" s="27"/>
    </row>
    <row r="132" spans="1:11" s="14" customFormat="1">
      <c r="A132" s="24" t="s">
        <v>259</v>
      </c>
      <c r="B132" s="1" t="s">
        <v>260</v>
      </c>
      <c r="C132" s="1" t="s">
        <v>117</v>
      </c>
      <c r="D132" s="1" t="s">
        <v>274</v>
      </c>
      <c r="E132" s="78">
        <v>1428139.19</v>
      </c>
      <c r="F132" s="79">
        <v>1428175.1</v>
      </c>
      <c r="G132" s="66">
        <f t="shared" si="2"/>
        <v>35.910000000149012</v>
      </c>
      <c r="H132" s="35">
        <f t="shared" si="3"/>
        <v>0</v>
      </c>
      <c r="I132" s="46">
        <v>0</v>
      </c>
      <c r="J132" s="47">
        <v>0</v>
      </c>
      <c r="K132" s="27"/>
    </row>
    <row r="133" spans="1:11" s="14" customFormat="1">
      <c r="A133" s="24" t="s">
        <v>259</v>
      </c>
      <c r="B133" s="1" t="s">
        <v>260</v>
      </c>
      <c r="C133" s="1" t="s">
        <v>160</v>
      </c>
      <c r="D133" s="1" t="s">
        <v>275</v>
      </c>
      <c r="E133" s="78">
        <v>724464.24</v>
      </c>
      <c r="F133" s="79">
        <v>724507.83</v>
      </c>
      <c r="G133" s="66">
        <f t="shared" si="2"/>
        <v>43.589999999967404</v>
      </c>
      <c r="H133" s="35">
        <f t="shared" si="3"/>
        <v>1E-4</v>
      </c>
      <c r="I133" s="46">
        <v>0</v>
      </c>
      <c r="J133" s="47">
        <v>0</v>
      </c>
      <c r="K133" s="27"/>
    </row>
    <row r="134" spans="1:11" s="14" customFormat="1">
      <c r="A134" s="24" t="s">
        <v>259</v>
      </c>
      <c r="B134" s="1" t="s">
        <v>260</v>
      </c>
      <c r="C134" s="1" t="s">
        <v>83</v>
      </c>
      <c r="D134" s="1" t="s">
        <v>276</v>
      </c>
      <c r="E134" s="78">
        <v>2622443.06</v>
      </c>
      <c r="F134" s="79">
        <v>2622534.56</v>
      </c>
      <c r="G134" s="66">
        <f t="shared" si="2"/>
        <v>91.5</v>
      </c>
      <c r="H134" s="35">
        <f t="shared" si="3"/>
        <v>0</v>
      </c>
      <c r="I134" s="46">
        <v>0</v>
      </c>
      <c r="J134" s="47">
        <v>0</v>
      </c>
      <c r="K134" s="27"/>
    </row>
    <row r="135" spans="1:11" s="14" customFormat="1">
      <c r="A135" s="24" t="s">
        <v>259</v>
      </c>
      <c r="B135" s="1" t="s">
        <v>260</v>
      </c>
      <c r="C135" s="1" t="s">
        <v>119</v>
      </c>
      <c r="D135" s="1" t="s">
        <v>277</v>
      </c>
      <c r="E135" s="78">
        <v>12449060.66</v>
      </c>
      <c r="F135" s="79">
        <v>12449473.49</v>
      </c>
      <c r="G135" s="66">
        <f t="shared" si="2"/>
        <v>412.83000000007451</v>
      </c>
      <c r="H135" s="35">
        <f t="shared" si="3"/>
        <v>0</v>
      </c>
      <c r="I135" s="46">
        <v>0</v>
      </c>
      <c r="J135" s="47">
        <v>0</v>
      </c>
      <c r="K135" s="27"/>
    </row>
    <row r="136" spans="1:11" s="14" customFormat="1">
      <c r="A136" s="24" t="s">
        <v>259</v>
      </c>
      <c r="B136" s="1" t="s">
        <v>260</v>
      </c>
      <c r="C136" s="1" t="s">
        <v>201</v>
      </c>
      <c r="D136" s="1" t="s">
        <v>278</v>
      </c>
      <c r="E136" s="78">
        <v>1875911.18</v>
      </c>
      <c r="F136" s="79">
        <v>1875968.32</v>
      </c>
      <c r="G136" s="66">
        <f t="shared" si="2"/>
        <v>57.140000000130385</v>
      </c>
      <c r="H136" s="35">
        <f t="shared" si="3"/>
        <v>0</v>
      </c>
      <c r="I136" s="46">
        <v>0</v>
      </c>
      <c r="J136" s="47">
        <v>0</v>
      </c>
      <c r="K136" s="27"/>
    </row>
    <row r="137" spans="1:11" s="14" customFormat="1">
      <c r="A137" s="24" t="s">
        <v>279</v>
      </c>
      <c r="B137" s="1" t="s">
        <v>280</v>
      </c>
      <c r="C137" s="1" t="s">
        <v>104</v>
      </c>
      <c r="D137" s="1" t="s">
        <v>281</v>
      </c>
      <c r="E137" s="78">
        <v>1615571.23</v>
      </c>
      <c r="F137" s="79">
        <v>1615637.73</v>
      </c>
      <c r="G137" s="66">
        <f t="shared" si="2"/>
        <v>66.5</v>
      </c>
      <c r="H137" s="35">
        <f t="shared" si="3"/>
        <v>0</v>
      </c>
      <c r="I137" s="46">
        <v>0</v>
      </c>
      <c r="J137" s="47">
        <v>0</v>
      </c>
      <c r="K137" s="27"/>
    </row>
    <row r="138" spans="1:11" s="14" customFormat="1">
      <c r="A138" s="24" t="s">
        <v>279</v>
      </c>
      <c r="B138" s="1" t="s">
        <v>280</v>
      </c>
      <c r="C138" s="1" t="s">
        <v>59</v>
      </c>
      <c r="D138" s="1" t="s">
        <v>282</v>
      </c>
      <c r="E138" s="78">
        <v>86814.31</v>
      </c>
      <c r="F138" s="79">
        <v>86814.31</v>
      </c>
      <c r="G138" s="66">
        <f t="shared" ref="G138:G201" si="4">SUM(F138-E138)</f>
        <v>0</v>
      </c>
      <c r="H138" s="35">
        <f t="shared" ref="H138:H201" si="5">IF(E138=0,100%,ROUND(G138/E138,4))</f>
        <v>0</v>
      </c>
      <c r="I138" s="46">
        <v>1</v>
      </c>
      <c r="J138" s="47">
        <v>1</v>
      </c>
      <c r="K138" s="27"/>
    </row>
    <row r="139" spans="1:11" s="14" customFormat="1">
      <c r="A139" s="24" t="s">
        <v>279</v>
      </c>
      <c r="B139" s="1" t="s">
        <v>280</v>
      </c>
      <c r="C139" s="1" t="s">
        <v>65</v>
      </c>
      <c r="D139" s="1" t="s">
        <v>283</v>
      </c>
      <c r="E139" s="78">
        <v>6045236.5999999996</v>
      </c>
      <c r="F139" s="79">
        <v>6045493.6500000004</v>
      </c>
      <c r="G139" s="66">
        <f t="shared" si="4"/>
        <v>257.05000000074506</v>
      </c>
      <c r="H139" s="35">
        <f t="shared" si="5"/>
        <v>0</v>
      </c>
      <c r="I139" s="46">
        <v>0</v>
      </c>
      <c r="J139" s="47">
        <v>0</v>
      </c>
      <c r="K139" s="27"/>
    </row>
    <row r="140" spans="1:11" s="14" customFormat="1">
      <c r="A140" s="24" t="s">
        <v>279</v>
      </c>
      <c r="B140" s="1" t="s">
        <v>280</v>
      </c>
      <c r="C140" s="1" t="s">
        <v>284</v>
      </c>
      <c r="D140" s="1" t="s">
        <v>285</v>
      </c>
      <c r="E140" s="78">
        <v>7795450.71</v>
      </c>
      <c r="F140" s="79">
        <v>7795696.0999999996</v>
      </c>
      <c r="G140" s="66">
        <f t="shared" si="4"/>
        <v>245.38999999966472</v>
      </c>
      <c r="H140" s="35">
        <f t="shared" si="5"/>
        <v>0</v>
      </c>
      <c r="I140" s="46">
        <v>0</v>
      </c>
      <c r="J140" s="47">
        <v>0</v>
      </c>
      <c r="K140" s="27"/>
    </row>
    <row r="141" spans="1:11" s="14" customFormat="1">
      <c r="A141" s="24" t="s">
        <v>286</v>
      </c>
      <c r="B141" s="1" t="s">
        <v>287</v>
      </c>
      <c r="C141" s="1" t="s">
        <v>288</v>
      </c>
      <c r="D141" s="1" t="s">
        <v>289</v>
      </c>
      <c r="E141" s="78">
        <v>13840.51</v>
      </c>
      <c r="F141" s="79">
        <v>13840.51</v>
      </c>
      <c r="G141" s="66">
        <f t="shared" si="4"/>
        <v>0</v>
      </c>
      <c r="H141" s="35">
        <f t="shared" si="5"/>
        <v>0</v>
      </c>
      <c r="I141" s="46">
        <v>1</v>
      </c>
      <c r="J141" s="47">
        <v>1</v>
      </c>
      <c r="K141" s="27"/>
    </row>
    <row r="142" spans="1:11" s="14" customFormat="1">
      <c r="A142" s="24" t="s">
        <v>286</v>
      </c>
      <c r="B142" s="1" t="s">
        <v>287</v>
      </c>
      <c r="C142" s="1" t="s">
        <v>177</v>
      </c>
      <c r="D142" s="1" t="s">
        <v>290</v>
      </c>
      <c r="E142" s="78">
        <v>881712.29</v>
      </c>
      <c r="F142" s="79">
        <v>881734.48</v>
      </c>
      <c r="G142" s="66">
        <f t="shared" si="4"/>
        <v>22.189999999944121</v>
      </c>
      <c r="H142" s="35">
        <f t="shared" si="5"/>
        <v>0</v>
      </c>
      <c r="I142" s="46">
        <v>0</v>
      </c>
      <c r="J142" s="47">
        <v>0</v>
      </c>
      <c r="K142" s="27"/>
    </row>
    <row r="143" spans="1:11" s="14" customFormat="1">
      <c r="A143" s="24" t="s">
        <v>286</v>
      </c>
      <c r="B143" s="1" t="s">
        <v>287</v>
      </c>
      <c r="C143" s="1" t="s">
        <v>291</v>
      </c>
      <c r="D143" s="1" t="s">
        <v>292</v>
      </c>
      <c r="E143" s="78">
        <v>419888.17</v>
      </c>
      <c r="F143" s="79">
        <v>419922.98</v>
      </c>
      <c r="G143" s="66">
        <f t="shared" si="4"/>
        <v>34.809999999997672</v>
      </c>
      <c r="H143" s="35">
        <f t="shared" si="5"/>
        <v>1E-4</v>
      </c>
      <c r="I143" s="46">
        <v>0</v>
      </c>
      <c r="J143" s="47">
        <v>0</v>
      </c>
      <c r="K143" s="27"/>
    </row>
    <row r="144" spans="1:11" s="14" customFormat="1">
      <c r="A144" s="24" t="s">
        <v>286</v>
      </c>
      <c r="B144" s="1" t="s">
        <v>287</v>
      </c>
      <c r="C144" s="1" t="s">
        <v>183</v>
      </c>
      <c r="D144" s="1" t="s">
        <v>293</v>
      </c>
      <c r="E144" s="78">
        <v>734197.7</v>
      </c>
      <c r="F144" s="79">
        <v>734221.34</v>
      </c>
      <c r="G144" s="66">
        <f t="shared" si="4"/>
        <v>23.64000000001397</v>
      </c>
      <c r="H144" s="35">
        <f t="shared" si="5"/>
        <v>0</v>
      </c>
      <c r="I144" s="46">
        <v>0</v>
      </c>
      <c r="J144" s="47">
        <v>0</v>
      </c>
      <c r="K144" s="27"/>
    </row>
    <row r="145" spans="1:11" s="14" customFormat="1">
      <c r="A145" s="24" t="s">
        <v>286</v>
      </c>
      <c r="B145" s="1" t="s">
        <v>287</v>
      </c>
      <c r="C145" s="1" t="s">
        <v>48</v>
      </c>
      <c r="D145" s="1" t="s">
        <v>294</v>
      </c>
      <c r="E145" s="78">
        <v>6854859.79</v>
      </c>
      <c r="F145" s="79">
        <v>6855058.8300000001</v>
      </c>
      <c r="G145" s="66">
        <f t="shared" si="4"/>
        <v>199.04000000003725</v>
      </c>
      <c r="H145" s="35">
        <f t="shared" si="5"/>
        <v>0</v>
      </c>
      <c r="I145" s="46">
        <v>0</v>
      </c>
      <c r="J145" s="47">
        <v>0</v>
      </c>
      <c r="K145" s="27"/>
    </row>
    <row r="146" spans="1:11" s="14" customFormat="1">
      <c r="A146" s="24" t="s">
        <v>286</v>
      </c>
      <c r="B146" s="1" t="s">
        <v>287</v>
      </c>
      <c r="C146" s="1" t="s">
        <v>79</v>
      </c>
      <c r="D146" s="1" t="s">
        <v>295</v>
      </c>
      <c r="E146" s="78">
        <v>3761347.03</v>
      </c>
      <c r="F146" s="79">
        <v>3761632.47</v>
      </c>
      <c r="G146" s="66">
        <f t="shared" si="4"/>
        <v>285.44000000040978</v>
      </c>
      <c r="H146" s="35">
        <f t="shared" si="5"/>
        <v>1E-4</v>
      </c>
      <c r="I146" s="46">
        <v>0</v>
      </c>
      <c r="J146" s="47">
        <v>0</v>
      </c>
      <c r="K146" s="27"/>
    </row>
    <row r="147" spans="1:11" s="14" customFormat="1">
      <c r="A147" s="24" t="s">
        <v>286</v>
      </c>
      <c r="B147" s="1" t="s">
        <v>287</v>
      </c>
      <c r="C147" s="1" t="s">
        <v>101</v>
      </c>
      <c r="D147" s="1" t="s">
        <v>296</v>
      </c>
      <c r="E147" s="78">
        <v>4269398.0599999996</v>
      </c>
      <c r="F147" s="79">
        <v>4269501.6100000003</v>
      </c>
      <c r="G147" s="66">
        <f t="shared" si="4"/>
        <v>103.55000000074506</v>
      </c>
      <c r="H147" s="35">
        <f t="shared" si="5"/>
        <v>0</v>
      </c>
      <c r="I147" s="46">
        <v>0</v>
      </c>
      <c r="J147" s="47">
        <v>0</v>
      </c>
      <c r="K147" s="27"/>
    </row>
    <row r="148" spans="1:11" s="14" customFormat="1">
      <c r="A148" s="24" t="s">
        <v>286</v>
      </c>
      <c r="B148" s="1" t="s">
        <v>287</v>
      </c>
      <c r="C148" s="1" t="s">
        <v>38</v>
      </c>
      <c r="D148" s="1" t="s">
        <v>297</v>
      </c>
      <c r="E148" s="78">
        <v>3657653.4</v>
      </c>
      <c r="F148" s="79">
        <v>3657740.64</v>
      </c>
      <c r="G148" s="66">
        <f t="shared" si="4"/>
        <v>87.240000000223517</v>
      </c>
      <c r="H148" s="35">
        <f t="shared" si="5"/>
        <v>0</v>
      </c>
      <c r="I148" s="46">
        <v>0</v>
      </c>
      <c r="J148" s="47">
        <v>0</v>
      </c>
      <c r="K148" s="27"/>
    </row>
    <row r="149" spans="1:11" s="14" customFormat="1">
      <c r="A149" s="24" t="s">
        <v>286</v>
      </c>
      <c r="B149" s="1" t="s">
        <v>287</v>
      </c>
      <c r="C149" s="1" t="s">
        <v>104</v>
      </c>
      <c r="D149" s="1" t="s">
        <v>298</v>
      </c>
      <c r="E149" s="78">
        <v>982930.49</v>
      </c>
      <c r="F149" s="79">
        <v>982956.51</v>
      </c>
      <c r="G149" s="66">
        <f t="shared" si="4"/>
        <v>26.020000000018626</v>
      </c>
      <c r="H149" s="35">
        <f t="shared" si="5"/>
        <v>0</v>
      </c>
      <c r="I149" s="46">
        <v>0</v>
      </c>
      <c r="J149" s="47">
        <v>0</v>
      </c>
      <c r="K149" s="27"/>
    </row>
    <row r="150" spans="1:11" s="14" customFormat="1">
      <c r="A150" s="24" t="s">
        <v>299</v>
      </c>
      <c r="B150" s="1" t="s">
        <v>300</v>
      </c>
      <c r="C150" s="1" t="s">
        <v>104</v>
      </c>
      <c r="D150" s="1" t="s">
        <v>301</v>
      </c>
      <c r="E150" s="78">
        <v>454016.22</v>
      </c>
      <c r="F150" s="79">
        <v>454016.22</v>
      </c>
      <c r="G150" s="66">
        <f t="shared" si="4"/>
        <v>0</v>
      </c>
      <c r="H150" s="35">
        <f t="shared" si="5"/>
        <v>0</v>
      </c>
      <c r="I150" s="46">
        <v>1</v>
      </c>
      <c r="J150" s="47">
        <v>0</v>
      </c>
      <c r="K150" s="27"/>
    </row>
    <row r="151" spans="1:11" s="14" customFormat="1">
      <c r="A151" s="24" t="s">
        <v>299</v>
      </c>
      <c r="B151" s="1" t="s">
        <v>300</v>
      </c>
      <c r="C151" s="1" t="s">
        <v>235</v>
      </c>
      <c r="D151" s="1" t="s">
        <v>302</v>
      </c>
      <c r="E151" s="78">
        <v>27982.14</v>
      </c>
      <c r="F151" s="79">
        <v>27982.14</v>
      </c>
      <c r="G151" s="66">
        <f t="shared" si="4"/>
        <v>0</v>
      </c>
      <c r="H151" s="35">
        <f t="shared" si="5"/>
        <v>0</v>
      </c>
      <c r="I151" s="46">
        <v>1</v>
      </c>
      <c r="J151" s="47">
        <v>0</v>
      </c>
      <c r="K151" s="27"/>
    </row>
    <row r="152" spans="1:11" s="14" customFormat="1">
      <c r="A152" s="24" t="s">
        <v>299</v>
      </c>
      <c r="B152" s="1" t="s">
        <v>300</v>
      </c>
      <c r="C152" s="1" t="s">
        <v>206</v>
      </c>
      <c r="D152" s="1" t="s">
        <v>303</v>
      </c>
      <c r="E152" s="78">
        <v>14633.48</v>
      </c>
      <c r="F152" s="79">
        <v>14633.48</v>
      </c>
      <c r="G152" s="66">
        <f t="shared" si="4"/>
        <v>0</v>
      </c>
      <c r="H152" s="35">
        <f t="shared" si="5"/>
        <v>0</v>
      </c>
      <c r="I152" s="46">
        <v>1</v>
      </c>
      <c r="J152" s="47">
        <v>1</v>
      </c>
      <c r="K152" s="27"/>
    </row>
    <row r="153" spans="1:11" s="14" customFormat="1">
      <c r="A153" s="24" t="s">
        <v>304</v>
      </c>
      <c r="B153" s="1" t="s">
        <v>305</v>
      </c>
      <c r="C153" s="1" t="s">
        <v>79</v>
      </c>
      <c r="D153" s="1" t="s">
        <v>306</v>
      </c>
      <c r="E153" s="78">
        <v>286417.74</v>
      </c>
      <c r="F153" s="79">
        <v>286417.74</v>
      </c>
      <c r="G153" s="66">
        <f t="shared" si="4"/>
        <v>0</v>
      </c>
      <c r="H153" s="35">
        <f t="shared" si="5"/>
        <v>0</v>
      </c>
      <c r="I153" s="46">
        <v>1</v>
      </c>
      <c r="J153" s="47">
        <v>0</v>
      </c>
      <c r="K153" s="27"/>
    </row>
    <row r="154" spans="1:11" s="14" customFormat="1">
      <c r="A154" s="24" t="s">
        <v>304</v>
      </c>
      <c r="B154" s="1" t="s">
        <v>305</v>
      </c>
      <c r="C154" s="1" t="s">
        <v>101</v>
      </c>
      <c r="D154" s="1" t="s">
        <v>307</v>
      </c>
      <c r="E154" s="78">
        <v>17531.02</v>
      </c>
      <c r="F154" s="79">
        <v>17531.02</v>
      </c>
      <c r="G154" s="66">
        <f t="shared" si="4"/>
        <v>0</v>
      </c>
      <c r="H154" s="35">
        <f t="shared" si="5"/>
        <v>0</v>
      </c>
      <c r="I154" s="46">
        <v>1</v>
      </c>
      <c r="J154" s="47">
        <v>0</v>
      </c>
      <c r="K154" s="27"/>
    </row>
    <row r="155" spans="1:11" s="14" customFormat="1">
      <c r="A155" s="24" t="s">
        <v>304</v>
      </c>
      <c r="B155" s="1" t="s">
        <v>305</v>
      </c>
      <c r="C155" s="1" t="s">
        <v>91</v>
      </c>
      <c r="D155" s="1" t="s">
        <v>308</v>
      </c>
      <c r="E155" s="78">
        <v>863553.42</v>
      </c>
      <c r="F155" s="79">
        <v>861676.22</v>
      </c>
      <c r="G155" s="66">
        <f t="shared" si="4"/>
        <v>-1877.2000000000698</v>
      </c>
      <c r="H155" s="35">
        <f t="shared" si="5"/>
        <v>-2.2000000000000001E-3</v>
      </c>
      <c r="I155" s="46">
        <v>1</v>
      </c>
      <c r="J155" s="47">
        <v>0</v>
      </c>
      <c r="K155" s="27"/>
    </row>
    <row r="156" spans="1:11" s="14" customFormat="1">
      <c r="A156" s="24" t="s">
        <v>309</v>
      </c>
      <c r="B156" s="1" t="s">
        <v>310</v>
      </c>
      <c r="C156" s="1" t="s">
        <v>48</v>
      </c>
      <c r="D156" s="1" t="s">
        <v>311</v>
      </c>
      <c r="E156" s="78">
        <v>1289855.69</v>
      </c>
      <c r="F156" s="79">
        <v>1289899.95</v>
      </c>
      <c r="G156" s="66">
        <f t="shared" si="4"/>
        <v>44.260000000009313</v>
      </c>
      <c r="H156" s="35">
        <f t="shared" si="5"/>
        <v>0</v>
      </c>
      <c r="I156" s="46">
        <v>0</v>
      </c>
      <c r="J156" s="47">
        <v>0</v>
      </c>
      <c r="K156" s="27"/>
    </row>
    <row r="157" spans="1:11" s="14" customFormat="1">
      <c r="A157" s="24" t="s">
        <v>309</v>
      </c>
      <c r="B157" s="1" t="s">
        <v>310</v>
      </c>
      <c r="C157" s="1" t="s">
        <v>272</v>
      </c>
      <c r="D157" s="1" t="s">
        <v>312</v>
      </c>
      <c r="E157" s="78">
        <v>264660.19</v>
      </c>
      <c r="F157" s="79">
        <v>264692.45</v>
      </c>
      <c r="G157" s="66">
        <f t="shared" si="4"/>
        <v>32.260000000009313</v>
      </c>
      <c r="H157" s="35">
        <f t="shared" si="5"/>
        <v>1E-4</v>
      </c>
      <c r="I157" s="46">
        <v>0</v>
      </c>
      <c r="J157" s="47">
        <v>0</v>
      </c>
      <c r="K157" s="27"/>
    </row>
    <row r="158" spans="1:11" s="14" customFormat="1">
      <c r="A158" s="24" t="s">
        <v>309</v>
      </c>
      <c r="B158" s="1" t="s">
        <v>310</v>
      </c>
      <c r="C158" s="1" t="s">
        <v>91</v>
      </c>
      <c r="D158" s="1" t="s">
        <v>313</v>
      </c>
      <c r="E158" s="78">
        <v>2624398.25</v>
      </c>
      <c r="F158" s="79">
        <v>2624519.77</v>
      </c>
      <c r="G158" s="66">
        <f t="shared" si="4"/>
        <v>121.52000000001863</v>
      </c>
      <c r="H158" s="35">
        <f t="shared" si="5"/>
        <v>0</v>
      </c>
      <c r="I158" s="46">
        <v>0</v>
      </c>
      <c r="J158" s="47">
        <v>0</v>
      </c>
      <c r="K158" s="27"/>
    </row>
    <row r="159" spans="1:11" s="14" customFormat="1">
      <c r="A159" s="24" t="s">
        <v>309</v>
      </c>
      <c r="B159" s="1" t="s">
        <v>310</v>
      </c>
      <c r="C159" s="1" t="s">
        <v>314</v>
      </c>
      <c r="D159" s="1" t="s">
        <v>315</v>
      </c>
      <c r="E159" s="78">
        <v>686650.12</v>
      </c>
      <c r="F159" s="79">
        <v>686701.94</v>
      </c>
      <c r="G159" s="66">
        <f t="shared" si="4"/>
        <v>51.819999999948777</v>
      </c>
      <c r="H159" s="35">
        <f t="shared" si="5"/>
        <v>1E-4</v>
      </c>
      <c r="I159" s="46">
        <v>0</v>
      </c>
      <c r="J159" s="47">
        <v>0</v>
      </c>
      <c r="K159" s="27"/>
    </row>
    <row r="160" spans="1:11" s="14" customFormat="1">
      <c r="A160" s="24" t="s">
        <v>309</v>
      </c>
      <c r="B160" s="1" t="s">
        <v>310</v>
      </c>
      <c r="C160" s="1" t="s">
        <v>121</v>
      </c>
      <c r="D160" s="1" t="s">
        <v>316</v>
      </c>
      <c r="E160" s="78">
        <v>42020.95</v>
      </c>
      <c r="F160" s="79">
        <v>42020.95</v>
      </c>
      <c r="G160" s="66">
        <f t="shared" si="4"/>
        <v>0</v>
      </c>
      <c r="H160" s="35">
        <f t="shared" si="5"/>
        <v>0</v>
      </c>
      <c r="I160" s="46">
        <v>1</v>
      </c>
      <c r="J160" s="47">
        <v>1</v>
      </c>
      <c r="K160" s="27"/>
    </row>
    <row r="161" spans="1:11" s="14" customFormat="1">
      <c r="A161" s="24" t="s">
        <v>309</v>
      </c>
      <c r="B161" s="1" t="s">
        <v>310</v>
      </c>
      <c r="C161" s="1" t="s">
        <v>149</v>
      </c>
      <c r="D161" s="1" t="s">
        <v>317</v>
      </c>
      <c r="E161" s="78">
        <v>30174882.43</v>
      </c>
      <c r="F161" s="79">
        <v>30173830.43</v>
      </c>
      <c r="G161" s="66">
        <f t="shared" si="4"/>
        <v>-1052</v>
      </c>
      <c r="H161" s="35">
        <f t="shared" si="5"/>
        <v>0</v>
      </c>
      <c r="I161" s="46">
        <v>0</v>
      </c>
      <c r="J161" s="47">
        <v>0</v>
      </c>
      <c r="K161" s="27"/>
    </row>
    <row r="162" spans="1:11" s="14" customFormat="1">
      <c r="A162" s="24" t="s">
        <v>309</v>
      </c>
      <c r="B162" s="1" t="s">
        <v>310</v>
      </c>
      <c r="C162" s="1" t="s">
        <v>318</v>
      </c>
      <c r="D162" s="1" t="s">
        <v>319</v>
      </c>
      <c r="E162" s="78">
        <v>1149869.07</v>
      </c>
      <c r="F162" s="79">
        <v>1146061.5</v>
      </c>
      <c r="G162" s="66">
        <f t="shared" si="4"/>
        <v>-3807.5700000000652</v>
      </c>
      <c r="H162" s="35">
        <f t="shared" si="5"/>
        <v>-3.3E-3</v>
      </c>
      <c r="I162" s="46">
        <v>0</v>
      </c>
      <c r="J162" s="47">
        <v>0</v>
      </c>
      <c r="K162" s="27"/>
    </row>
    <row r="163" spans="1:11" s="14" customFormat="1">
      <c r="A163" s="24" t="s">
        <v>309</v>
      </c>
      <c r="B163" s="1" t="s">
        <v>310</v>
      </c>
      <c r="C163" s="1" t="s">
        <v>320</v>
      </c>
      <c r="D163" s="1" t="s">
        <v>321</v>
      </c>
      <c r="E163" s="78">
        <v>209403.88</v>
      </c>
      <c r="F163" s="79">
        <v>209445.18</v>
      </c>
      <c r="G163" s="66">
        <f t="shared" si="4"/>
        <v>41.299999999988358</v>
      </c>
      <c r="H163" s="35">
        <f t="shared" si="5"/>
        <v>2.0000000000000001E-4</v>
      </c>
      <c r="I163" s="46">
        <v>0</v>
      </c>
      <c r="J163" s="47">
        <v>0</v>
      </c>
      <c r="K163" s="27"/>
    </row>
    <row r="164" spans="1:11" s="14" customFormat="1">
      <c r="A164" s="24" t="s">
        <v>322</v>
      </c>
      <c r="B164" s="1" t="s">
        <v>323</v>
      </c>
      <c r="C164" s="1" t="s">
        <v>210</v>
      </c>
      <c r="D164" s="1" t="s">
        <v>324</v>
      </c>
      <c r="E164" s="78">
        <v>1521876.9</v>
      </c>
      <c r="F164" s="79">
        <v>1521916.4</v>
      </c>
      <c r="G164" s="66">
        <f t="shared" si="4"/>
        <v>39.5</v>
      </c>
      <c r="H164" s="35">
        <f t="shared" si="5"/>
        <v>0</v>
      </c>
      <c r="I164" s="46">
        <v>0</v>
      </c>
      <c r="J164" s="47">
        <v>0</v>
      </c>
      <c r="K164" s="27"/>
    </row>
    <row r="165" spans="1:11" s="14" customFormat="1">
      <c r="A165" s="24" t="s">
        <v>322</v>
      </c>
      <c r="B165" s="1" t="s">
        <v>323</v>
      </c>
      <c r="C165" s="1" t="s">
        <v>79</v>
      </c>
      <c r="D165" s="1" t="s">
        <v>325</v>
      </c>
      <c r="E165" s="78">
        <v>1996138.37</v>
      </c>
      <c r="F165" s="79">
        <v>1996215.04</v>
      </c>
      <c r="G165" s="66">
        <f t="shared" si="4"/>
        <v>76.669999999925494</v>
      </c>
      <c r="H165" s="35">
        <f t="shared" si="5"/>
        <v>0</v>
      </c>
      <c r="I165" s="46">
        <v>0</v>
      </c>
      <c r="J165" s="47">
        <v>0</v>
      </c>
      <c r="K165" s="27"/>
    </row>
    <row r="166" spans="1:11" s="14" customFormat="1">
      <c r="A166" s="24" t="s">
        <v>322</v>
      </c>
      <c r="B166" s="1" t="s">
        <v>323</v>
      </c>
      <c r="C166" s="1" t="s">
        <v>104</v>
      </c>
      <c r="D166" s="1" t="s">
        <v>326</v>
      </c>
      <c r="E166" s="78">
        <v>509917.99</v>
      </c>
      <c r="F166" s="79">
        <v>509944.04</v>
      </c>
      <c r="G166" s="66">
        <f t="shared" si="4"/>
        <v>26.049999999988358</v>
      </c>
      <c r="H166" s="35">
        <f t="shared" si="5"/>
        <v>1E-4</v>
      </c>
      <c r="I166" s="46">
        <v>0</v>
      </c>
      <c r="J166" s="47">
        <v>0</v>
      </c>
      <c r="K166" s="27"/>
    </row>
    <row r="167" spans="1:11" s="14" customFormat="1">
      <c r="A167" s="24" t="s">
        <v>322</v>
      </c>
      <c r="B167" s="1" t="s">
        <v>323</v>
      </c>
      <c r="C167" s="1" t="s">
        <v>59</v>
      </c>
      <c r="D167" s="1" t="s">
        <v>327</v>
      </c>
      <c r="E167" s="78">
        <v>662818.12</v>
      </c>
      <c r="F167" s="79">
        <v>662818.12</v>
      </c>
      <c r="G167" s="66">
        <f t="shared" si="4"/>
        <v>0</v>
      </c>
      <c r="H167" s="35">
        <f t="shared" si="5"/>
        <v>0</v>
      </c>
      <c r="I167" s="46">
        <v>1</v>
      </c>
      <c r="J167" s="47">
        <v>0</v>
      </c>
      <c r="K167" s="27"/>
    </row>
    <row r="168" spans="1:11" s="14" customFormat="1">
      <c r="A168" s="24" t="s">
        <v>322</v>
      </c>
      <c r="B168" s="1" t="s">
        <v>323</v>
      </c>
      <c r="C168" s="1" t="s">
        <v>89</v>
      </c>
      <c r="D168" s="1" t="s">
        <v>328</v>
      </c>
      <c r="E168" s="78">
        <v>1344997.63</v>
      </c>
      <c r="F168" s="79">
        <v>1344997.63</v>
      </c>
      <c r="G168" s="66">
        <f t="shared" si="4"/>
        <v>0</v>
      </c>
      <c r="H168" s="35">
        <f t="shared" si="5"/>
        <v>0</v>
      </c>
      <c r="I168" s="46">
        <v>1</v>
      </c>
      <c r="J168" s="47">
        <v>0</v>
      </c>
      <c r="K168" s="27"/>
    </row>
    <row r="169" spans="1:11" s="14" customFormat="1">
      <c r="A169" s="24" t="s">
        <v>322</v>
      </c>
      <c r="B169" s="1" t="s">
        <v>323</v>
      </c>
      <c r="C169" s="1" t="s">
        <v>272</v>
      </c>
      <c r="D169" s="1" t="s">
        <v>329</v>
      </c>
      <c r="E169" s="78">
        <v>4947381.8499999996</v>
      </c>
      <c r="F169" s="79">
        <v>4941781.21</v>
      </c>
      <c r="G169" s="66">
        <f t="shared" si="4"/>
        <v>-5600.6399999996647</v>
      </c>
      <c r="H169" s="35">
        <f t="shared" si="5"/>
        <v>-1.1000000000000001E-3</v>
      </c>
      <c r="I169" s="46">
        <v>0</v>
      </c>
      <c r="J169" s="47">
        <v>0</v>
      </c>
      <c r="K169" s="27"/>
    </row>
    <row r="170" spans="1:11" s="14" customFormat="1">
      <c r="A170" s="24" t="s">
        <v>322</v>
      </c>
      <c r="B170" s="1" t="s">
        <v>323</v>
      </c>
      <c r="C170" s="1" t="s">
        <v>330</v>
      </c>
      <c r="D170" s="1" t="s">
        <v>331</v>
      </c>
      <c r="E170" s="78">
        <v>142002.18</v>
      </c>
      <c r="F170" s="79">
        <v>142002.18</v>
      </c>
      <c r="G170" s="66">
        <f t="shared" si="4"/>
        <v>0</v>
      </c>
      <c r="H170" s="35">
        <f t="shared" si="5"/>
        <v>0</v>
      </c>
      <c r="I170" s="46">
        <v>1</v>
      </c>
      <c r="J170" s="47">
        <v>0</v>
      </c>
      <c r="K170" s="27"/>
    </row>
    <row r="171" spans="1:11" s="14" customFormat="1">
      <c r="A171" s="24" t="s">
        <v>322</v>
      </c>
      <c r="B171" s="1" t="s">
        <v>323</v>
      </c>
      <c r="C171" s="1" t="s">
        <v>110</v>
      </c>
      <c r="D171" s="1" t="s">
        <v>332</v>
      </c>
      <c r="E171" s="78">
        <v>728819.51</v>
      </c>
      <c r="F171" s="79">
        <v>728819.51</v>
      </c>
      <c r="G171" s="66">
        <f t="shared" si="4"/>
        <v>0</v>
      </c>
      <c r="H171" s="35">
        <f t="shared" si="5"/>
        <v>0</v>
      </c>
      <c r="I171" s="46">
        <v>1</v>
      </c>
      <c r="J171" s="47">
        <v>0</v>
      </c>
      <c r="K171" s="27"/>
    </row>
    <row r="172" spans="1:11" s="14" customFormat="1">
      <c r="A172" s="24" t="s">
        <v>333</v>
      </c>
      <c r="B172" s="1" t="s">
        <v>334</v>
      </c>
      <c r="C172" s="1" t="s">
        <v>335</v>
      </c>
      <c r="D172" s="1" t="s">
        <v>336</v>
      </c>
      <c r="E172" s="78">
        <v>371762.99</v>
      </c>
      <c r="F172" s="79">
        <v>371787.56</v>
      </c>
      <c r="G172" s="66">
        <f t="shared" si="4"/>
        <v>24.570000000006985</v>
      </c>
      <c r="H172" s="35">
        <f t="shared" si="5"/>
        <v>1E-4</v>
      </c>
      <c r="I172" s="46">
        <v>0</v>
      </c>
      <c r="J172" s="47">
        <v>0</v>
      </c>
      <c r="K172" s="27"/>
    </row>
    <row r="173" spans="1:11" s="14" customFormat="1">
      <c r="A173" s="24" t="s">
        <v>333</v>
      </c>
      <c r="B173" s="1" t="s">
        <v>334</v>
      </c>
      <c r="C173" s="1" t="s">
        <v>337</v>
      </c>
      <c r="D173" s="1" t="s">
        <v>338</v>
      </c>
      <c r="E173" s="78">
        <v>257892.05</v>
      </c>
      <c r="F173" s="79">
        <v>257920.68</v>
      </c>
      <c r="G173" s="66">
        <f t="shared" si="4"/>
        <v>28.630000000004657</v>
      </c>
      <c r="H173" s="35">
        <f t="shared" si="5"/>
        <v>1E-4</v>
      </c>
      <c r="I173" s="46">
        <v>0</v>
      </c>
      <c r="J173" s="47">
        <v>0</v>
      </c>
      <c r="K173" s="27"/>
    </row>
    <row r="174" spans="1:11" s="14" customFormat="1">
      <c r="A174" s="24" t="s">
        <v>333</v>
      </c>
      <c r="B174" s="1" t="s">
        <v>334</v>
      </c>
      <c r="C174" s="1" t="s">
        <v>339</v>
      </c>
      <c r="D174" s="1" t="s">
        <v>340</v>
      </c>
      <c r="E174" s="78">
        <v>1772252.39</v>
      </c>
      <c r="F174" s="79">
        <v>1772296.54</v>
      </c>
      <c r="G174" s="66">
        <f t="shared" si="4"/>
        <v>44.150000000139698</v>
      </c>
      <c r="H174" s="35">
        <f t="shared" si="5"/>
        <v>0</v>
      </c>
      <c r="I174" s="46">
        <v>0</v>
      </c>
      <c r="J174" s="47">
        <v>0</v>
      </c>
      <c r="K174" s="27"/>
    </row>
    <row r="175" spans="1:11" s="14" customFormat="1">
      <c r="A175" s="24" t="s">
        <v>333</v>
      </c>
      <c r="B175" s="1" t="s">
        <v>334</v>
      </c>
      <c r="C175" s="1" t="s">
        <v>48</v>
      </c>
      <c r="D175" s="1" t="s">
        <v>341</v>
      </c>
      <c r="E175" s="78">
        <v>4957674.6500000004</v>
      </c>
      <c r="F175" s="79">
        <v>4957674.6500000004</v>
      </c>
      <c r="G175" s="66">
        <f t="shared" si="4"/>
        <v>0</v>
      </c>
      <c r="H175" s="35">
        <f t="shared" si="5"/>
        <v>0</v>
      </c>
      <c r="I175" s="46">
        <v>1</v>
      </c>
      <c r="J175" s="47">
        <v>0</v>
      </c>
      <c r="K175" s="27"/>
    </row>
    <row r="176" spans="1:11" s="14" customFormat="1">
      <c r="A176" s="24" t="s">
        <v>333</v>
      </c>
      <c r="B176" s="1" t="s">
        <v>334</v>
      </c>
      <c r="C176" s="1" t="s">
        <v>79</v>
      </c>
      <c r="D176" s="1" t="s">
        <v>342</v>
      </c>
      <c r="E176" s="78">
        <v>364429.59</v>
      </c>
      <c r="F176" s="79">
        <v>364429.59</v>
      </c>
      <c r="G176" s="66">
        <f t="shared" si="4"/>
        <v>0</v>
      </c>
      <c r="H176" s="35">
        <f t="shared" si="5"/>
        <v>0</v>
      </c>
      <c r="I176" s="46">
        <v>1</v>
      </c>
      <c r="J176" s="47">
        <v>0</v>
      </c>
      <c r="K176" s="27"/>
    </row>
    <row r="177" spans="1:11" s="14" customFormat="1">
      <c r="A177" s="24" t="s">
        <v>333</v>
      </c>
      <c r="B177" s="1" t="s">
        <v>334</v>
      </c>
      <c r="C177" s="1" t="s">
        <v>85</v>
      </c>
      <c r="D177" s="1" t="s">
        <v>343</v>
      </c>
      <c r="E177" s="78">
        <v>765462.2</v>
      </c>
      <c r="F177" s="79">
        <v>765462.2</v>
      </c>
      <c r="G177" s="66">
        <f t="shared" si="4"/>
        <v>0</v>
      </c>
      <c r="H177" s="35">
        <f t="shared" si="5"/>
        <v>0</v>
      </c>
      <c r="I177" s="46">
        <v>1</v>
      </c>
      <c r="J177" s="47">
        <v>0</v>
      </c>
      <c r="K177" s="27"/>
    </row>
    <row r="178" spans="1:11" s="14" customFormat="1">
      <c r="A178" s="24" t="s">
        <v>333</v>
      </c>
      <c r="B178" s="1" t="s">
        <v>334</v>
      </c>
      <c r="C178" s="1" t="s">
        <v>121</v>
      </c>
      <c r="D178" s="1" t="s">
        <v>344</v>
      </c>
      <c r="E178" s="78">
        <v>27699.64</v>
      </c>
      <c r="F178" s="79">
        <v>27699.64</v>
      </c>
      <c r="G178" s="66">
        <f t="shared" si="4"/>
        <v>0</v>
      </c>
      <c r="H178" s="35">
        <f t="shared" si="5"/>
        <v>0</v>
      </c>
      <c r="I178" s="46">
        <v>1</v>
      </c>
      <c r="J178" s="47">
        <v>1</v>
      </c>
      <c r="K178" s="27"/>
    </row>
    <row r="179" spans="1:11" s="14" customFormat="1">
      <c r="A179" s="24" t="s">
        <v>333</v>
      </c>
      <c r="B179" s="1" t="s">
        <v>334</v>
      </c>
      <c r="C179" s="1" t="s">
        <v>345</v>
      </c>
      <c r="D179" s="1" t="s">
        <v>346</v>
      </c>
      <c r="E179" s="78">
        <v>338075.86</v>
      </c>
      <c r="F179" s="79">
        <v>338075.86</v>
      </c>
      <c r="G179" s="66">
        <f t="shared" si="4"/>
        <v>0</v>
      </c>
      <c r="H179" s="35">
        <f t="shared" si="5"/>
        <v>0</v>
      </c>
      <c r="I179" s="46">
        <v>1</v>
      </c>
      <c r="J179" s="47">
        <v>0</v>
      </c>
      <c r="K179" s="27"/>
    </row>
    <row r="180" spans="1:11" s="14" customFormat="1">
      <c r="A180" s="24" t="s">
        <v>333</v>
      </c>
      <c r="B180" s="1" t="s">
        <v>334</v>
      </c>
      <c r="C180" s="1" t="s">
        <v>347</v>
      </c>
      <c r="D180" s="1" t="s">
        <v>348</v>
      </c>
      <c r="E180" s="78">
        <v>4070423.06</v>
      </c>
      <c r="F180" s="79">
        <v>4070423.06</v>
      </c>
      <c r="G180" s="66">
        <f t="shared" si="4"/>
        <v>0</v>
      </c>
      <c r="H180" s="35">
        <f t="shared" si="5"/>
        <v>0</v>
      </c>
      <c r="I180" s="46">
        <v>1</v>
      </c>
      <c r="J180" s="47">
        <v>0</v>
      </c>
      <c r="K180" s="27"/>
    </row>
    <row r="181" spans="1:11" s="14" customFormat="1">
      <c r="A181" s="24" t="s">
        <v>333</v>
      </c>
      <c r="B181" s="1" t="s">
        <v>334</v>
      </c>
      <c r="C181" s="1" t="s">
        <v>349</v>
      </c>
      <c r="D181" s="1" t="s">
        <v>350</v>
      </c>
      <c r="E181" s="78">
        <v>2837654.45</v>
      </c>
      <c r="F181" s="79">
        <v>2837654.45</v>
      </c>
      <c r="G181" s="66">
        <f t="shared" si="4"/>
        <v>0</v>
      </c>
      <c r="H181" s="35">
        <f t="shared" si="5"/>
        <v>0</v>
      </c>
      <c r="I181" s="46">
        <v>1</v>
      </c>
      <c r="J181" s="47">
        <v>0</v>
      </c>
      <c r="K181" s="27"/>
    </row>
    <row r="182" spans="1:11" s="14" customFormat="1">
      <c r="A182" s="24" t="s">
        <v>333</v>
      </c>
      <c r="B182" s="1" t="s">
        <v>334</v>
      </c>
      <c r="C182" s="1" t="s">
        <v>284</v>
      </c>
      <c r="D182" s="1" t="s">
        <v>351</v>
      </c>
      <c r="E182" s="78">
        <v>919851.92</v>
      </c>
      <c r="F182" s="79">
        <v>919851.92</v>
      </c>
      <c r="G182" s="66">
        <f t="shared" si="4"/>
        <v>0</v>
      </c>
      <c r="H182" s="35">
        <f t="shared" si="5"/>
        <v>0</v>
      </c>
      <c r="I182" s="46">
        <v>1</v>
      </c>
      <c r="J182" s="47">
        <v>0</v>
      </c>
      <c r="K182" s="27"/>
    </row>
    <row r="183" spans="1:11" s="14" customFormat="1">
      <c r="A183" s="24" t="s">
        <v>333</v>
      </c>
      <c r="B183" s="1" t="s">
        <v>334</v>
      </c>
      <c r="C183" s="1" t="s">
        <v>75</v>
      </c>
      <c r="D183" s="1" t="s">
        <v>352</v>
      </c>
      <c r="E183" s="78">
        <v>43692.76</v>
      </c>
      <c r="F183" s="79">
        <v>43692.76</v>
      </c>
      <c r="G183" s="66">
        <f t="shared" si="4"/>
        <v>0</v>
      </c>
      <c r="H183" s="35">
        <f t="shared" si="5"/>
        <v>0</v>
      </c>
      <c r="I183" s="46">
        <v>1</v>
      </c>
      <c r="J183" s="47">
        <v>1</v>
      </c>
      <c r="K183" s="27"/>
    </row>
    <row r="184" spans="1:11" s="14" customFormat="1">
      <c r="A184" s="24" t="s">
        <v>353</v>
      </c>
      <c r="B184" s="1" t="s">
        <v>354</v>
      </c>
      <c r="C184" s="1" t="s">
        <v>355</v>
      </c>
      <c r="D184" s="1" t="s">
        <v>356</v>
      </c>
      <c r="E184" s="78">
        <v>30884.9</v>
      </c>
      <c r="F184" s="79">
        <v>30884.9</v>
      </c>
      <c r="G184" s="66">
        <f t="shared" si="4"/>
        <v>0</v>
      </c>
      <c r="H184" s="35">
        <f t="shared" si="5"/>
        <v>0</v>
      </c>
      <c r="I184" s="46">
        <v>1</v>
      </c>
      <c r="J184" s="47">
        <v>1</v>
      </c>
      <c r="K184" s="27"/>
    </row>
    <row r="185" spans="1:11" s="14" customFormat="1">
      <c r="A185" s="24" t="s">
        <v>353</v>
      </c>
      <c r="B185" s="1" t="s">
        <v>354</v>
      </c>
      <c r="C185" s="1" t="s">
        <v>357</v>
      </c>
      <c r="D185" s="1" t="s">
        <v>358</v>
      </c>
      <c r="E185" s="78">
        <v>407575.35</v>
      </c>
      <c r="F185" s="79">
        <v>407575.35</v>
      </c>
      <c r="G185" s="66">
        <f t="shared" si="4"/>
        <v>0</v>
      </c>
      <c r="H185" s="35">
        <f t="shared" si="5"/>
        <v>0</v>
      </c>
      <c r="I185" s="46">
        <v>1</v>
      </c>
      <c r="J185" s="47">
        <v>0</v>
      </c>
      <c r="K185" s="27"/>
    </row>
    <row r="186" spans="1:11" s="14" customFormat="1">
      <c r="A186" s="24" t="s">
        <v>353</v>
      </c>
      <c r="B186" s="1" t="s">
        <v>354</v>
      </c>
      <c r="C186" s="1" t="s">
        <v>347</v>
      </c>
      <c r="D186" s="1" t="s">
        <v>359</v>
      </c>
      <c r="E186" s="78">
        <v>19961.259999999998</v>
      </c>
      <c r="F186" s="79">
        <v>19961.259999999998</v>
      </c>
      <c r="G186" s="66">
        <f t="shared" si="4"/>
        <v>0</v>
      </c>
      <c r="H186" s="35">
        <f t="shared" si="5"/>
        <v>0</v>
      </c>
      <c r="I186" s="46">
        <v>1</v>
      </c>
      <c r="J186" s="47">
        <v>1</v>
      </c>
      <c r="K186" s="27"/>
    </row>
    <row r="187" spans="1:11" s="14" customFormat="1">
      <c r="A187" s="24" t="s">
        <v>360</v>
      </c>
      <c r="B187" s="1" t="s">
        <v>361</v>
      </c>
      <c r="C187" s="1" t="s">
        <v>48</v>
      </c>
      <c r="D187" s="1" t="s">
        <v>362</v>
      </c>
      <c r="E187" s="78">
        <v>3700619.27</v>
      </c>
      <c r="F187" s="79">
        <v>3700708.31</v>
      </c>
      <c r="G187" s="66">
        <f t="shared" si="4"/>
        <v>89.040000000037253</v>
      </c>
      <c r="H187" s="35">
        <f t="shared" si="5"/>
        <v>0</v>
      </c>
      <c r="I187" s="46">
        <v>0</v>
      </c>
      <c r="J187" s="47">
        <v>0</v>
      </c>
      <c r="K187" s="27"/>
    </row>
    <row r="188" spans="1:11" s="14" customFormat="1">
      <c r="A188" s="24" t="s">
        <v>360</v>
      </c>
      <c r="B188" s="1" t="s">
        <v>361</v>
      </c>
      <c r="C188" s="1" t="s">
        <v>101</v>
      </c>
      <c r="D188" s="1" t="s">
        <v>363</v>
      </c>
      <c r="E188" s="78">
        <v>1221633.24</v>
      </c>
      <c r="F188" s="79">
        <v>1221666.49</v>
      </c>
      <c r="G188" s="66">
        <f t="shared" si="4"/>
        <v>33.25</v>
      </c>
      <c r="H188" s="35">
        <f t="shared" si="5"/>
        <v>0</v>
      </c>
      <c r="I188" s="46">
        <v>0</v>
      </c>
      <c r="J188" s="47">
        <v>0</v>
      </c>
      <c r="K188" s="27"/>
    </row>
    <row r="189" spans="1:11" s="14" customFormat="1">
      <c r="A189" s="24" t="s">
        <v>364</v>
      </c>
      <c r="B189" s="1" t="s">
        <v>365</v>
      </c>
      <c r="C189" s="1" t="s">
        <v>366</v>
      </c>
      <c r="D189" s="1" t="s">
        <v>367</v>
      </c>
      <c r="E189" s="78">
        <v>2659020.39</v>
      </c>
      <c r="F189" s="79">
        <v>2659092.46</v>
      </c>
      <c r="G189" s="66">
        <f t="shared" si="4"/>
        <v>72.069999999832362</v>
      </c>
      <c r="H189" s="35">
        <f t="shared" si="5"/>
        <v>0</v>
      </c>
      <c r="I189" s="46">
        <v>0</v>
      </c>
      <c r="J189" s="47">
        <v>0</v>
      </c>
      <c r="K189" s="27"/>
    </row>
    <row r="190" spans="1:11" s="14" customFormat="1">
      <c r="A190" s="24" t="s">
        <v>368</v>
      </c>
      <c r="B190" s="1" t="s">
        <v>369</v>
      </c>
      <c r="C190" s="1" t="s">
        <v>48</v>
      </c>
      <c r="D190" s="1" t="s">
        <v>370</v>
      </c>
      <c r="E190" s="78">
        <v>1275225.1599999999</v>
      </c>
      <c r="F190" s="79">
        <v>1271439.8899999999</v>
      </c>
      <c r="G190" s="66">
        <f t="shared" si="4"/>
        <v>-3785.2700000000186</v>
      </c>
      <c r="H190" s="35">
        <f t="shared" si="5"/>
        <v>-3.0000000000000001E-3</v>
      </c>
      <c r="I190" s="46">
        <v>0</v>
      </c>
      <c r="J190" s="47">
        <v>0</v>
      </c>
      <c r="K190" s="27"/>
    </row>
    <row r="191" spans="1:11" s="14" customFormat="1">
      <c r="A191" s="24" t="s">
        <v>368</v>
      </c>
      <c r="B191" s="1" t="s">
        <v>369</v>
      </c>
      <c r="C191" s="1" t="s">
        <v>38</v>
      </c>
      <c r="D191" s="1" t="s">
        <v>371</v>
      </c>
      <c r="E191" s="78">
        <v>1084737.42</v>
      </c>
      <c r="F191" s="79">
        <v>1082855.29</v>
      </c>
      <c r="G191" s="66">
        <f t="shared" si="4"/>
        <v>-1882.1299999998882</v>
      </c>
      <c r="H191" s="35">
        <f t="shared" si="5"/>
        <v>-1.6999999999999999E-3</v>
      </c>
      <c r="I191" s="46">
        <v>0</v>
      </c>
      <c r="J191" s="47">
        <v>0</v>
      </c>
      <c r="K191" s="27"/>
    </row>
    <row r="192" spans="1:11" s="14" customFormat="1">
      <c r="A192" s="24" t="s">
        <v>372</v>
      </c>
      <c r="B192" s="1" t="s">
        <v>373</v>
      </c>
      <c r="C192" s="1" t="s">
        <v>175</v>
      </c>
      <c r="D192" s="1" t="s">
        <v>374</v>
      </c>
      <c r="E192" s="78">
        <v>1165366.04</v>
      </c>
      <c r="F192" s="79">
        <v>1165390.74</v>
      </c>
      <c r="G192" s="66">
        <f t="shared" si="4"/>
        <v>24.699999999953434</v>
      </c>
      <c r="H192" s="35">
        <f t="shared" si="5"/>
        <v>0</v>
      </c>
      <c r="I192" s="46">
        <v>0</v>
      </c>
      <c r="J192" s="47">
        <v>0</v>
      </c>
      <c r="K192" s="27"/>
    </row>
    <row r="193" spans="1:11" s="14" customFormat="1">
      <c r="A193" s="24" t="s">
        <v>372</v>
      </c>
      <c r="B193" s="1" t="s">
        <v>373</v>
      </c>
      <c r="C193" s="1" t="s">
        <v>375</v>
      </c>
      <c r="D193" s="1" t="s">
        <v>376</v>
      </c>
      <c r="E193" s="78">
        <v>649295.99</v>
      </c>
      <c r="F193" s="79">
        <v>649316.92000000004</v>
      </c>
      <c r="G193" s="66">
        <f t="shared" si="4"/>
        <v>20.930000000051223</v>
      </c>
      <c r="H193" s="35">
        <f t="shared" si="5"/>
        <v>0</v>
      </c>
      <c r="I193" s="46">
        <v>0</v>
      </c>
      <c r="J193" s="47">
        <v>0</v>
      </c>
      <c r="K193" s="27"/>
    </row>
    <row r="194" spans="1:11" s="14" customFormat="1">
      <c r="A194" s="24" t="s">
        <v>372</v>
      </c>
      <c r="B194" s="1" t="s">
        <v>373</v>
      </c>
      <c r="C194" s="1" t="s">
        <v>117</v>
      </c>
      <c r="D194" s="1" t="s">
        <v>377</v>
      </c>
      <c r="E194" s="78">
        <v>5245423.43</v>
      </c>
      <c r="F194" s="79">
        <v>5245564.87</v>
      </c>
      <c r="G194" s="66">
        <f t="shared" si="4"/>
        <v>141.44000000040978</v>
      </c>
      <c r="H194" s="35">
        <f t="shared" si="5"/>
        <v>0</v>
      </c>
      <c r="I194" s="46">
        <v>0</v>
      </c>
      <c r="J194" s="47">
        <v>0</v>
      </c>
      <c r="K194" s="27"/>
    </row>
    <row r="195" spans="1:11" s="14" customFormat="1">
      <c r="A195" s="24" t="s">
        <v>372</v>
      </c>
      <c r="B195" s="1" t="s">
        <v>373</v>
      </c>
      <c r="C195" s="1" t="s">
        <v>378</v>
      </c>
      <c r="D195" s="1" t="s">
        <v>379</v>
      </c>
      <c r="E195" s="78">
        <v>1287182.3899999999</v>
      </c>
      <c r="F195" s="79">
        <v>1287213.75</v>
      </c>
      <c r="G195" s="66">
        <f t="shared" si="4"/>
        <v>31.360000000102445</v>
      </c>
      <c r="H195" s="35">
        <f t="shared" si="5"/>
        <v>0</v>
      </c>
      <c r="I195" s="46">
        <v>0</v>
      </c>
      <c r="J195" s="47">
        <v>0</v>
      </c>
      <c r="K195" s="27"/>
    </row>
    <row r="196" spans="1:11" s="14" customFormat="1">
      <c r="A196" s="24" t="s">
        <v>372</v>
      </c>
      <c r="B196" s="1" t="s">
        <v>373</v>
      </c>
      <c r="C196" s="1" t="s">
        <v>165</v>
      </c>
      <c r="D196" s="1" t="s">
        <v>380</v>
      </c>
      <c r="E196" s="78">
        <v>1988037.36</v>
      </c>
      <c r="F196" s="79">
        <v>1988088.61</v>
      </c>
      <c r="G196" s="66">
        <f t="shared" si="4"/>
        <v>51.25</v>
      </c>
      <c r="H196" s="35">
        <f t="shared" si="5"/>
        <v>0</v>
      </c>
      <c r="I196" s="46">
        <v>0</v>
      </c>
      <c r="J196" s="47">
        <v>0</v>
      </c>
      <c r="K196" s="27"/>
    </row>
    <row r="197" spans="1:11" s="14" customFormat="1">
      <c r="A197" s="24" t="s">
        <v>381</v>
      </c>
      <c r="B197" s="1" t="s">
        <v>382</v>
      </c>
      <c r="C197" s="1" t="s">
        <v>48</v>
      </c>
      <c r="D197" s="1" t="s">
        <v>383</v>
      </c>
      <c r="E197" s="78">
        <v>146476.14000000001</v>
      </c>
      <c r="F197" s="79">
        <v>146476.14000000001</v>
      </c>
      <c r="G197" s="66">
        <f t="shared" si="4"/>
        <v>0</v>
      </c>
      <c r="H197" s="35">
        <f t="shared" si="5"/>
        <v>0</v>
      </c>
      <c r="I197" s="46">
        <v>1</v>
      </c>
      <c r="J197" s="47">
        <v>0</v>
      </c>
      <c r="K197" s="27"/>
    </row>
    <row r="198" spans="1:11" s="14" customFormat="1">
      <c r="A198" s="24" t="s">
        <v>381</v>
      </c>
      <c r="B198" s="1" t="s">
        <v>382</v>
      </c>
      <c r="C198" s="1" t="s">
        <v>104</v>
      </c>
      <c r="D198" s="1" t="s">
        <v>384</v>
      </c>
      <c r="E198" s="78">
        <v>1114326.6499999999</v>
      </c>
      <c r="F198" s="79">
        <v>1114379.03</v>
      </c>
      <c r="G198" s="66">
        <f t="shared" si="4"/>
        <v>52.380000000121072</v>
      </c>
      <c r="H198" s="35">
        <f t="shared" si="5"/>
        <v>0</v>
      </c>
      <c r="I198" s="46">
        <v>0</v>
      </c>
      <c r="J198" s="47">
        <v>0</v>
      </c>
      <c r="K198" s="27"/>
    </row>
    <row r="199" spans="1:11" s="14" customFormat="1">
      <c r="A199" s="24" t="s">
        <v>381</v>
      </c>
      <c r="B199" s="1" t="s">
        <v>382</v>
      </c>
      <c r="C199" s="1" t="s">
        <v>192</v>
      </c>
      <c r="D199" s="1" t="s">
        <v>385</v>
      </c>
      <c r="E199" s="78">
        <v>3252104.84</v>
      </c>
      <c r="F199" s="79">
        <v>3252235.99</v>
      </c>
      <c r="G199" s="66">
        <f t="shared" si="4"/>
        <v>131.15000000037253</v>
      </c>
      <c r="H199" s="35">
        <f t="shared" si="5"/>
        <v>0</v>
      </c>
      <c r="I199" s="46">
        <v>0</v>
      </c>
      <c r="J199" s="47">
        <v>0</v>
      </c>
      <c r="K199" s="27"/>
    </row>
    <row r="200" spans="1:11" s="14" customFormat="1">
      <c r="A200" s="24" t="s">
        <v>381</v>
      </c>
      <c r="B200" s="1" t="s">
        <v>382</v>
      </c>
      <c r="C200" s="1" t="s">
        <v>108</v>
      </c>
      <c r="D200" s="1" t="s">
        <v>386</v>
      </c>
      <c r="E200" s="78">
        <v>17757.5</v>
      </c>
      <c r="F200" s="79">
        <v>17757.5</v>
      </c>
      <c r="G200" s="66">
        <f t="shared" si="4"/>
        <v>0</v>
      </c>
      <c r="H200" s="35">
        <f t="shared" si="5"/>
        <v>0</v>
      </c>
      <c r="I200" s="46">
        <v>1</v>
      </c>
      <c r="J200" s="47">
        <v>1</v>
      </c>
      <c r="K200" s="27"/>
    </row>
    <row r="201" spans="1:11" s="14" customFormat="1">
      <c r="A201" s="24" t="s">
        <v>381</v>
      </c>
      <c r="B201" s="1" t="s">
        <v>382</v>
      </c>
      <c r="C201" s="1" t="s">
        <v>355</v>
      </c>
      <c r="D201" s="1" t="s">
        <v>387</v>
      </c>
      <c r="E201" s="78">
        <v>28918.71</v>
      </c>
      <c r="F201" s="79">
        <v>28918.71</v>
      </c>
      <c r="G201" s="66">
        <f t="shared" si="4"/>
        <v>0</v>
      </c>
      <c r="H201" s="35">
        <f t="shared" si="5"/>
        <v>0</v>
      </c>
      <c r="I201" s="46">
        <v>1</v>
      </c>
      <c r="J201" s="47">
        <v>0</v>
      </c>
      <c r="K201" s="27"/>
    </row>
    <row r="202" spans="1:11" s="14" customFormat="1">
      <c r="A202" s="24" t="s">
        <v>381</v>
      </c>
      <c r="B202" s="1" t="s">
        <v>382</v>
      </c>
      <c r="C202" s="1" t="s">
        <v>121</v>
      </c>
      <c r="D202" s="1" t="s">
        <v>388</v>
      </c>
      <c r="E202" s="78">
        <v>504610.05</v>
      </c>
      <c r="F202" s="79">
        <v>504630.23</v>
      </c>
      <c r="G202" s="66">
        <f t="shared" ref="G202:G265" si="6">SUM(F202-E202)</f>
        <v>20.179999999993015</v>
      </c>
      <c r="H202" s="35">
        <f t="shared" ref="H202:H265" si="7">IF(E202=0,100%,ROUND(G202/E202,4))</f>
        <v>0</v>
      </c>
      <c r="I202" s="46">
        <v>0</v>
      </c>
      <c r="J202" s="47">
        <v>0</v>
      </c>
      <c r="K202" s="27"/>
    </row>
    <row r="203" spans="1:11" s="14" customFormat="1">
      <c r="A203" s="24" t="s">
        <v>389</v>
      </c>
      <c r="B203" s="1" t="s">
        <v>390</v>
      </c>
      <c r="C203" s="1" t="s">
        <v>48</v>
      </c>
      <c r="D203" s="1" t="s">
        <v>391</v>
      </c>
      <c r="E203" s="78">
        <v>1803060.68</v>
      </c>
      <c r="F203" s="79">
        <v>1803108.59</v>
      </c>
      <c r="G203" s="66">
        <f t="shared" si="6"/>
        <v>47.910000000149012</v>
      </c>
      <c r="H203" s="35">
        <f t="shared" si="7"/>
        <v>0</v>
      </c>
      <c r="I203" s="46">
        <v>0</v>
      </c>
      <c r="J203" s="47">
        <v>0</v>
      </c>
      <c r="K203" s="27"/>
    </row>
    <row r="204" spans="1:11" s="14" customFormat="1">
      <c r="A204" s="24" t="s">
        <v>389</v>
      </c>
      <c r="B204" s="1" t="s">
        <v>390</v>
      </c>
      <c r="C204" s="1" t="s">
        <v>392</v>
      </c>
      <c r="D204" s="1" t="s">
        <v>393</v>
      </c>
      <c r="E204" s="78">
        <v>296500.59999999998</v>
      </c>
      <c r="F204" s="79">
        <v>296519.01</v>
      </c>
      <c r="G204" s="66">
        <f t="shared" si="6"/>
        <v>18.410000000032596</v>
      </c>
      <c r="H204" s="35">
        <f t="shared" si="7"/>
        <v>1E-4</v>
      </c>
      <c r="I204" s="46">
        <v>0</v>
      </c>
      <c r="J204" s="47">
        <v>0</v>
      </c>
      <c r="K204" s="27"/>
    </row>
    <row r="205" spans="1:11" s="14" customFormat="1">
      <c r="A205" s="24" t="s">
        <v>389</v>
      </c>
      <c r="B205" s="1" t="s">
        <v>390</v>
      </c>
      <c r="C205" s="1" t="s">
        <v>272</v>
      </c>
      <c r="D205" s="1" t="s">
        <v>394</v>
      </c>
      <c r="E205" s="78">
        <v>14959876.84</v>
      </c>
      <c r="F205" s="79">
        <v>14960269.33</v>
      </c>
      <c r="G205" s="66">
        <f t="shared" si="6"/>
        <v>392.49000000022352</v>
      </c>
      <c r="H205" s="35">
        <f t="shared" si="7"/>
        <v>0</v>
      </c>
      <c r="I205" s="46">
        <v>0</v>
      </c>
      <c r="J205" s="47">
        <v>0</v>
      </c>
      <c r="K205" s="27"/>
    </row>
    <row r="206" spans="1:11" s="14" customFormat="1">
      <c r="A206" s="24" t="s">
        <v>389</v>
      </c>
      <c r="B206" s="1" t="s">
        <v>390</v>
      </c>
      <c r="C206" s="1" t="s">
        <v>106</v>
      </c>
      <c r="D206" s="1" t="s">
        <v>395</v>
      </c>
      <c r="E206" s="78">
        <v>917173.24</v>
      </c>
      <c r="F206" s="79">
        <v>917203.69</v>
      </c>
      <c r="G206" s="66">
        <f t="shared" si="6"/>
        <v>30.449999999953434</v>
      </c>
      <c r="H206" s="35">
        <f t="shared" si="7"/>
        <v>0</v>
      </c>
      <c r="I206" s="46">
        <v>0</v>
      </c>
      <c r="J206" s="47">
        <v>0</v>
      </c>
      <c r="K206" s="27"/>
    </row>
    <row r="207" spans="1:11" s="14" customFormat="1">
      <c r="A207" s="24" t="s">
        <v>389</v>
      </c>
      <c r="B207" s="1" t="s">
        <v>390</v>
      </c>
      <c r="C207" s="1" t="s">
        <v>355</v>
      </c>
      <c r="D207" s="1" t="s">
        <v>396</v>
      </c>
      <c r="E207" s="78">
        <v>1165240.83</v>
      </c>
      <c r="F207" s="79">
        <v>1165270.8700000001</v>
      </c>
      <c r="G207" s="66">
        <f t="shared" si="6"/>
        <v>30.040000000037253</v>
      </c>
      <c r="H207" s="35">
        <f t="shared" si="7"/>
        <v>0</v>
      </c>
      <c r="I207" s="46">
        <v>0</v>
      </c>
      <c r="J207" s="47">
        <v>0</v>
      </c>
      <c r="K207" s="27"/>
    </row>
    <row r="208" spans="1:11" s="14" customFormat="1">
      <c r="A208" s="24" t="s">
        <v>397</v>
      </c>
      <c r="B208" s="1" t="s">
        <v>398</v>
      </c>
      <c r="C208" s="1" t="s">
        <v>399</v>
      </c>
      <c r="D208" s="1" t="s">
        <v>400</v>
      </c>
      <c r="E208" s="78">
        <v>88147.42</v>
      </c>
      <c r="F208" s="79">
        <v>88173.03</v>
      </c>
      <c r="G208" s="66">
        <f t="shared" si="6"/>
        <v>25.610000000000582</v>
      </c>
      <c r="H208" s="35">
        <f t="shared" si="7"/>
        <v>2.9999999999999997E-4</v>
      </c>
      <c r="I208" s="46">
        <v>0</v>
      </c>
      <c r="J208" s="47">
        <v>0</v>
      </c>
      <c r="K208" s="27"/>
    </row>
    <row r="209" spans="1:11" s="14" customFormat="1">
      <c r="A209" s="24" t="s">
        <v>397</v>
      </c>
      <c r="B209" s="1" t="s">
        <v>398</v>
      </c>
      <c r="C209" s="1" t="s">
        <v>48</v>
      </c>
      <c r="D209" s="1" t="s">
        <v>401</v>
      </c>
      <c r="E209" s="78">
        <v>1241418.1200000001</v>
      </c>
      <c r="F209" s="79">
        <v>1241450.6200000001</v>
      </c>
      <c r="G209" s="66">
        <f t="shared" si="6"/>
        <v>32.5</v>
      </c>
      <c r="H209" s="35">
        <f t="shared" si="7"/>
        <v>0</v>
      </c>
      <c r="I209" s="46">
        <v>0</v>
      </c>
      <c r="J209" s="47">
        <v>0</v>
      </c>
      <c r="K209" s="27"/>
    </row>
    <row r="210" spans="1:11" s="14" customFormat="1">
      <c r="A210" s="24" t="s">
        <v>397</v>
      </c>
      <c r="B210" s="1" t="s">
        <v>398</v>
      </c>
      <c r="C210" s="1" t="s">
        <v>392</v>
      </c>
      <c r="D210" s="1" t="s">
        <v>402</v>
      </c>
      <c r="E210" s="78">
        <v>2039271.44</v>
      </c>
      <c r="F210" s="79">
        <v>2039329.4</v>
      </c>
      <c r="G210" s="66">
        <f t="shared" si="6"/>
        <v>57.959999999962747</v>
      </c>
      <c r="H210" s="35">
        <f t="shared" si="7"/>
        <v>0</v>
      </c>
      <c r="I210" s="46">
        <v>0</v>
      </c>
      <c r="J210" s="47">
        <v>0</v>
      </c>
      <c r="K210" s="27"/>
    </row>
    <row r="211" spans="1:11" s="14" customFormat="1">
      <c r="A211" s="24" t="s">
        <v>397</v>
      </c>
      <c r="B211" s="1" t="s">
        <v>398</v>
      </c>
      <c r="C211" s="1" t="s">
        <v>403</v>
      </c>
      <c r="D211" s="1" t="s">
        <v>404</v>
      </c>
      <c r="E211" s="78">
        <v>2230815.67</v>
      </c>
      <c r="F211" s="79">
        <v>2230879.34</v>
      </c>
      <c r="G211" s="66">
        <f t="shared" si="6"/>
        <v>63.669999999925494</v>
      </c>
      <c r="H211" s="35">
        <f t="shared" si="7"/>
        <v>0</v>
      </c>
      <c r="I211" s="46">
        <v>0</v>
      </c>
      <c r="J211" s="47">
        <v>0</v>
      </c>
      <c r="K211" s="27"/>
    </row>
    <row r="212" spans="1:11" s="14" customFormat="1">
      <c r="A212" s="24" t="s">
        <v>405</v>
      </c>
      <c r="B212" s="1" t="s">
        <v>406</v>
      </c>
      <c r="C212" s="1" t="s">
        <v>407</v>
      </c>
      <c r="D212" s="1" t="s">
        <v>408</v>
      </c>
      <c r="E212" s="78">
        <v>344080.67</v>
      </c>
      <c r="F212" s="79">
        <v>344094.38</v>
      </c>
      <c r="G212" s="66">
        <f t="shared" si="6"/>
        <v>13.710000000020955</v>
      </c>
      <c r="H212" s="35">
        <f t="shared" si="7"/>
        <v>0</v>
      </c>
      <c r="I212" s="46">
        <v>0</v>
      </c>
      <c r="J212" s="47">
        <v>0</v>
      </c>
      <c r="K212" s="27"/>
    </row>
    <row r="213" spans="1:11" s="14" customFormat="1">
      <c r="A213" s="24" t="s">
        <v>405</v>
      </c>
      <c r="B213" s="1" t="s">
        <v>406</v>
      </c>
      <c r="C213" s="1" t="s">
        <v>175</v>
      </c>
      <c r="D213" s="1" t="s">
        <v>409</v>
      </c>
      <c r="E213" s="78">
        <v>256207.65</v>
      </c>
      <c r="F213" s="79">
        <v>256221.54</v>
      </c>
      <c r="G213" s="66">
        <f t="shared" si="6"/>
        <v>13.89000000001397</v>
      </c>
      <c r="H213" s="35">
        <f t="shared" si="7"/>
        <v>1E-4</v>
      </c>
      <c r="I213" s="46">
        <v>0</v>
      </c>
      <c r="J213" s="47">
        <v>0</v>
      </c>
      <c r="K213" s="27"/>
    </row>
    <row r="214" spans="1:11" s="14" customFormat="1">
      <c r="A214" s="24" t="s">
        <v>405</v>
      </c>
      <c r="B214" s="1" t="s">
        <v>406</v>
      </c>
      <c r="C214" s="1" t="s">
        <v>79</v>
      </c>
      <c r="D214" s="1" t="s">
        <v>410</v>
      </c>
      <c r="E214" s="78">
        <v>6828.2</v>
      </c>
      <c r="F214" s="79">
        <v>6828.2</v>
      </c>
      <c r="G214" s="66">
        <f t="shared" si="6"/>
        <v>0</v>
      </c>
      <c r="H214" s="35">
        <f t="shared" si="7"/>
        <v>0</v>
      </c>
      <c r="I214" s="46">
        <v>1</v>
      </c>
      <c r="J214" s="47">
        <v>1</v>
      </c>
      <c r="K214" s="27"/>
    </row>
    <row r="215" spans="1:11" s="14" customFormat="1">
      <c r="A215" s="24" t="s">
        <v>405</v>
      </c>
      <c r="B215" s="1" t="s">
        <v>406</v>
      </c>
      <c r="C215" s="1" t="s">
        <v>117</v>
      </c>
      <c r="D215" s="1" t="s">
        <v>411</v>
      </c>
      <c r="E215" s="78">
        <v>2636967.09</v>
      </c>
      <c r="F215" s="79">
        <v>2637067.75</v>
      </c>
      <c r="G215" s="66">
        <f t="shared" si="6"/>
        <v>100.66000000014901</v>
      </c>
      <c r="H215" s="35">
        <f t="shared" si="7"/>
        <v>0</v>
      </c>
      <c r="I215" s="46">
        <v>0</v>
      </c>
      <c r="J215" s="47">
        <v>0</v>
      </c>
      <c r="K215" s="27"/>
    </row>
    <row r="216" spans="1:11" s="14" customFormat="1">
      <c r="A216" s="24" t="s">
        <v>405</v>
      </c>
      <c r="B216" s="1" t="s">
        <v>406</v>
      </c>
      <c r="C216" s="1" t="s">
        <v>213</v>
      </c>
      <c r="D216" s="1" t="s">
        <v>412</v>
      </c>
      <c r="E216" s="78">
        <v>584597.97</v>
      </c>
      <c r="F216" s="79">
        <v>584623.73</v>
      </c>
      <c r="G216" s="66">
        <f t="shared" si="6"/>
        <v>25.760000000009313</v>
      </c>
      <c r="H216" s="35">
        <f t="shared" si="7"/>
        <v>0</v>
      </c>
      <c r="I216" s="46">
        <v>0</v>
      </c>
      <c r="J216" s="47">
        <v>0</v>
      </c>
      <c r="K216" s="27"/>
    </row>
    <row r="217" spans="1:11" s="14" customFormat="1">
      <c r="A217" s="24" t="s">
        <v>405</v>
      </c>
      <c r="B217" s="1" t="s">
        <v>406</v>
      </c>
      <c r="C217" s="1" t="s">
        <v>192</v>
      </c>
      <c r="D217" s="1" t="s">
        <v>413</v>
      </c>
      <c r="E217" s="78">
        <v>960160.17</v>
      </c>
      <c r="F217" s="79">
        <v>960188.72</v>
      </c>
      <c r="G217" s="66">
        <f t="shared" si="6"/>
        <v>28.549999999930151</v>
      </c>
      <c r="H217" s="35">
        <f t="shared" si="7"/>
        <v>0</v>
      </c>
      <c r="I217" s="46">
        <v>0</v>
      </c>
      <c r="J217" s="47">
        <v>0</v>
      </c>
      <c r="K217" s="27"/>
    </row>
    <row r="218" spans="1:11" s="14" customFormat="1">
      <c r="A218" s="24" t="s">
        <v>405</v>
      </c>
      <c r="B218" s="1" t="s">
        <v>406</v>
      </c>
      <c r="C218" s="1" t="s">
        <v>378</v>
      </c>
      <c r="D218" s="1" t="s">
        <v>414</v>
      </c>
      <c r="E218" s="78">
        <v>735525.04</v>
      </c>
      <c r="F218" s="79">
        <v>735555.98</v>
      </c>
      <c r="G218" s="66">
        <f t="shared" si="6"/>
        <v>30.939999999944121</v>
      </c>
      <c r="H218" s="35">
        <f t="shared" si="7"/>
        <v>0</v>
      </c>
      <c r="I218" s="46">
        <v>0</v>
      </c>
      <c r="J218" s="47">
        <v>0</v>
      </c>
      <c r="K218" s="27"/>
    </row>
    <row r="219" spans="1:11" s="14" customFormat="1">
      <c r="A219" s="24" t="s">
        <v>415</v>
      </c>
      <c r="B219" s="1" t="s">
        <v>416</v>
      </c>
      <c r="C219" s="1" t="s">
        <v>417</v>
      </c>
      <c r="D219" s="1" t="s">
        <v>418</v>
      </c>
      <c r="E219" s="78">
        <v>9508.16</v>
      </c>
      <c r="F219" s="79">
        <v>9508.16</v>
      </c>
      <c r="G219" s="66">
        <f t="shared" si="6"/>
        <v>0</v>
      </c>
      <c r="H219" s="35">
        <f t="shared" si="7"/>
        <v>0</v>
      </c>
      <c r="I219" s="46">
        <v>1</v>
      </c>
      <c r="J219" s="47">
        <v>1</v>
      </c>
      <c r="K219" s="27"/>
    </row>
    <row r="220" spans="1:11" s="14" customFormat="1">
      <c r="A220" s="24" t="s">
        <v>415</v>
      </c>
      <c r="B220" s="1" t="s">
        <v>416</v>
      </c>
      <c r="C220" s="1" t="s">
        <v>419</v>
      </c>
      <c r="D220" s="1" t="s">
        <v>420</v>
      </c>
      <c r="E220" s="78">
        <v>12924.3</v>
      </c>
      <c r="F220" s="79">
        <v>12924.3</v>
      </c>
      <c r="G220" s="66">
        <f t="shared" si="6"/>
        <v>0</v>
      </c>
      <c r="H220" s="35">
        <f t="shared" si="7"/>
        <v>0</v>
      </c>
      <c r="I220" s="46">
        <v>1</v>
      </c>
      <c r="J220" s="47">
        <v>1</v>
      </c>
      <c r="K220" s="27"/>
    </row>
    <row r="221" spans="1:11" s="14" customFormat="1">
      <c r="A221" s="24" t="s">
        <v>415</v>
      </c>
      <c r="B221" s="1" t="s">
        <v>416</v>
      </c>
      <c r="C221" s="1" t="s">
        <v>421</v>
      </c>
      <c r="D221" s="1" t="s">
        <v>422</v>
      </c>
      <c r="E221" s="78">
        <v>4566808.6100000003</v>
      </c>
      <c r="F221" s="79">
        <v>4566938.47</v>
      </c>
      <c r="G221" s="66">
        <f t="shared" si="6"/>
        <v>129.85999999940395</v>
      </c>
      <c r="H221" s="35">
        <f t="shared" si="7"/>
        <v>0</v>
      </c>
      <c r="I221" s="46">
        <v>0</v>
      </c>
      <c r="J221" s="47">
        <v>0</v>
      </c>
      <c r="K221" s="27"/>
    </row>
    <row r="222" spans="1:11" s="14" customFormat="1">
      <c r="A222" s="24" t="s">
        <v>415</v>
      </c>
      <c r="B222" s="1" t="s">
        <v>416</v>
      </c>
      <c r="C222" s="1" t="s">
        <v>423</v>
      </c>
      <c r="D222" s="1" t="s">
        <v>424</v>
      </c>
      <c r="E222" s="78">
        <v>13439119.640000001</v>
      </c>
      <c r="F222" s="79">
        <v>13439639.6</v>
      </c>
      <c r="G222" s="66">
        <f t="shared" si="6"/>
        <v>519.95999999903142</v>
      </c>
      <c r="H222" s="35">
        <f t="shared" si="7"/>
        <v>0</v>
      </c>
      <c r="I222" s="46">
        <v>0</v>
      </c>
      <c r="J222" s="47">
        <v>0</v>
      </c>
      <c r="K222" s="27"/>
    </row>
    <row r="223" spans="1:11" s="14" customFormat="1">
      <c r="A223" s="24" t="s">
        <v>415</v>
      </c>
      <c r="B223" s="1" t="s">
        <v>416</v>
      </c>
      <c r="C223" s="1" t="s">
        <v>425</v>
      </c>
      <c r="D223" s="1" t="s">
        <v>426</v>
      </c>
      <c r="E223" s="78">
        <v>3002613.78</v>
      </c>
      <c r="F223" s="79">
        <v>3002704.15</v>
      </c>
      <c r="G223" s="66">
        <f t="shared" si="6"/>
        <v>90.370000000111759</v>
      </c>
      <c r="H223" s="35">
        <f t="shared" si="7"/>
        <v>0</v>
      </c>
      <c r="I223" s="46">
        <v>0</v>
      </c>
      <c r="J223" s="47">
        <v>0</v>
      </c>
      <c r="K223" s="27"/>
    </row>
    <row r="224" spans="1:11" s="14" customFormat="1">
      <c r="A224" s="24" t="s">
        <v>415</v>
      </c>
      <c r="B224" s="1" t="s">
        <v>416</v>
      </c>
      <c r="C224" s="1" t="s">
        <v>427</v>
      </c>
      <c r="D224" s="1" t="s">
        <v>428</v>
      </c>
      <c r="E224" s="78">
        <v>1902561.99</v>
      </c>
      <c r="F224" s="79">
        <v>1902654.72</v>
      </c>
      <c r="G224" s="66">
        <f t="shared" si="6"/>
        <v>92.729999999981374</v>
      </c>
      <c r="H224" s="35">
        <f t="shared" si="7"/>
        <v>0</v>
      </c>
      <c r="I224" s="46">
        <v>0</v>
      </c>
      <c r="J224" s="47">
        <v>0</v>
      </c>
      <c r="K224" s="27"/>
    </row>
    <row r="225" spans="1:11" s="14" customFormat="1">
      <c r="A225" s="24" t="s">
        <v>429</v>
      </c>
      <c r="B225" s="1" t="s">
        <v>430</v>
      </c>
      <c r="C225" s="1" t="s">
        <v>79</v>
      </c>
      <c r="D225" s="1" t="s">
        <v>431</v>
      </c>
      <c r="E225" s="78">
        <v>14652.8</v>
      </c>
      <c r="F225" s="79">
        <v>14652.8</v>
      </c>
      <c r="G225" s="66">
        <f t="shared" si="6"/>
        <v>0</v>
      </c>
      <c r="H225" s="35">
        <f t="shared" si="7"/>
        <v>0</v>
      </c>
      <c r="I225" s="46">
        <v>1</v>
      </c>
      <c r="J225" s="47">
        <v>1</v>
      </c>
      <c r="K225" s="27"/>
    </row>
    <row r="226" spans="1:11" s="14" customFormat="1">
      <c r="A226" s="24" t="s">
        <v>429</v>
      </c>
      <c r="B226" s="1" t="s">
        <v>430</v>
      </c>
      <c r="C226" s="1" t="s">
        <v>101</v>
      </c>
      <c r="D226" s="1" t="s">
        <v>432</v>
      </c>
      <c r="E226" s="78">
        <v>28003.38</v>
      </c>
      <c r="F226" s="79">
        <v>28003.38</v>
      </c>
      <c r="G226" s="66">
        <f t="shared" si="6"/>
        <v>0</v>
      </c>
      <c r="H226" s="35">
        <f t="shared" si="7"/>
        <v>0</v>
      </c>
      <c r="I226" s="46">
        <v>1</v>
      </c>
      <c r="J226" s="47">
        <v>1</v>
      </c>
      <c r="K226" s="27"/>
    </row>
    <row r="227" spans="1:11" s="14" customFormat="1">
      <c r="A227" s="24" t="s">
        <v>429</v>
      </c>
      <c r="B227" s="1" t="s">
        <v>430</v>
      </c>
      <c r="C227" s="1" t="s">
        <v>59</v>
      </c>
      <c r="D227" s="1" t="s">
        <v>433</v>
      </c>
      <c r="E227" s="78">
        <v>1559181.21</v>
      </c>
      <c r="F227" s="79">
        <v>1559181.21</v>
      </c>
      <c r="G227" s="66">
        <f t="shared" si="6"/>
        <v>0</v>
      </c>
      <c r="H227" s="35">
        <f t="shared" si="7"/>
        <v>0</v>
      </c>
      <c r="I227" s="46">
        <v>1</v>
      </c>
      <c r="J227" s="47">
        <v>0</v>
      </c>
      <c r="K227" s="27"/>
    </row>
    <row r="228" spans="1:11" s="14" customFormat="1">
      <c r="A228" s="24" t="s">
        <v>429</v>
      </c>
      <c r="B228" s="1" t="s">
        <v>430</v>
      </c>
      <c r="C228" s="1" t="s">
        <v>190</v>
      </c>
      <c r="D228" s="1" t="s">
        <v>434</v>
      </c>
      <c r="E228" s="78">
        <v>1224769.29</v>
      </c>
      <c r="F228" s="79">
        <v>1224769.29</v>
      </c>
      <c r="G228" s="66">
        <f t="shared" si="6"/>
        <v>0</v>
      </c>
      <c r="H228" s="35">
        <f t="shared" si="7"/>
        <v>0</v>
      </c>
      <c r="I228" s="46">
        <v>1</v>
      </c>
      <c r="J228" s="47">
        <v>0</v>
      </c>
      <c r="K228" s="27"/>
    </row>
    <row r="229" spans="1:11" s="14" customFormat="1">
      <c r="A229" s="24" t="s">
        <v>429</v>
      </c>
      <c r="B229" s="1" t="s">
        <v>430</v>
      </c>
      <c r="C229" s="1" t="s">
        <v>435</v>
      </c>
      <c r="D229" s="1" t="s">
        <v>436</v>
      </c>
      <c r="E229" s="78">
        <v>45580.44</v>
      </c>
      <c r="F229" s="79">
        <v>45580.44</v>
      </c>
      <c r="G229" s="66">
        <f t="shared" si="6"/>
        <v>0</v>
      </c>
      <c r="H229" s="35">
        <f t="shared" si="7"/>
        <v>0</v>
      </c>
      <c r="I229" s="46">
        <v>1</v>
      </c>
      <c r="J229" s="47">
        <v>1</v>
      </c>
      <c r="K229" s="27"/>
    </row>
    <row r="230" spans="1:11" s="14" customFormat="1">
      <c r="A230" s="24" t="s">
        <v>429</v>
      </c>
      <c r="B230" s="1" t="s">
        <v>430</v>
      </c>
      <c r="C230" s="1" t="s">
        <v>95</v>
      </c>
      <c r="D230" s="1" t="s">
        <v>437</v>
      </c>
      <c r="E230" s="78">
        <v>26012.07</v>
      </c>
      <c r="F230" s="79">
        <v>26012.07</v>
      </c>
      <c r="G230" s="66">
        <f t="shared" si="6"/>
        <v>0</v>
      </c>
      <c r="H230" s="35">
        <f t="shared" si="7"/>
        <v>0</v>
      </c>
      <c r="I230" s="46">
        <v>1</v>
      </c>
      <c r="J230" s="47">
        <v>1</v>
      </c>
      <c r="K230" s="27"/>
    </row>
    <row r="231" spans="1:11" s="14" customFormat="1">
      <c r="A231" s="24" t="s">
        <v>438</v>
      </c>
      <c r="B231" s="1" t="s">
        <v>439</v>
      </c>
      <c r="C231" s="1" t="s">
        <v>48</v>
      </c>
      <c r="D231" s="1" t="s">
        <v>440</v>
      </c>
      <c r="E231" s="78">
        <v>3012353.37</v>
      </c>
      <c r="F231" s="79">
        <v>3012435.64</v>
      </c>
      <c r="G231" s="66">
        <f t="shared" si="6"/>
        <v>82.270000000018626</v>
      </c>
      <c r="H231" s="35">
        <f t="shared" si="7"/>
        <v>0</v>
      </c>
      <c r="I231" s="46">
        <v>0</v>
      </c>
      <c r="J231" s="47">
        <v>0</v>
      </c>
      <c r="K231" s="27"/>
    </row>
    <row r="232" spans="1:11" s="14" customFormat="1">
      <c r="A232" s="24" t="s">
        <v>438</v>
      </c>
      <c r="B232" s="1" t="s">
        <v>439</v>
      </c>
      <c r="C232" s="1" t="s">
        <v>79</v>
      </c>
      <c r="D232" s="1" t="s">
        <v>441</v>
      </c>
      <c r="E232" s="78">
        <v>385917.53</v>
      </c>
      <c r="F232" s="79">
        <v>385932.38</v>
      </c>
      <c r="G232" s="66">
        <f t="shared" si="6"/>
        <v>14.849999999976717</v>
      </c>
      <c r="H232" s="35">
        <f t="shared" si="7"/>
        <v>0</v>
      </c>
      <c r="I232" s="46">
        <v>0</v>
      </c>
      <c r="J232" s="47">
        <v>0</v>
      </c>
      <c r="K232" s="27"/>
    </row>
    <row r="233" spans="1:11" s="14" customFormat="1">
      <c r="A233" s="24" t="s">
        <v>438</v>
      </c>
      <c r="B233" s="1" t="s">
        <v>439</v>
      </c>
      <c r="C233" s="1" t="s">
        <v>101</v>
      </c>
      <c r="D233" s="1" t="s">
        <v>442</v>
      </c>
      <c r="E233" s="78">
        <v>860648.95</v>
      </c>
      <c r="F233" s="79">
        <v>860693.05</v>
      </c>
      <c r="G233" s="66">
        <f t="shared" si="6"/>
        <v>44.100000000093132</v>
      </c>
      <c r="H233" s="35">
        <f t="shared" si="7"/>
        <v>1E-4</v>
      </c>
      <c r="I233" s="46">
        <v>0</v>
      </c>
      <c r="J233" s="47">
        <v>0</v>
      </c>
      <c r="K233" s="27"/>
    </row>
    <row r="234" spans="1:11" s="14" customFormat="1">
      <c r="A234" s="24" t="s">
        <v>438</v>
      </c>
      <c r="B234" s="1" t="s">
        <v>439</v>
      </c>
      <c r="C234" s="1" t="s">
        <v>38</v>
      </c>
      <c r="D234" s="1" t="s">
        <v>443</v>
      </c>
      <c r="E234" s="78">
        <v>1916824.22</v>
      </c>
      <c r="F234" s="79">
        <v>1916887.51</v>
      </c>
      <c r="G234" s="66">
        <f t="shared" si="6"/>
        <v>63.290000000037253</v>
      </c>
      <c r="H234" s="35">
        <f t="shared" si="7"/>
        <v>0</v>
      </c>
      <c r="I234" s="46">
        <v>0</v>
      </c>
      <c r="J234" s="47">
        <v>0</v>
      </c>
      <c r="K234" s="27"/>
    </row>
    <row r="235" spans="1:11" s="14" customFormat="1">
      <c r="A235" s="24" t="s">
        <v>444</v>
      </c>
      <c r="B235" s="1" t="s">
        <v>445</v>
      </c>
      <c r="C235" s="1" t="s">
        <v>221</v>
      </c>
      <c r="D235" s="1" t="s">
        <v>446</v>
      </c>
      <c r="E235" s="78">
        <v>100533.12</v>
      </c>
      <c r="F235" s="79">
        <v>100542.64</v>
      </c>
      <c r="G235" s="66">
        <f t="shared" si="6"/>
        <v>9.5200000000040745</v>
      </c>
      <c r="H235" s="35">
        <f t="shared" si="7"/>
        <v>1E-4</v>
      </c>
      <c r="I235" s="46">
        <v>0</v>
      </c>
      <c r="J235" s="47">
        <v>0</v>
      </c>
      <c r="K235" s="27"/>
    </row>
    <row r="236" spans="1:11" s="14" customFormat="1">
      <c r="A236" s="24" t="s">
        <v>444</v>
      </c>
      <c r="B236" s="1" t="s">
        <v>445</v>
      </c>
      <c r="C236" s="1" t="s">
        <v>48</v>
      </c>
      <c r="D236" s="1" t="s">
        <v>447</v>
      </c>
      <c r="E236" s="78">
        <v>3216504.92</v>
      </c>
      <c r="F236" s="79">
        <v>3216605.28</v>
      </c>
      <c r="G236" s="66">
        <f t="shared" si="6"/>
        <v>100.35999999986961</v>
      </c>
      <c r="H236" s="35">
        <f t="shared" si="7"/>
        <v>0</v>
      </c>
      <c r="I236" s="46">
        <v>0</v>
      </c>
      <c r="J236" s="47">
        <v>0</v>
      </c>
      <c r="K236" s="27"/>
    </row>
    <row r="237" spans="1:11" s="14" customFormat="1">
      <c r="A237" s="24" t="s">
        <v>444</v>
      </c>
      <c r="B237" s="1" t="s">
        <v>445</v>
      </c>
      <c r="C237" s="1" t="s">
        <v>79</v>
      </c>
      <c r="D237" s="1" t="s">
        <v>448</v>
      </c>
      <c r="E237" s="78">
        <v>1067490.5900000001</v>
      </c>
      <c r="F237" s="79">
        <v>1067529</v>
      </c>
      <c r="G237" s="66">
        <f t="shared" si="6"/>
        <v>38.409999999916181</v>
      </c>
      <c r="H237" s="35">
        <f t="shared" si="7"/>
        <v>0</v>
      </c>
      <c r="I237" s="46">
        <v>0</v>
      </c>
      <c r="J237" s="47">
        <v>0</v>
      </c>
      <c r="K237" s="27"/>
    </row>
    <row r="238" spans="1:11" s="14" customFormat="1">
      <c r="A238" s="24" t="s">
        <v>444</v>
      </c>
      <c r="B238" s="1" t="s">
        <v>445</v>
      </c>
      <c r="C238" s="1" t="s">
        <v>101</v>
      </c>
      <c r="D238" s="1" t="s">
        <v>449</v>
      </c>
      <c r="E238" s="78">
        <v>1009544.39</v>
      </c>
      <c r="F238" s="79">
        <v>1009572.18</v>
      </c>
      <c r="G238" s="66">
        <f t="shared" si="6"/>
        <v>27.790000000037253</v>
      </c>
      <c r="H238" s="35">
        <f t="shared" si="7"/>
        <v>0</v>
      </c>
      <c r="I238" s="46">
        <v>0</v>
      </c>
      <c r="J238" s="47">
        <v>0</v>
      </c>
      <c r="K238" s="27"/>
    </row>
    <row r="239" spans="1:11" s="14" customFormat="1">
      <c r="A239" s="24" t="s">
        <v>450</v>
      </c>
      <c r="B239" s="1" t="s">
        <v>451</v>
      </c>
      <c r="C239" s="1" t="s">
        <v>221</v>
      </c>
      <c r="D239" s="1" t="s">
        <v>452</v>
      </c>
      <c r="E239" s="78">
        <v>876571.71</v>
      </c>
      <c r="F239" s="79">
        <v>876592.67</v>
      </c>
      <c r="G239" s="66">
        <f t="shared" si="6"/>
        <v>20.960000000079162</v>
      </c>
      <c r="H239" s="35">
        <f t="shared" si="7"/>
        <v>0</v>
      </c>
      <c r="I239" s="46">
        <v>0</v>
      </c>
      <c r="J239" s="47">
        <v>0</v>
      </c>
      <c r="K239" s="27"/>
    </row>
    <row r="240" spans="1:11" s="14" customFormat="1">
      <c r="A240" s="24" t="s">
        <v>450</v>
      </c>
      <c r="B240" s="1" t="s">
        <v>451</v>
      </c>
      <c r="C240" s="1" t="s">
        <v>453</v>
      </c>
      <c r="D240" s="1" t="s">
        <v>454</v>
      </c>
      <c r="E240" s="78">
        <v>546509.97</v>
      </c>
      <c r="F240" s="79">
        <v>546524.9</v>
      </c>
      <c r="G240" s="66">
        <f t="shared" si="6"/>
        <v>14.930000000051223</v>
      </c>
      <c r="H240" s="35">
        <f t="shared" si="7"/>
        <v>0</v>
      </c>
      <c r="I240" s="46">
        <v>0</v>
      </c>
      <c r="J240" s="47">
        <v>0</v>
      </c>
      <c r="K240" s="27"/>
    </row>
    <row r="241" spans="1:11" s="14" customFormat="1">
      <c r="A241" s="24" t="s">
        <v>450</v>
      </c>
      <c r="B241" s="1" t="s">
        <v>451</v>
      </c>
      <c r="C241" s="1" t="s">
        <v>177</v>
      </c>
      <c r="D241" s="1" t="s">
        <v>455</v>
      </c>
      <c r="E241" s="78">
        <v>1560135.54</v>
      </c>
      <c r="F241" s="79">
        <v>1560168.27</v>
      </c>
      <c r="G241" s="66">
        <f t="shared" si="6"/>
        <v>32.729999999981374</v>
      </c>
      <c r="H241" s="35">
        <f t="shared" si="7"/>
        <v>0</v>
      </c>
      <c r="I241" s="46">
        <v>0</v>
      </c>
      <c r="J241" s="47">
        <v>0</v>
      </c>
      <c r="K241" s="27"/>
    </row>
    <row r="242" spans="1:11" s="14" customFormat="1">
      <c r="A242" s="24" t="s">
        <v>450</v>
      </c>
      <c r="B242" s="1" t="s">
        <v>451</v>
      </c>
      <c r="C242" s="1" t="s">
        <v>456</v>
      </c>
      <c r="D242" s="1" t="s">
        <v>457</v>
      </c>
      <c r="E242" s="78">
        <v>404433.17</v>
      </c>
      <c r="F242" s="79">
        <v>404444.81</v>
      </c>
      <c r="G242" s="66">
        <f t="shared" si="6"/>
        <v>11.64000000001397</v>
      </c>
      <c r="H242" s="35">
        <f t="shared" si="7"/>
        <v>0</v>
      </c>
      <c r="I242" s="46">
        <v>0</v>
      </c>
      <c r="J242" s="47">
        <v>0</v>
      </c>
      <c r="K242" s="27"/>
    </row>
    <row r="243" spans="1:11" s="14" customFormat="1">
      <c r="A243" s="24" t="s">
        <v>450</v>
      </c>
      <c r="B243" s="1" t="s">
        <v>451</v>
      </c>
      <c r="C243" s="1" t="s">
        <v>79</v>
      </c>
      <c r="D243" s="1" t="s">
        <v>458</v>
      </c>
      <c r="E243" s="78">
        <v>4366983.8899999997</v>
      </c>
      <c r="F243" s="79">
        <v>4367109.29</v>
      </c>
      <c r="G243" s="66">
        <f t="shared" si="6"/>
        <v>125.40000000037253</v>
      </c>
      <c r="H243" s="35">
        <f t="shared" si="7"/>
        <v>0</v>
      </c>
      <c r="I243" s="46">
        <v>0</v>
      </c>
      <c r="J243" s="47">
        <v>0</v>
      </c>
      <c r="K243" s="27"/>
    </row>
    <row r="244" spans="1:11" s="14" customFormat="1">
      <c r="A244" s="24" t="s">
        <v>450</v>
      </c>
      <c r="B244" s="1" t="s">
        <v>451</v>
      </c>
      <c r="C244" s="1" t="s">
        <v>101</v>
      </c>
      <c r="D244" s="1" t="s">
        <v>459</v>
      </c>
      <c r="E244" s="78">
        <v>4313112.4000000004</v>
      </c>
      <c r="F244" s="79">
        <v>4313218.28</v>
      </c>
      <c r="G244" s="66">
        <f t="shared" si="6"/>
        <v>105.87999999988824</v>
      </c>
      <c r="H244" s="35">
        <f t="shared" si="7"/>
        <v>0</v>
      </c>
      <c r="I244" s="46">
        <v>0</v>
      </c>
      <c r="J244" s="47">
        <v>0</v>
      </c>
      <c r="K244" s="27"/>
    </row>
    <row r="245" spans="1:11" s="14" customFormat="1">
      <c r="A245" s="24" t="s">
        <v>450</v>
      </c>
      <c r="B245" s="1" t="s">
        <v>451</v>
      </c>
      <c r="C245" s="1" t="s">
        <v>59</v>
      </c>
      <c r="D245" s="1" t="s">
        <v>460</v>
      </c>
      <c r="E245" s="78">
        <v>3406230.31</v>
      </c>
      <c r="F245" s="79">
        <v>3406317.19</v>
      </c>
      <c r="G245" s="66">
        <f t="shared" si="6"/>
        <v>86.879999999888241</v>
      </c>
      <c r="H245" s="35">
        <f t="shared" si="7"/>
        <v>0</v>
      </c>
      <c r="I245" s="46">
        <v>0</v>
      </c>
      <c r="J245" s="47">
        <v>0</v>
      </c>
      <c r="K245" s="27"/>
    </row>
    <row r="246" spans="1:11" s="14" customFormat="1">
      <c r="A246" s="24" t="s">
        <v>450</v>
      </c>
      <c r="B246" s="1" t="s">
        <v>451</v>
      </c>
      <c r="C246" s="1" t="s">
        <v>190</v>
      </c>
      <c r="D246" s="1" t="s">
        <v>461</v>
      </c>
      <c r="E246" s="78">
        <v>1195376.05</v>
      </c>
      <c r="F246" s="79">
        <v>1195406.42</v>
      </c>
      <c r="G246" s="66">
        <f t="shared" si="6"/>
        <v>30.369999999878928</v>
      </c>
      <c r="H246" s="35">
        <f t="shared" si="7"/>
        <v>0</v>
      </c>
      <c r="I246" s="46">
        <v>0</v>
      </c>
      <c r="J246" s="47">
        <v>0</v>
      </c>
      <c r="K246" s="27"/>
    </row>
    <row r="247" spans="1:11" s="14" customFormat="1">
      <c r="A247" s="24" t="s">
        <v>450</v>
      </c>
      <c r="B247" s="1" t="s">
        <v>451</v>
      </c>
      <c r="C247" s="1" t="s">
        <v>254</v>
      </c>
      <c r="D247" s="1" t="s">
        <v>462</v>
      </c>
      <c r="E247" s="78">
        <v>1170191.6599999999</v>
      </c>
      <c r="F247" s="79">
        <v>1168303.3</v>
      </c>
      <c r="G247" s="66">
        <f t="shared" si="6"/>
        <v>-1888.3599999998696</v>
      </c>
      <c r="H247" s="35">
        <f t="shared" si="7"/>
        <v>-1.6000000000000001E-3</v>
      </c>
      <c r="I247" s="46">
        <v>0</v>
      </c>
      <c r="J247" s="47">
        <v>0</v>
      </c>
      <c r="K247" s="27"/>
    </row>
    <row r="248" spans="1:11" s="14" customFormat="1">
      <c r="A248" s="24" t="s">
        <v>450</v>
      </c>
      <c r="B248" s="1" t="s">
        <v>451</v>
      </c>
      <c r="C248" s="1" t="s">
        <v>117</v>
      </c>
      <c r="D248" s="1" t="s">
        <v>463</v>
      </c>
      <c r="E248" s="78">
        <v>2809353.54</v>
      </c>
      <c r="F248" s="79">
        <v>2809438.78</v>
      </c>
      <c r="G248" s="66">
        <f t="shared" si="6"/>
        <v>85.239999999757856</v>
      </c>
      <c r="H248" s="35">
        <f t="shared" si="7"/>
        <v>0</v>
      </c>
      <c r="I248" s="46">
        <v>0</v>
      </c>
      <c r="J248" s="47">
        <v>0</v>
      </c>
      <c r="K248" s="27"/>
    </row>
    <row r="249" spans="1:11" s="14" customFormat="1">
      <c r="A249" s="24" t="s">
        <v>450</v>
      </c>
      <c r="B249" s="1" t="s">
        <v>451</v>
      </c>
      <c r="C249" s="1" t="s">
        <v>65</v>
      </c>
      <c r="D249" s="1" t="s">
        <v>464</v>
      </c>
      <c r="E249" s="78">
        <v>621925.63</v>
      </c>
      <c r="F249" s="79">
        <v>621944.64</v>
      </c>
      <c r="G249" s="66">
        <f t="shared" si="6"/>
        <v>19.010000000009313</v>
      </c>
      <c r="H249" s="35">
        <f t="shared" si="7"/>
        <v>0</v>
      </c>
      <c r="I249" s="46">
        <v>0</v>
      </c>
      <c r="J249" s="47">
        <v>0</v>
      </c>
      <c r="K249" s="27"/>
    </row>
    <row r="250" spans="1:11" s="14" customFormat="1">
      <c r="A250" s="24" t="s">
        <v>450</v>
      </c>
      <c r="B250" s="1" t="s">
        <v>451</v>
      </c>
      <c r="C250" s="1" t="s">
        <v>213</v>
      </c>
      <c r="D250" s="1" t="s">
        <v>465</v>
      </c>
      <c r="E250" s="78">
        <v>9475964.9800000004</v>
      </c>
      <c r="F250" s="79">
        <v>9476214.7200000007</v>
      </c>
      <c r="G250" s="66">
        <f t="shared" si="6"/>
        <v>249.74000000022352</v>
      </c>
      <c r="H250" s="35">
        <f t="shared" si="7"/>
        <v>0</v>
      </c>
      <c r="I250" s="46">
        <v>0</v>
      </c>
      <c r="J250" s="47">
        <v>0</v>
      </c>
      <c r="K250" s="27"/>
    </row>
    <row r="251" spans="1:11" s="14" customFormat="1">
      <c r="A251" s="24" t="s">
        <v>450</v>
      </c>
      <c r="B251" s="1" t="s">
        <v>451</v>
      </c>
      <c r="C251" s="1" t="s">
        <v>466</v>
      </c>
      <c r="D251" s="1" t="s">
        <v>467</v>
      </c>
      <c r="E251" s="78">
        <v>2178148.9900000002</v>
      </c>
      <c r="F251" s="79">
        <v>2177239.67</v>
      </c>
      <c r="G251" s="66">
        <f t="shared" si="6"/>
        <v>-909.32000000029802</v>
      </c>
      <c r="H251" s="35">
        <f t="shared" si="7"/>
        <v>-4.0000000000000002E-4</v>
      </c>
      <c r="I251" s="46">
        <v>0</v>
      </c>
      <c r="J251" s="47">
        <v>0</v>
      </c>
      <c r="K251" s="27"/>
    </row>
    <row r="252" spans="1:11" s="14" customFormat="1">
      <c r="A252" s="24" t="s">
        <v>450</v>
      </c>
      <c r="B252" s="1" t="s">
        <v>451</v>
      </c>
      <c r="C252" s="1" t="s">
        <v>468</v>
      </c>
      <c r="D252" s="1" t="s">
        <v>469</v>
      </c>
      <c r="E252" s="78">
        <v>2988126.24</v>
      </c>
      <c r="F252" s="79">
        <v>2988193.26</v>
      </c>
      <c r="G252" s="66">
        <f t="shared" si="6"/>
        <v>67.019999999552965</v>
      </c>
      <c r="H252" s="35">
        <f t="shared" si="7"/>
        <v>0</v>
      </c>
      <c r="I252" s="46">
        <v>0</v>
      </c>
      <c r="J252" s="47">
        <v>0</v>
      </c>
      <c r="K252" s="27"/>
    </row>
    <row r="253" spans="1:11" s="14" customFormat="1">
      <c r="A253" s="24" t="s">
        <v>450</v>
      </c>
      <c r="B253" s="1" t="s">
        <v>451</v>
      </c>
      <c r="C253" s="1" t="s">
        <v>470</v>
      </c>
      <c r="D253" s="1" t="s">
        <v>471</v>
      </c>
      <c r="E253" s="78">
        <v>1625667.18</v>
      </c>
      <c r="F253" s="79">
        <v>1625703.33</v>
      </c>
      <c r="G253" s="66">
        <f t="shared" si="6"/>
        <v>36.150000000139698</v>
      </c>
      <c r="H253" s="35">
        <f t="shared" si="7"/>
        <v>0</v>
      </c>
      <c r="I253" s="46">
        <v>0</v>
      </c>
      <c r="J253" s="47">
        <v>0</v>
      </c>
      <c r="K253" s="27"/>
    </row>
    <row r="254" spans="1:11" s="14" customFormat="1">
      <c r="A254" s="24" t="s">
        <v>450</v>
      </c>
      <c r="B254" s="1" t="s">
        <v>451</v>
      </c>
      <c r="C254" s="1" t="s">
        <v>472</v>
      </c>
      <c r="D254" s="1" t="s">
        <v>473</v>
      </c>
      <c r="E254" s="78">
        <v>3359048.36</v>
      </c>
      <c r="F254" s="79">
        <v>3359124.25</v>
      </c>
      <c r="G254" s="66">
        <f t="shared" si="6"/>
        <v>75.890000000130385</v>
      </c>
      <c r="H254" s="35">
        <f t="shared" si="7"/>
        <v>0</v>
      </c>
      <c r="I254" s="46">
        <v>0</v>
      </c>
      <c r="J254" s="47">
        <v>0</v>
      </c>
      <c r="K254" s="27"/>
    </row>
    <row r="255" spans="1:11" s="14" customFormat="1">
      <c r="A255" s="24" t="s">
        <v>450</v>
      </c>
      <c r="B255" s="1" t="s">
        <v>451</v>
      </c>
      <c r="C255" s="1" t="s">
        <v>474</v>
      </c>
      <c r="D255" s="1" t="s">
        <v>475</v>
      </c>
      <c r="E255" s="78">
        <v>1830824.84</v>
      </c>
      <c r="F255" s="79">
        <v>1830867.79</v>
      </c>
      <c r="G255" s="66">
        <f t="shared" si="6"/>
        <v>42.949999999953434</v>
      </c>
      <c r="H255" s="35">
        <f t="shared" si="7"/>
        <v>0</v>
      </c>
      <c r="I255" s="46">
        <v>0</v>
      </c>
      <c r="J255" s="47">
        <v>0</v>
      </c>
      <c r="K255" s="27"/>
    </row>
    <row r="256" spans="1:11" s="14" customFormat="1">
      <c r="A256" s="24" t="s">
        <v>476</v>
      </c>
      <c r="B256" s="1" t="s">
        <v>477</v>
      </c>
      <c r="C256" s="1" t="s">
        <v>478</v>
      </c>
      <c r="D256" s="1" t="s">
        <v>479</v>
      </c>
      <c r="E256" s="78">
        <v>577178.74</v>
      </c>
      <c r="F256" s="79">
        <v>577197.28</v>
      </c>
      <c r="G256" s="66">
        <f t="shared" si="6"/>
        <v>18.540000000037253</v>
      </c>
      <c r="H256" s="35">
        <f t="shared" si="7"/>
        <v>0</v>
      </c>
      <c r="I256" s="46">
        <v>0</v>
      </c>
      <c r="J256" s="47">
        <v>0</v>
      </c>
      <c r="K256" s="27"/>
    </row>
    <row r="257" spans="1:11" s="14" customFormat="1">
      <c r="A257" s="24" t="s">
        <v>476</v>
      </c>
      <c r="B257" s="1" t="s">
        <v>477</v>
      </c>
      <c r="C257" s="1" t="s">
        <v>48</v>
      </c>
      <c r="D257" s="1" t="s">
        <v>480</v>
      </c>
      <c r="E257" s="78">
        <v>3679220.59</v>
      </c>
      <c r="F257" s="79">
        <v>3679343.54</v>
      </c>
      <c r="G257" s="66">
        <f t="shared" si="6"/>
        <v>122.95000000018626</v>
      </c>
      <c r="H257" s="35">
        <f t="shared" si="7"/>
        <v>0</v>
      </c>
      <c r="I257" s="46">
        <v>0</v>
      </c>
      <c r="J257" s="47">
        <v>0</v>
      </c>
      <c r="K257" s="27"/>
    </row>
    <row r="258" spans="1:11" s="14" customFormat="1">
      <c r="A258" s="24" t="s">
        <v>476</v>
      </c>
      <c r="B258" s="1" t="s">
        <v>477</v>
      </c>
      <c r="C258" s="1" t="s">
        <v>101</v>
      </c>
      <c r="D258" s="1" t="s">
        <v>481</v>
      </c>
      <c r="E258" s="78">
        <v>1350058.82</v>
      </c>
      <c r="F258" s="79">
        <v>1350102.68</v>
      </c>
      <c r="G258" s="66">
        <f t="shared" si="6"/>
        <v>43.859999999869615</v>
      </c>
      <c r="H258" s="35">
        <f t="shared" si="7"/>
        <v>0</v>
      </c>
      <c r="I258" s="46">
        <v>0</v>
      </c>
      <c r="J258" s="47">
        <v>0</v>
      </c>
      <c r="K258" s="27"/>
    </row>
    <row r="259" spans="1:11" s="14" customFormat="1">
      <c r="A259" s="24" t="s">
        <v>476</v>
      </c>
      <c r="B259" s="1" t="s">
        <v>477</v>
      </c>
      <c r="C259" s="1" t="s">
        <v>38</v>
      </c>
      <c r="D259" s="1" t="s">
        <v>482</v>
      </c>
      <c r="E259" s="78">
        <v>1836709.27</v>
      </c>
      <c r="F259" s="79">
        <v>1834842.7</v>
      </c>
      <c r="G259" s="66">
        <f t="shared" si="6"/>
        <v>-1866.5700000000652</v>
      </c>
      <c r="H259" s="35">
        <f t="shared" si="7"/>
        <v>-1E-3</v>
      </c>
      <c r="I259" s="46">
        <v>0</v>
      </c>
      <c r="J259" s="47">
        <v>0</v>
      </c>
      <c r="K259" s="27"/>
    </row>
    <row r="260" spans="1:11" s="14" customFormat="1">
      <c r="A260" s="24" t="s">
        <v>476</v>
      </c>
      <c r="B260" s="1" t="s">
        <v>477</v>
      </c>
      <c r="C260" s="1" t="s">
        <v>355</v>
      </c>
      <c r="D260" s="1" t="s">
        <v>483</v>
      </c>
      <c r="E260" s="78">
        <v>45779.79</v>
      </c>
      <c r="F260" s="79">
        <v>45779.79</v>
      </c>
      <c r="G260" s="66">
        <f t="shared" si="6"/>
        <v>0</v>
      </c>
      <c r="H260" s="35">
        <f t="shared" si="7"/>
        <v>0</v>
      </c>
      <c r="I260" s="46">
        <v>1</v>
      </c>
      <c r="J260" s="47">
        <v>1</v>
      </c>
      <c r="K260" s="27"/>
    </row>
    <row r="261" spans="1:11" s="14" customFormat="1">
      <c r="A261" s="24" t="s">
        <v>476</v>
      </c>
      <c r="B261" s="1" t="s">
        <v>477</v>
      </c>
      <c r="C261" s="1" t="s">
        <v>347</v>
      </c>
      <c r="D261" s="1" t="s">
        <v>484</v>
      </c>
      <c r="E261" s="78">
        <v>2889716.47</v>
      </c>
      <c r="F261" s="79">
        <v>2889801.08</v>
      </c>
      <c r="G261" s="66">
        <f t="shared" si="6"/>
        <v>84.609999999869615</v>
      </c>
      <c r="H261" s="35">
        <f t="shared" si="7"/>
        <v>0</v>
      </c>
      <c r="I261" s="46">
        <v>0</v>
      </c>
      <c r="J261" s="47">
        <v>0</v>
      </c>
      <c r="K261" s="27"/>
    </row>
    <row r="262" spans="1:11" s="14" customFormat="1">
      <c r="A262" s="24" t="s">
        <v>476</v>
      </c>
      <c r="B262" s="1" t="s">
        <v>477</v>
      </c>
      <c r="C262" s="1" t="s">
        <v>485</v>
      </c>
      <c r="D262" s="1" t="s">
        <v>486</v>
      </c>
      <c r="E262" s="78">
        <v>3768257.19</v>
      </c>
      <c r="F262" s="79">
        <v>3768373.42</v>
      </c>
      <c r="G262" s="66">
        <f t="shared" si="6"/>
        <v>116.22999999998137</v>
      </c>
      <c r="H262" s="35">
        <f t="shared" si="7"/>
        <v>0</v>
      </c>
      <c r="I262" s="46">
        <v>0</v>
      </c>
      <c r="J262" s="47">
        <v>0</v>
      </c>
      <c r="K262" s="27"/>
    </row>
    <row r="263" spans="1:11" s="14" customFormat="1">
      <c r="A263" s="24" t="s">
        <v>476</v>
      </c>
      <c r="B263" s="1" t="s">
        <v>477</v>
      </c>
      <c r="C263" s="1" t="s">
        <v>95</v>
      </c>
      <c r="D263" s="1" t="s">
        <v>487</v>
      </c>
      <c r="E263" s="78">
        <v>1111462.74</v>
      </c>
      <c r="F263" s="79">
        <v>1111493.3400000001</v>
      </c>
      <c r="G263" s="66">
        <f t="shared" si="6"/>
        <v>30.600000000093132</v>
      </c>
      <c r="H263" s="35">
        <f t="shared" si="7"/>
        <v>0</v>
      </c>
      <c r="I263" s="46">
        <v>0</v>
      </c>
      <c r="J263" s="47">
        <v>0</v>
      </c>
      <c r="K263" s="27"/>
    </row>
    <row r="264" spans="1:11" s="14" customFormat="1">
      <c r="A264" s="24" t="s">
        <v>476</v>
      </c>
      <c r="B264" s="1" t="s">
        <v>477</v>
      </c>
      <c r="C264" s="1" t="s">
        <v>488</v>
      </c>
      <c r="D264" s="1" t="s">
        <v>489</v>
      </c>
      <c r="E264" s="78">
        <v>1453743.66</v>
      </c>
      <c r="F264" s="79">
        <v>1453784.4</v>
      </c>
      <c r="G264" s="66">
        <f t="shared" si="6"/>
        <v>40.739999999990687</v>
      </c>
      <c r="H264" s="35">
        <f t="shared" si="7"/>
        <v>0</v>
      </c>
      <c r="I264" s="46">
        <v>0</v>
      </c>
      <c r="J264" s="47">
        <v>0</v>
      </c>
      <c r="K264" s="27"/>
    </row>
    <row r="265" spans="1:11" s="14" customFormat="1">
      <c r="A265" s="24" t="s">
        <v>490</v>
      </c>
      <c r="B265" s="1" t="s">
        <v>491</v>
      </c>
      <c r="C265" s="1" t="s">
        <v>48</v>
      </c>
      <c r="D265" s="1" t="s">
        <v>492</v>
      </c>
      <c r="E265" s="78">
        <v>11129648.91</v>
      </c>
      <c r="F265" s="79">
        <v>11130027.24</v>
      </c>
      <c r="G265" s="66">
        <f t="shared" si="6"/>
        <v>378.33000000007451</v>
      </c>
      <c r="H265" s="35">
        <f t="shared" si="7"/>
        <v>0</v>
      </c>
      <c r="I265" s="46">
        <v>0</v>
      </c>
      <c r="J265" s="47">
        <v>0</v>
      </c>
      <c r="K265" s="27"/>
    </row>
    <row r="266" spans="1:11" s="14" customFormat="1">
      <c r="A266" s="24" t="s">
        <v>490</v>
      </c>
      <c r="B266" s="1" t="s">
        <v>491</v>
      </c>
      <c r="C266" s="1" t="s">
        <v>79</v>
      </c>
      <c r="D266" s="1" t="s">
        <v>493</v>
      </c>
      <c r="E266" s="78">
        <v>1822974.01</v>
      </c>
      <c r="F266" s="79">
        <v>1823041.87</v>
      </c>
      <c r="G266" s="66">
        <f t="shared" ref="G266:G329" si="8">SUM(F266-E266)</f>
        <v>67.860000000102445</v>
      </c>
      <c r="H266" s="35">
        <f t="shared" ref="H266:H329" si="9">IF(E266=0,100%,ROUND(G266/E266,4))</f>
        <v>0</v>
      </c>
      <c r="I266" s="46">
        <v>0</v>
      </c>
      <c r="J266" s="47">
        <v>0</v>
      </c>
      <c r="K266" s="27"/>
    </row>
    <row r="267" spans="1:11" s="14" customFormat="1">
      <c r="A267" s="24" t="s">
        <v>490</v>
      </c>
      <c r="B267" s="1" t="s">
        <v>491</v>
      </c>
      <c r="C267" s="1" t="s">
        <v>101</v>
      </c>
      <c r="D267" s="1" t="s">
        <v>494</v>
      </c>
      <c r="E267" s="78">
        <v>284455.25</v>
      </c>
      <c r="F267" s="79">
        <v>284455.25</v>
      </c>
      <c r="G267" s="66">
        <f t="shared" si="8"/>
        <v>0</v>
      </c>
      <c r="H267" s="35">
        <f t="shared" si="9"/>
        <v>0</v>
      </c>
      <c r="I267" s="46">
        <v>1</v>
      </c>
      <c r="J267" s="47">
        <v>0</v>
      </c>
      <c r="K267" s="27"/>
    </row>
    <row r="268" spans="1:11" s="14" customFormat="1">
      <c r="A268" s="24" t="s">
        <v>490</v>
      </c>
      <c r="B268" s="1" t="s">
        <v>491</v>
      </c>
      <c r="C268" s="1" t="s">
        <v>392</v>
      </c>
      <c r="D268" s="1" t="s">
        <v>495</v>
      </c>
      <c r="E268" s="78">
        <v>880951.45</v>
      </c>
      <c r="F268" s="79">
        <v>880995.53</v>
      </c>
      <c r="G268" s="66">
        <f t="shared" si="8"/>
        <v>44.080000000074506</v>
      </c>
      <c r="H268" s="35">
        <f t="shared" si="9"/>
        <v>1E-4</v>
      </c>
      <c r="I268" s="46">
        <v>0</v>
      </c>
      <c r="J268" s="47">
        <v>0</v>
      </c>
      <c r="K268" s="27"/>
    </row>
    <row r="269" spans="1:11" s="14" customFormat="1">
      <c r="A269" s="24" t="s">
        <v>496</v>
      </c>
      <c r="B269" s="1" t="s">
        <v>497</v>
      </c>
      <c r="C269" s="1" t="s">
        <v>399</v>
      </c>
      <c r="D269" s="1" t="s">
        <v>498</v>
      </c>
      <c r="E269" s="78">
        <v>19917.009999999998</v>
      </c>
      <c r="F269" s="79">
        <v>19917.009999999998</v>
      </c>
      <c r="G269" s="66">
        <f t="shared" si="8"/>
        <v>0</v>
      </c>
      <c r="H269" s="35">
        <f t="shared" si="9"/>
        <v>0</v>
      </c>
      <c r="I269" s="46">
        <v>1</v>
      </c>
      <c r="J269" s="47">
        <v>1</v>
      </c>
      <c r="K269" s="27"/>
    </row>
    <row r="270" spans="1:11" s="14" customFormat="1">
      <c r="A270" s="24" t="s">
        <v>496</v>
      </c>
      <c r="B270" s="1" t="s">
        <v>497</v>
      </c>
      <c r="C270" s="1" t="s">
        <v>38</v>
      </c>
      <c r="D270" s="1" t="s">
        <v>499</v>
      </c>
      <c r="E270" s="78">
        <v>175847.01</v>
      </c>
      <c r="F270" s="79">
        <v>175847.01</v>
      </c>
      <c r="G270" s="66">
        <f t="shared" si="8"/>
        <v>0</v>
      </c>
      <c r="H270" s="35">
        <f t="shared" si="9"/>
        <v>0</v>
      </c>
      <c r="I270" s="46">
        <v>1</v>
      </c>
      <c r="J270" s="47">
        <v>0</v>
      </c>
      <c r="K270" s="27"/>
    </row>
    <row r="271" spans="1:11" s="14" customFormat="1">
      <c r="A271" s="24" t="s">
        <v>496</v>
      </c>
      <c r="B271" s="1" t="s">
        <v>497</v>
      </c>
      <c r="C271" s="1" t="s">
        <v>104</v>
      </c>
      <c r="D271" s="1" t="s">
        <v>500</v>
      </c>
      <c r="E271" s="78">
        <v>779070.42</v>
      </c>
      <c r="F271" s="79">
        <v>779115.64</v>
      </c>
      <c r="G271" s="66">
        <f t="shared" si="8"/>
        <v>45.21999999997206</v>
      </c>
      <c r="H271" s="35">
        <f t="shared" si="9"/>
        <v>1E-4</v>
      </c>
      <c r="I271" s="46">
        <v>0</v>
      </c>
      <c r="J271" s="47">
        <v>0</v>
      </c>
      <c r="K271" s="27"/>
    </row>
    <row r="272" spans="1:11" s="14" customFormat="1">
      <c r="A272" s="24" t="s">
        <v>496</v>
      </c>
      <c r="B272" s="1" t="s">
        <v>497</v>
      </c>
      <c r="C272" s="1" t="s">
        <v>190</v>
      </c>
      <c r="D272" s="1" t="s">
        <v>501</v>
      </c>
      <c r="E272" s="78">
        <v>4080532.57</v>
      </c>
      <c r="F272" s="79">
        <v>4080665.51</v>
      </c>
      <c r="G272" s="66">
        <f t="shared" si="8"/>
        <v>132.93999999994412</v>
      </c>
      <c r="H272" s="35">
        <f t="shared" si="9"/>
        <v>0</v>
      </c>
      <c r="I272" s="46">
        <v>0</v>
      </c>
      <c r="J272" s="47">
        <v>0</v>
      </c>
      <c r="K272" s="27"/>
    </row>
    <row r="273" spans="1:11" s="14" customFormat="1">
      <c r="A273" s="24" t="s">
        <v>502</v>
      </c>
      <c r="B273" s="1" t="s">
        <v>503</v>
      </c>
      <c r="C273" s="1" t="s">
        <v>48</v>
      </c>
      <c r="D273" s="1" t="s">
        <v>504</v>
      </c>
      <c r="E273" s="78">
        <v>662325.13</v>
      </c>
      <c r="F273" s="79">
        <v>662325.13</v>
      </c>
      <c r="G273" s="66">
        <f t="shared" si="8"/>
        <v>0</v>
      </c>
      <c r="H273" s="35">
        <f t="shared" si="9"/>
        <v>0</v>
      </c>
      <c r="I273" s="46">
        <v>1</v>
      </c>
      <c r="J273" s="47">
        <v>0</v>
      </c>
      <c r="K273" s="27"/>
    </row>
    <row r="274" spans="1:11" s="14" customFormat="1">
      <c r="A274" s="24" t="s">
        <v>502</v>
      </c>
      <c r="B274" s="1" t="s">
        <v>503</v>
      </c>
      <c r="C274" s="1" t="s">
        <v>38</v>
      </c>
      <c r="D274" s="1" t="s">
        <v>505</v>
      </c>
      <c r="E274" s="78">
        <v>15812.64</v>
      </c>
      <c r="F274" s="79">
        <v>15812.64</v>
      </c>
      <c r="G274" s="66">
        <f t="shared" si="8"/>
        <v>0</v>
      </c>
      <c r="H274" s="35">
        <f t="shared" si="9"/>
        <v>0</v>
      </c>
      <c r="I274" s="46">
        <v>1</v>
      </c>
      <c r="J274" s="47">
        <v>1</v>
      </c>
      <c r="K274" s="27"/>
    </row>
    <row r="275" spans="1:11" s="14" customFormat="1">
      <c r="A275" s="24" t="s">
        <v>502</v>
      </c>
      <c r="B275" s="1" t="s">
        <v>503</v>
      </c>
      <c r="C275" s="1" t="s">
        <v>506</v>
      </c>
      <c r="D275" s="1" t="s">
        <v>507</v>
      </c>
      <c r="E275" s="78">
        <v>1756997.4</v>
      </c>
      <c r="F275" s="79">
        <v>1757093.91</v>
      </c>
      <c r="G275" s="66">
        <f t="shared" si="8"/>
        <v>96.510000000009313</v>
      </c>
      <c r="H275" s="35">
        <f t="shared" si="9"/>
        <v>1E-4</v>
      </c>
      <c r="I275" s="46">
        <v>0</v>
      </c>
      <c r="J275" s="47">
        <v>0</v>
      </c>
      <c r="K275" s="27"/>
    </row>
    <row r="276" spans="1:11" s="14" customFormat="1">
      <c r="A276" s="24" t="s">
        <v>502</v>
      </c>
      <c r="B276" s="1" t="s">
        <v>503</v>
      </c>
      <c r="C276" s="1" t="s">
        <v>508</v>
      </c>
      <c r="D276" s="1" t="s">
        <v>509</v>
      </c>
      <c r="E276" s="78">
        <v>17579.77</v>
      </c>
      <c r="F276" s="79">
        <v>17579.77</v>
      </c>
      <c r="G276" s="66">
        <f t="shared" si="8"/>
        <v>0</v>
      </c>
      <c r="H276" s="35">
        <f t="shared" si="9"/>
        <v>0</v>
      </c>
      <c r="I276" s="46">
        <v>1</v>
      </c>
      <c r="J276" s="47">
        <v>1</v>
      </c>
      <c r="K276" s="27"/>
    </row>
    <row r="277" spans="1:11" s="14" customFormat="1">
      <c r="A277" s="24" t="s">
        <v>510</v>
      </c>
      <c r="B277" s="1" t="s">
        <v>511</v>
      </c>
      <c r="C277" s="1" t="s">
        <v>79</v>
      </c>
      <c r="D277" s="1" t="s">
        <v>512</v>
      </c>
      <c r="E277" s="78">
        <v>7013910.5599999996</v>
      </c>
      <c r="F277" s="79">
        <v>7014123.8799999999</v>
      </c>
      <c r="G277" s="66">
        <f t="shared" si="8"/>
        <v>213.32000000029802</v>
      </c>
      <c r="H277" s="35">
        <f t="shared" si="9"/>
        <v>0</v>
      </c>
      <c r="I277" s="46">
        <v>0</v>
      </c>
      <c r="J277" s="47">
        <v>0</v>
      </c>
      <c r="K277" s="27"/>
    </row>
    <row r="278" spans="1:11" s="14" customFormat="1">
      <c r="A278" s="24" t="s">
        <v>510</v>
      </c>
      <c r="B278" s="1" t="s">
        <v>511</v>
      </c>
      <c r="C278" s="1" t="s">
        <v>101</v>
      </c>
      <c r="D278" s="1" t="s">
        <v>513</v>
      </c>
      <c r="E278" s="78">
        <v>6204964.4100000001</v>
      </c>
      <c r="F278" s="79">
        <v>6205164.5899999999</v>
      </c>
      <c r="G278" s="66">
        <f t="shared" si="8"/>
        <v>200.17999999970198</v>
      </c>
      <c r="H278" s="35">
        <f t="shared" si="9"/>
        <v>0</v>
      </c>
      <c r="I278" s="46">
        <v>0</v>
      </c>
      <c r="J278" s="47">
        <v>0</v>
      </c>
      <c r="K278" s="27"/>
    </row>
    <row r="279" spans="1:11" s="14" customFormat="1">
      <c r="A279" s="24" t="s">
        <v>514</v>
      </c>
      <c r="B279" s="1" t="s">
        <v>515</v>
      </c>
      <c r="C279" s="1" t="s">
        <v>266</v>
      </c>
      <c r="D279" s="1" t="s">
        <v>516</v>
      </c>
      <c r="E279" s="78">
        <v>574032.28</v>
      </c>
      <c r="F279" s="79">
        <v>574045.66</v>
      </c>
      <c r="G279" s="66">
        <f t="shared" si="8"/>
        <v>13.380000000004657</v>
      </c>
      <c r="H279" s="35">
        <f t="shared" si="9"/>
        <v>0</v>
      </c>
      <c r="I279" s="46">
        <v>0</v>
      </c>
      <c r="J279" s="47">
        <v>0</v>
      </c>
      <c r="K279" s="27"/>
    </row>
    <row r="280" spans="1:11" s="14" customFormat="1">
      <c r="A280" s="24" t="s">
        <v>514</v>
      </c>
      <c r="B280" s="1" t="s">
        <v>515</v>
      </c>
      <c r="C280" s="1" t="s">
        <v>517</v>
      </c>
      <c r="D280" s="1" t="s">
        <v>518</v>
      </c>
      <c r="E280" s="78">
        <v>16473.95</v>
      </c>
      <c r="F280" s="79">
        <v>16473.95</v>
      </c>
      <c r="G280" s="66">
        <f t="shared" si="8"/>
        <v>0</v>
      </c>
      <c r="H280" s="35">
        <f t="shared" si="9"/>
        <v>0</v>
      </c>
      <c r="I280" s="46">
        <v>1</v>
      </c>
      <c r="J280" s="47">
        <v>1</v>
      </c>
      <c r="K280" s="27"/>
    </row>
    <row r="281" spans="1:11" s="14" customFormat="1">
      <c r="A281" s="24" t="s">
        <v>514</v>
      </c>
      <c r="B281" s="1" t="s">
        <v>515</v>
      </c>
      <c r="C281" s="1" t="s">
        <v>48</v>
      </c>
      <c r="D281" s="1" t="s">
        <v>519</v>
      </c>
      <c r="E281" s="78">
        <v>75587.34</v>
      </c>
      <c r="F281" s="79">
        <v>75587.34</v>
      </c>
      <c r="G281" s="66">
        <f t="shared" si="8"/>
        <v>0</v>
      </c>
      <c r="H281" s="35">
        <f t="shared" si="9"/>
        <v>0</v>
      </c>
      <c r="I281" s="46">
        <v>1</v>
      </c>
      <c r="J281" s="47">
        <v>1</v>
      </c>
      <c r="K281" s="27"/>
    </row>
    <row r="282" spans="1:11" s="14" customFormat="1">
      <c r="A282" s="24" t="s">
        <v>514</v>
      </c>
      <c r="B282" s="1" t="s">
        <v>515</v>
      </c>
      <c r="C282" s="1" t="s">
        <v>79</v>
      </c>
      <c r="D282" s="1" t="s">
        <v>520</v>
      </c>
      <c r="E282" s="78">
        <v>4417237.72</v>
      </c>
      <c r="F282" s="79">
        <v>4417367.04</v>
      </c>
      <c r="G282" s="66">
        <f t="shared" si="8"/>
        <v>129.32000000029802</v>
      </c>
      <c r="H282" s="35">
        <f t="shared" si="9"/>
        <v>0</v>
      </c>
      <c r="I282" s="46">
        <v>0</v>
      </c>
      <c r="J282" s="47">
        <v>0</v>
      </c>
      <c r="K282" s="27"/>
    </row>
    <row r="283" spans="1:11" s="14" customFormat="1">
      <c r="A283" s="24" t="s">
        <v>514</v>
      </c>
      <c r="B283" s="1" t="s">
        <v>515</v>
      </c>
      <c r="C283" s="1" t="s">
        <v>190</v>
      </c>
      <c r="D283" s="1" t="s">
        <v>521</v>
      </c>
      <c r="E283" s="78">
        <v>3363399.33</v>
      </c>
      <c r="F283" s="79">
        <v>3357718.4</v>
      </c>
      <c r="G283" s="66">
        <f t="shared" si="8"/>
        <v>-5680.9300000001676</v>
      </c>
      <c r="H283" s="35">
        <f t="shared" si="9"/>
        <v>-1.6999999999999999E-3</v>
      </c>
      <c r="I283" s="46">
        <v>0</v>
      </c>
      <c r="J283" s="47">
        <v>0</v>
      </c>
      <c r="K283" s="27"/>
    </row>
    <row r="284" spans="1:11" s="14" customFormat="1">
      <c r="A284" s="24" t="s">
        <v>514</v>
      </c>
      <c r="B284" s="1" t="s">
        <v>515</v>
      </c>
      <c r="C284" s="1" t="s">
        <v>254</v>
      </c>
      <c r="D284" s="1" t="s">
        <v>522</v>
      </c>
      <c r="E284" s="78">
        <v>5014497.0999999996</v>
      </c>
      <c r="F284" s="79">
        <v>5014642.92</v>
      </c>
      <c r="G284" s="66">
        <f t="shared" si="8"/>
        <v>145.82000000029802</v>
      </c>
      <c r="H284" s="35">
        <f t="shared" si="9"/>
        <v>0</v>
      </c>
      <c r="I284" s="46">
        <v>0</v>
      </c>
      <c r="J284" s="47">
        <v>0</v>
      </c>
      <c r="K284" s="27"/>
    </row>
    <row r="285" spans="1:11" s="14" customFormat="1">
      <c r="A285" s="24" t="s">
        <v>514</v>
      </c>
      <c r="B285" s="1" t="s">
        <v>515</v>
      </c>
      <c r="C285" s="1" t="s">
        <v>163</v>
      </c>
      <c r="D285" s="1" t="s">
        <v>523</v>
      </c>
      <c r="E285" s="78">
        <v>1491095.78</v>
      </c>
      <c r="F285" s="79">
        <v>1491095.78</v>
      </c>
      <c r="G285" s="66">
        <f t="shared" si="8"/>
        <v>0</v>
      </c>
      <c r="H285" s="35">
        <f t="shared" si="9"/>
        <v>0</v>
      </c>
      <c r="I285" s="46">
        <v>1</v>
      </c>
      <c r="J285" s="47">
        <v>0</v>
      </c>
      <c r="K285" s="27"/>
    </row>
    <row r="286" spans="1:11" s="14" customFormat="1">
      <c r="A286" s="24" t="s">
        <v>524</v>
      </c>
      <c r="B286" s="1" t="s">
        <v>525</v>
      </c>
      <c r="C286" s="1" t="s">
        <v>48</v>
      </c>
      <c r="D286" s="1" t="s">
        <v>526</v>
      </c>
      <c r="E286" s="78">
        <v>6129190.0300000003</v>
      </c>
      <c r="F286" s="79">
        <v>6126571.3099999996</v>
      </c>
      <c r="G286" s="66">
        <f t="shared" si="8"/>
        <v>-2618.7200000006706</v>
      </c>
      <c r="H286" s="35">
        <f t="shared" si="9"/>
        <v>-4.0000000000000002E-4</v>
      </c>
      <c r="I286" s="46">
        <v>0</v>
      </c>
      <c r="J286" s="47">
        <v>0</v>
      </c>
      <c r="K286" s="27"/>
    </row>
    <row r="287" spans="1:11" s="14" customFormat="1">
      <c r="A287" s="24" t="s">
        <v>524</v>
      </c>
      <c r="B287" s="1" t="s">
        <v>525</v>
      </c>
      <c r="C287" s="1" t="s">
        <v>79</v>
      </c>
      <c r="D287" s="1" t="s">
        <v>527</v>
      </c>
      <c r="E287" s="78">
        <v>2445384.1</v>
      </c>
      <c r="F287" s="79">
        <v>2445468.0499999998</v>
      </c>
      <c r="G287" s="66">
        <f t="shared" si="8"/>
        <v>83.949999999720603</v>
      </c>
      <c r="H287" s="35">
        <f t="shared" si="9"/>
        <v>0</v>
      </c>
      <c r="I287" s="46">
        <v>0</v>
      </c>
      <c r="J287" s="47">
        <v>0</v>
      </c>
      <c r="K287" s="27"/>
    </row>
    <row r="288" spans="1:11" s="14" customFormat="1">
      <c r="A288" s="24" t="s">
        <v>524</v>
      </c>
      <c r="B288" s="1" t="s">
        <v>525</v>
      </c>
      <c r="C288" s="1" t="s">
        <v>104</v>
      </c>
      <c r="D288" s="1" t="s">
        <v>528</v>
      </c>
      <c r="E288" s="78">
        <v>3651596.19</v>
      </c>
      <c r="F288" s="79">
        <v>3651718.67</v>
      </c>
      <c r="G288" s="66">
        <f t="shared" si="8"/>
        <v>122.47999999998137</v>
      </c>
      <c r="H288" s="35">
        <f t="shared" si="9"/>
        <v>0</v>
      </c>
      <c r="I288" s="46">
        <v>0</v>
      </c>
      <c r="J288" s="47">
        <v>0</v>
      </c>
      <c r="K288" s="27"/>
    </row>
    <row r="289" spans="1:11" s="14" customFormat="1">
      <c r="A289" s="24" t="s">
        <v>524</v>
      </c>
      <c r="B289" s="1" t="s">
        <v>525</v>
      </c>
      <c r="C289" s="1" t="s">
        <v>206</v>
      </c>
      <c r="D289" s="1" t="s">
        <v>529</v>
      </c>
      <c r="E289" s="78">
        <v>1657242.82</v>
      </c>
      <c r="F289" s="79">
        <v>1657303.96</v>
      </c>
      <c r="G289" s="66">
        <f t="shared" si="8"/>
        <v>61.139999999897555</v>
      </c>
      <c r="H289" s="35">
        <f t="shared" si="9"/>
        <v>0</v>
      </c>
      <c r="I289" s="46">
        <v>0</v>
      </c>
      <c r="J289" s="47">
        <v>0</v>
      </c>
      <c r="K289" s="27"/>
    </row>
    <row r="290" spans="1:11" s="14" customFormat="1">
      <c r="A290" s="24" t="s">
        <v>524</v>
      </c>
      <c r="B290" s="1" t="s">
        <v>525</v>
      </c>
      <c r="C290" s="1" t="s">
        <v>61</v>
      </c>
      <c r="D290" s="1" t="s">
        <v>530</v>
      </c>
      <c r="E290" s="78">
        <v>5463063.5</v>
      </c>
      <c r="F290" s="79">
        <v>5463232.2400000002</v>
      </c>
      <c r="G290" s="66">
        <f t="shared" si="8"/>
        <v>168.74000000022352</v>
      </c>
      <c r="H290" s="35">
        <f t="shared" si="9"/>
        <v>0</v>
      </c>
      <c r="I290" s="46">
        <v>0</v>
      </c>
      <c r="J290" s="47">
        <v>0</v>
      </c>
      <c r="K290" s="27"/>
    </row>
    <row r="291" spans="1:11" s="14" customFormat="1">
      <c r="A291" s="24" t="s">
        <v>524</v>
      </c>
      <c r="B291" s="1" t="s">
        <v>525</v>
      </c>
      <c r="C291" s="1" t="s">
        <v>213</v>
      </c>
      <c r="D291" s="1" t="s">
        <v>531</v>
      </c>
      <c r="E291" s="78">
        <v>6812981.5999999996</v>
      </c>
      <c r="F291" s="79">
        <v>6813213.5099999998</v>
      </c>
      <c r="G291" s="66">
        <f t="shared" si="8"/>
        <v>231.91000000014901</v>
      </c>
      <c r="H291" s="35">
        <f t="shared" si="9"/>
        <v>0</v>
      </c>
      <c r="I291" s="46">
        <v>0</v>
      </c>
      <c r="J291" s="47">
        <v>0</v>
      </c>
      <c r="K291" s="27"/>
    </row>
    <row r="292" spans="1:11" s="14" customFormat="1">
      <c r="A292" s="24" t="s">
        <v>532</v>
      </c>
      <c r="B292" s="1" t="s">
        <v>533</v>
      </c>
      <c r="C292" s="1" t="s">
        <v>251</v>
      </c>
      <c r="D292" s="1" t="s">
        <v>534</v>
      </c>
      <c r="E292" s="78">
        <v>716150.34</v>
      </c>
      <c r="F292" s="79">
        <v>716170.33</v>
      </c>
      <c r="G292" s="66">
        <f t="shared" si="8"/>
        <v>19.989999999990687</v>
      </c>
      <c r="H292" s="35">
        <f t="shared" si="9"/>
        <v>0</v>
      </c>
      <c r="I292" s="46">
        <v>0</v>
      </c>
      <c r="J292" s="47">
        <v>0</v>
      </c>
      <c r="K292" s="27"/>
    </row>
    <row r="293" spans="1:11" s="14" customFormat="1">
      <c r="A293" s="24" t="s">
        <v>532</v>
      </c>
      <c r="B293" s="1" t="s">
        <v>533</v>
      </c>
      <c r="C293" s="1" t="s">
        <v>535</v>
      </c>
      <c r="D293" s="1" t="s">
        <v>536</v>
      </c>
      <c r="E293" s="78">
        <v>1965628.59</v>
      </c>
      <c r="F293" s="79">
        <v>1965672.17</v>
      </c>
      <c r="G293" s="66">
        <f t="shared" si="8"/>
        <v>43.579999999841675</v>
      </c>
      <c r="H293" s="35">
        <f t="shared" si="9"/>
        <v>0</v>
      </c>
      <c r="I293" s="46">
        <v>0</v>
      </c>
      <c r="J293" s="47">
        <v>0</v>
      </c>
      <c r="K293" s="27"/>
    </row>
    <row r="294" spans="1:11" s="14" customFormat="1">
      <c r="A294" s="24" t="s">
        <v>532</v>
      </c>
      <c r="B294" s="1" t="s">
        <v>533</v>
      </c>
      <c r="C294" s="1" t="s">
        <v>537</v>
      </c>
      <c r="D294" s="1" t="s">
        <v>538</v>
      </c>
      <c r="E294" s="78">
        <v>459907.1</v>
      </c>
      <c r="F294" s="79">
        <v>459917.77</v>
      </c>
      <c r="G294" s="66">
        <f t="shared" si="8"/>
        <v>10.67000000004191</v>
      </c>
      <c r="H294" s="35">
        <f t="shared" si="9"/>
        <v>0</v>
      </c>
      <c r="I294" s="46">
        <v>0</v>
      </c>
      <c r="J294" s="47">
        <v>0</v>
      </c>
      <c r="K294" s="27"/>
    </row>
    <row r="295" spans="1:11" s="14" customFormat="1">
      <c r="A295" s="24" t="s">
        <v>532</v>
      </c>
      <c r="B295" s="1" t="s">
        <v>533</v>
      </c>
      <c r="C295" s="1" t="s">
        <v>335</v>
      </c>
      <c r="D295" s="1" t="s">
        <v>539</v>
      </c>
      <c r="E295" s="78">
        <v>1631088.34</v>
      </c>
      <c r="F295" s="79">
        <v>1631125.73</v>
      </c>
      <c r="G295" s="66">
        <f t="shared" si="8"/>
        <v>37.389999999897555</v>
      </c>
      <c r="H295" s="35">
        <f t="shared" si="9"/>
        <v>0</v>
      </c>
      <c r="I295" s="46">
        <v>0</v>
      </c>
      <c r="J295" s="47">
        <v>0</v>
      </c>
      <c r="K295" s="27"/>
    </row>
    <row r="296" spans="1:11" s="14" customFormat="1">
      <c r="A296" s="24" t="s">
        <v>532</v>
      </c>
      <c r="B296" s="1" t="s">
        <v>533</v>
      </c>
      <c r="C296" s="1" t="s">
        <v>157</v>
      </c>
      <c r="D296" s="1" t="s">
        <v>540</v>
      </c>
      <c r="E296" s="78">
        <v>1358772.3</v>
      </c>
      <c r="F296" s="79">
        <v>1358801.01</v>
      </c>
      <c r="G296" s="66">
        <f t="shared" si="8"/>
        <v>28.709999999962747</v>
      </c>
      <c r="H296" s="35">
        <f t="shared" si="9"/>
        <v>0</v>
      </c>
      <c r="I296" s="46">
        <v>0</v>
      </c>
      <c r="J296" s="47">
        <v>0</v>
      </c>
      <c r="K296" s="27"/>
    </row>
    <row r="297" spans="1:11" s="14" customFormat="1">
      <c r="A297" s="24" t="s">
        <v>532</v>
      </c>
      <c r="B297" s="1" t="s">
        <v>533</v>
      </c>
      <c r="C297" s="1" t="s">
        <v>104</v>
      </c>
      <c r="D297" s="1" t="s">
        <v>541</v>
      </c>
      <c r="E297" s="78">
        <v>6125245.5999999996</v>
      </c>
      <c r="F297" s="79">
        <v>6124432.4299999997</v>
      </c>
      <c r="G297" s="66">
        <f t="shared" si="8"/>
        <v>-813.16999999992549</v>
      </c>
      <c r="H297" s="35">
        <f t="shared" si="9"/>
        <v>-1E-4</v>
      </c>
      <c r="I297" s="46">
        <v>0</v>
      </c>
      <c r="J297" s="47">
        <v>0</v>
      </c>
      <c r="K297" s="27"/>
    </row>
    <row r="298" spans="1:11" s="14" customFormat="1">
      <c r="A298" s="24" t="s">
        <v>532</v>
      </c>
      <c r="B298" s="1" t="s">
        <v>533</v>
      </c>
      <c r="C298" s="1" t="s">
        <v>81</v>
      </c>
      <c r="D298" s="1" t="s">
        <v>542</v>
      </c>
      <c r="E298" s="78">
        <v>3470055.6</v>
      </c>
      <c r="F298" s="79">
        <v>3470132.79</v>
      </c>
      <c r="G298" s="66">
        <f t="shared" si="8"/>
        <v>77.189999999944121</v>
      </c>
      <c r="H298" s="35">
        <f t="shared" si="9"/>
        <v>0</v>
      </c>
      <c r="I298" s="46">
        <v>0</v>
      </c>
      <c r="J298" s="47">
        <v>0</v>
      </c>
      <c r="K298" s="27"/>
    </row>
    <row r="299" spans="1:11" s="14" customFormat="1">
      <c r="A299" s="24" t="s">
        <v>532</v>
      </c>
      <c r="B299" s="1" t="s">
        <v>533</v>
      </c>
      <c r="C299" s="1" t="s">
        <v>40</v>
      </c>
      <c r="D299" s="1" t="s">
        <v>543</v>
      </c>
      <c r="E299" s="78">
        <v>1169013.56</v>
      </c>
      <c r="F299" s="79">
        <v>1169118.3899999999</v>
      </c>
      <c r="G299" s="66">
        <f t="shared" si="8"/>
        <v>104.82999999984168</v>
      </c>
      <c r="H299" s="35">
        <f t="shared" si="9"/>
        <v>1E-4</v>
      </c>
      <c r="I299" s="46">
        <v>0</v>
      </c>
      <c r="J299" s="47">
        <v>0</v>
      </c>
      <c r="K299" s="27"/>
    </row>
    <row r="300" spans="1:11" s="14" customFormat="1">
      <c r="A300" s="24" t="s">
        <v>532</v>
      </c>
      <c r="B300" s="1" t="s">
        <v>533</v>
      </c>
      <c r="C300" s="1" t="s">
        <v>375</v>
      </c>
      <c r="D300" s="1" t="s">
        <v>544</v>
      </c>
      <c r="E300" s="78">
        <v>1279179.05</v>
      </c>
      <c r="F300" s="79">
        <v>1279210.06</v>
      </c>
      <c r="G300" s="66">
        <f t="shared" si="8"/>
        <v>31.010000000009313</v>
      </c>
      <c r="H300" s="35">
        <f t="shared" si="9"/>
        <v>0</v>
      </c>
      <c r="I300" s="46">
        <v>0</v>
      </c>
      <c r="J300" s="47">
        <v>0</v>
      </c>
      <c r="K300" s="27"/>
    </row>
    <row r="301" spans="1:11" s="14" customFormat="1">
      <c r="A301" s="24" t="s">
        <v>532</v>
      </c>
      <c r="B301" s="1" t="s">
        <v>533</v>
      </c>
      <c r="C301" s="1" t="s">
        <v>392</v>
      </c>
      <c r="D301" s="1" t="s">
        <v>545</v>
      </c>
      <c r="E301" s="78">
        <v>1851642.44</v>
      </c>
      <c r="F301" s="79">
        <v>1851686.95</v>
      </c>
      <c r="G301" s="66">
        <f t="shared" si="8"/>
        <v>44.510000000009313</v>
      </c>
      <c r="H301" s="35">
        <f t="shared" si="9"/>
        <v>0</v>
      </c>
      <c r="I301" s="46">
        <v>0</v>
      </c>
      <c r="J301" s="47">
        <v>0</v>
      </c>
      <c r="K301" s="27"/>
    </row>
    <row r="302" spans="1:11" s="14" customFormat="1">
      <c r="A302" s="24" t="s">
        <v>532</v>
      </c>
      <c r="B302" s="1" t="s">
        <v>533</v>
      </c>
      <c r="C302" s="1" t="s">
        <v>201</v>
      </c>
      <c r="D302" s="1" t="s">
        <v>546</v>
      </c>
      <c r="E302" s="78">
        <v>2581845.4500000002</v>
      </c>
      <c r="F302" s="79">
        <v>2581902.46</v>
      </c>
      <c r="G302" s="66">
        <f t="shared" si="8"/>
        <v>57.009999999776483</v>
      </c>
      <c r="H302" s="35">
        <f t="shared" si="9"/>
        <v>0</v>
      </c>
      <c r="I302" s="46">
        <v>0</v>
      </c>
      <c r="J302" s="47">
        <v>0</v>
      </c>
      <c r="K302" s="27"/>
    </row>
    <row r="303" spans="1:11" s="14" customFormat="1">
      <c r="A303" s="24" t="s">
        <v>532</v>
      </c>
      <c r="B303" s="1" t="s">
        <v>533</v>
      </c>
      <c r="C303" s="1" t="s">
        <v>423</v>
      </c>
      <c r="D303" s="1" t="s">
        <v>547</v>
      </c>
      <c r="E303" s="78">
        <v>969491.96</v>
      </c>
      <c r="F303" s="79">
        <v>969530.5</v>
      </c>
      <c r="G303" s="66">
        <f t="shared" si="8"/>
        <v>38.540000000037253</v>
      </c>
      <c r="H303" s="35">
        <f t="shared" si="9"/>
        <v>0</v>
      </c>
      <c r="I303" s="46">
        <v>0</v>
      </c>
      <c r="J303" s="47">
        <v>0</v>
      </c>
      <c r="K303" s="27"/>
    </row>
    <row r="304" spans="1:11" s="14" customFormat="1">
      <c r="A304" s="24" t="s">
        <v>532</v>
      </c>
      <c r="B304" s="1" t="s">
        <v>533</v>
      </c>
      <c r="C304" s="1" t="s">
        <v>169</v>
      </c>
      <c r="D304" s="1" t="s">
        <v>548</v>
      </c>
      <c r="E304" s="78">
        <v>4154817.46</v>
      </c>
      <c r="F304" s="79">
        <v>4155004.79</v>
      </c>
      <c r="G304" s="66">
        <f t="shared" si="8"/>
        <v>187.33000000007451</v>
      </c>
      <c r="H304" s="35">
        <f t="shared" si="9"/>
        <v>0</v>
      </c>
      <c r="I304" s="46">
        <v>0</v>
      </c>
      <c r="J304" s="47">
        <v>0</v>
      </c>
      <c r="K304" s="27"/>
    </row>
    <row r="305" spans="1:11" s="14" customFormat="1">
      <c r="A305" s="24" t="s">
        <v>549</v>
      </c>
      <c r="B305" s="1" t="s">
        <v>550</v>
      </c>
      <c r="C305" s="1" t="s">
        <v>399</v>
      </c>
      <c r="D305" s="1" t="s">
        <v>551</v>
      </c>
      <c r="E305" s="78">
        <v>484872.08</v>
      </c>
      <c r="F305" s="79">
        <v>484881.69</v>
      </c>
      <c r="G305" s="66">
        <f t="shared" si="8"/>
        <v>9.6099999999860302</v>
      </c>
      <c r="H305" s="35">
        <f t="shared" si="9"/>
        <v>0</v>
      </c>
      <c r="I305" s="46">
        <v>0</v>
      </c>
      <c r="J305" s="47">
        <v>0</v>
      </c>
      <c r="K305" s="27"/>
    </row>
    <row r="306" spans="1:11" s="14" customFormat="1">
      <c r="A306" s="24" t="s">
        <v>549</v>
      </c>
      <c r="B306" s="1" t="s">
        <v>550</v>
      </c>
      <c r="C306" s="1" t="s">
        <v>210</v>
      </c>
      <c r="D306" s="1" t="s">
        <v>552</v>
      </c>
      <c r="E306" s="78">
        <v>598808.52</v>
      </c>
      <c r="F306" s="79">
        <v>598821.93999999994</v>
      </c>
      <c r="G306" s="66">
        <f t="shared" si="8"/>
        <v>13.419999999925494</v>
      </c>
      <c r="H306" s="35">
        <f t="shared" si="9"/>
        <v>0</v>
      </c>
      <c r="I306" s="46">
        <v>0</v>
      </c>
      <c r="J306" s="47">
        <v>0</v>
      </c>
      <c r="K306" s="27"/>
    </row>
    <row r="307" spans="1:11" s="14" customFormat="1">
      <c r="A307" s="24" t="s">
        <v>549</v>
      </c>
      <c r="B307" s="1" t="s">
        <v>550</v>
      </c>
      <c r="C307" s="1" t="s">
        <v>48</v>
      </c>
      <c r="D307" s="1" t="s">
        <v>553</v>
      </c>
      <c r="E307" s="78">
        <v>4662941.7</v>
      </c>
      <c r="F307" s="79">
        <v>4658274.22</v>
      </c>
      <c r="G307" s="66">
        <f t="shared" si="8"/>
        <v>-4667.480000000447</v>
      </c>
      <c r="H307" s="35">
        <f t="shared" si="9"/>
        <v>-1E-3</v>
      </c>
      <c r="I307" s="46">
        <v>0</v>
      </c>
      <c r="J307" s="47">
        <v>0</v>
      </c>
      <c r="K307" s="27"/>
    </row>
    <row r="308" spans="1:11" s="14" customFormat="1">
      <c r="A308" s="24" t="s">
        <v>549</v>
      </c>
      <c r="B308" s="1" t="s">
        <v>550</v>
      </c>
      <c r="C308" s="1" t="s">
        <v>63</v>
      </c>
      <c r="D308" s="1" t="s">
        <v>554</v>
      </c>
      <c r="E308" s="78">
        <v>5241940.93</v>
      </c>
      <c r="F308" s="79">
        <v>5242109.68</v>
      </c>
      <c r="G308" s="66">
        <f t="shared" si="8"/>
        <v>168.75</v>
      </c>
      <c r="H308" s="35">
        <f t="shared" si="9"/>
        <v>0</v>
      </c>
      <c r="I308" s="46">
        <v>0</v>
      </c>
      <c r="J308" s="47">
        <v>0</v>
      </c>
      <c r="K308" s="27"/>
    </row>
    <row r="309" spans="1:11" s="14" customFormat="1">
      <c r="A309" s="24" t="s">
        <v>549</v>
      </c>
      <c r="B309" s="1" t="s">
        <v>550</v>
      </c>
      <c r="C309" s="1" t="s">
        <v>145</v>
      </c>
      <c r="D309" s="1" t="s">
        <v>555</v>
      </c>
      <c r="E309" s="78">
        <v>1148066.03</v>
      </c>
      <c r="F309" s="79">
        <v>1148097.33</v>
      </c>
      <c r="G309" s="66">
        <f t="shared" si="8"/>
        <v>31.300000000046566</v>
      </c>
      <c r="H309" s="35">
        <f t="shared" si="9"/>
        <v>0</v>
      </c>
      <c r="I309" s="46">
        <v>0</v>
      </c>
      <c r="J309" s="47">
        <v>0</v>
      </c>
      <c r="K309" s="27"/>
    </row>
    <row r="310" spans="1:11" s="14" customFormat="1">
      <c r="A310" s="24" t="s">
        <v>549</v>
      </c>
      <c r="B310" s="1" t="s">
        <v>550</v>
      </c>
      <c r="C310" s="1" t="s">
        <v>123</v>
      </c>
      <c r="D310" s="1" t="s">
        <v>556</v>
      </c>
      <c r="E310" s="78">
        <v>135090.88</v>
      </c>
      <c r="F310" s="79">
        <v>135090.88</v>
      </c>
      <c r="G310" s="66">
        <f t="shared" si="8"/>
        <v>0</v>
      </c>
      <c r="H310" s="35">
        <f t="shared" si="9"/>
        <v>0</v>
      </c>
      <c r="I310" s="46">
        <v>1</v>
      </c>
      <c r="J310" s="47">
        <v>0</v>
      </c>
      <c r="K310" s="27"/>
    </row>
    <row r="311" spans="1:11" s="14" customFormat="1">
      <c r="A311" s="24" t="s">
        <v>557</v>
      </c>
      <c r="B311" s="1" t="s">
        <v>558</v>
      </c>
      <c r="C311" s="1" t="s">
        <v>48</v>
      </c>
      <c r="D311" s="1" t="s">
        <v>559</v>
      </c>
      <c r="E311" s="78">
        <v>5762898.46</v>
      </c>
      <c r="F311" s="79">
        <v>5763072.1399999997</v>
      </c>
      <c r="G311" s="66">
        <f t="shared" si="8"/>
        <v>173.67999999970198</v>
      </c>
      <c r="H311" s="35">
        <f t="shared" si="9"/>
        <v>0</v>
      </c>
      <c r="I311" s="46">
        <v>0</v>
      </c>
      <c r="J311" s="47">
        <v>0</v>
      </c>
      <c r="K311" s="27"/>
    </row>
    <row r="312" spans="1:11" s="14" customFormat="1">
      <c r="A312" s="24" t="s">
        <v>557</v>
      </c>
      <c r="B312" s="1" t="s">
        <v>558</v>
      </c>
      <c r="C312" s="1" t="s">
        <v>206</v>
      </c>
      <c r="D312" s="1" t="s">
        <v>560</v>
      </c>
      <c r="E312" s="78">
        <v>2168231.4300000002</v>
      </c>
      <c r="F312" s="79">
        <v>2168332.41</v>
      </c>
      <c r="G312" s="66">
        <f t="shared" si="8"/>
        <v>100.97999999998137</v>
      </c>
      <c r="H312" s="35">
        <f t="shared" si="9"/>
        <v>0</v>
      </c>
      <c r="I312" s="46">
        <v>0</v>
      </c>
      <c r="J312" s="47">
        <v>0</v>
      </c>
      <c r="K312" s="27"/>
    </row>
    <row r="313" spans="1:11" s="14" customFormat="1">
      <c r="A313" s="24" t="s">
        <v>561</v>
      </c>
      <c r="B313" s="1" t="s">
        <v>562</v>
      </c>
      <c r="C313" s="1" t="s">
        <v>535</v>
      </c>
      <c r="D313" s="1" t="s">
        <v>563</v>
      </c>
      <c r="E313" s="78">
        <v>304165.09000000003</v>
      </c>
      <c r="F313" s="79">
        <v>304203.5</v>
      </c>
      <c r="G313" s="66">
        <f t="shared" si="8"/>
        <v>38.409999999974389</v>
      </c>
      <c r="H313" s="35">
        <f t="shared" si="9"/>
        <v>1E-4</v>
      </c>
      <c r="I313" s="46">
        <v>0</v>
      </c>
      <c r="J313" s="47">
        <v>0</v>
      </c>
      <c r="K313" s="27"/>
    </row>
    <row r="314" spans="1:11" s="14" customFormat="1">
      <c r="A314" s="24" t="s">
        <v>561</v>
      </c>
      <c r="B314" s="1" t="s">
        <v>562</v>
      </c>
      <c r="C314" s="1" t="s">
        <v>79</v>
      </c>
      <c r="D314" s="1" t="s">
        <v>564</v>
      </c>
      <c r="E314" s="78">
        <v>2761979.79</v>
      </c>
      <c r="F314" s="79">
        <v>2762063.1</v>
      </c>
      <c r="G314" s="66">
        <f t="shared" si="8"/>
        <v>83.310000000055879</v>
      </c>
      <c r="H314" s="35">
        <f t="shared" si="9"/>
        <v>0</v>
      </c>
      <c r="I314" s="46">
        <v>0</v>
      </c>
      <c r="J314" s="47">
        <v>0</v>
      </c>
      <c r="K314" s="27"/>
    </row>
    <row r="315" spans="1:11" s="14" customFormat="1">
      <c r="A315" s="24" t="s">
        <v>561</v>
      </c>
      <c r="B315" s="1" t="s">
        <v>562</v>
      </c>
      <c r="C315" s="1" t="s">
        <v>101</v>
      </c>
      <c r="D315" s="1" t="s">
        <v>565</v>
      </c>
      <c r="E315" s="78">
        <v>5280558.96</v>
      </c>
      <c r="F315" s="79">
        <v>5280758.9400000004</v>
      </c>
      <c r="G315" s="66">
        <f t="shared" si="8"/>
        <v>199.98000000044703</v>
      </c>
      <c r="H315" s="35">
        <f t="shared" si="9"/>
        <v>0</v>
      </c>
      <c r="I315" s="46">
        <v>0</v>
      </c>
      <c r="J315" s="47">
        <v>0</v>
      </c>
      <c r="K315" s="27"/>
    </row>
    <row r="316" spans="1:11" s="14" customFormat="1">
      <c r="A316" s="24" t="s">
        <v>561</v>
      </c>
      <c r="B316" s="1" t="s">
        <v>562</v>
      </c>
      <c r="C316" s="1" t="s">
        <v>81</v>
      </c>
      <c r="D316" s="1" t="s">
        <v>566</v>
      </c>
      <c r="E316" s="78">
        <v>1459718.75</v>
      </c>
      <c r="F316" s="79">
        <v>1459756.31</v>
      </c>
      <c r="G316" s="66">
        <f t="shared" si="8"/>
        <v>37.560000000055879</v>
      </c>
      <c r="H316" s="35">
        <f t="shared" si="9"/>
        <v>0</v>
      </c>
      <c r="I316" s="46">
        <v>0</v>
      </c>
      <c r="J316" s="47">
        <v>0</v>
      </c>
      <c r="K316" s="27"/>
    </row>
    <row r="317" spans="1:11" s="14" customFormat="1">
      <c r="A317" s="24" t="s">
        <v>561</v>
      </c>
      <c r="B317" s="1" t="s">
        <v>562</v>
      </c>
      <c r="C317" s="1" t="s">
        <v>235</v>
      </c>
      <c r="D317" s="1" t="s">
        <v>567</v>
      </c>
      <c r="E317" s="78">
        <v>3773173.77</v>
      </c>
      <c r="F317" s="79">
        <v>3773261.62</v>
      </c>
      <c r="G317" s="66">
        <f t="shared" si="8"/>
        <v>87.850000000093132</v>
      </c>
      <c r="H317" s="35">
        <f t="shared" si="9"/>
        <v>0</v>
      </c>
      <c r="I317" s="46">
        <v>0</v>
      </c>
      <c r="J317" s="47">
        <v>0</v>
      </c>
      <c r="K317" s="27"/>
    </row>
    <row r="318" spans="1:11" s="14" customFormat="1">
      <c r="A318" s="24" t="s">
        <v>561</v>
      </c>
      <c r="B318" s="1" t="s">
        <v>562</v>
      </c>
      <c r="C318" s="1" t="s">
        <v>117</v>
      </c>
      <c r="D318" s="1" t="s">
        <v>568</v>
      </c>
      <c r="E318" s="78">
        <v>16733374.210000001</v>
      </c>
      <c r="F318" s="79">
        <v>16735529.35</v>
      </c>
      <c r="G318" s="66">
        <f t="shared" si="8"/>
        <v>2155.1399999987334</v>
      </c>
      <c r="H318" s="35">
        <f t="shared" si="9"/>
        <v>1E-4</v>
      </c>
      <c r="I318" s="46">
        <v>0</v>
      </c>
      <c r="J318" s="47">
        <v>0</v>
      </c>
      <c r="K318" s="27"/>
    </row>
    <row r="319" spans="1:11" s="14" customFormat="1">
      <c r="A319" s="24" t="s">
        <v>561</v>
      </c>
      <c r="B319" s="1" t="s">
        <v>562</v>
      </c>
      <c r="C319" s="1" t="s">
        <v>213</v>
      </c>
      <c r="D319" s="1" t="s">
        <v>569</v>
      </c>
      <c r="E319" s="78">
        <v>9089787.9299999997</v>
      </c>
      <c r="F319" s="79">
        <v>9090014.7899999991</v>
      </c>
      <c r="G319" s="66">
        <f t="shared" si="8"/>
        <v>226.85999999940395</v>
      </c>
      <c r="H319" s="35">
        <f t="shared" si="9"/>
        <v>0</v>
      </c>
      <c r="I319" s="46">
        <v>0</v>
      </c>
      <c r="J319" s="47">
        <v>0</v>
      </c>
      <c r="K319" s="27"/>
    </row>
    <row r="320" spans="1:11" s="14" customFormat="1">
      <c r="A320" s="24" t="s">
        <v>561</v>
      </c>
      <c r="B320" s="1" t="s">
        <v>562</v>
      </c>
      <c r="C320" s="1" t="s">
        <v>50</v>
      </c>
      <c r="D320" s="1" t="s">
        <v>570</v>
      </c>
      <c r="E320" s="78">
        <v>587131.38</v>
      </c>
      <c r="F320" s="79">
        <v>587199.39</v>
      </c>
      <c r="G320" s="66">
        <f t="shared" si="8"/>
        <v>68.010000000009313</v>
      </c>
      <c r="H320" s="35">
        <f t="shared" si="9"/>
        <v>1E-4</v>
      </c>
      <c r="I320" s="46">
        <v>0</v>
      </c>
      <c r="J320" s="47">
        <v>0</v>
      </c>
      <c r="K320" s="27"/>
    </row>
    <row r="321" spans="1:11" s="14" customFormat="1">
      <c r="A321" s="24" t="s">
        <v>561</v>
      </c>
      <c r="B321" s="1" t="s">
        <v>562</v>
      </c>
      <c r="C321" s="1" t="s">
        <v>169</v>
      </c>
      <c r="D321" s="1" t="s">
        <v>571</v>
      </c>
      <c r="E321" s="78">
        <v>3905251.2</v>
      </c>
      <c r="F321" s="79">
        <v>3905344.3</v>
      </c>
      <c r="G321" s="66">
        <f t="shared" si="8"/>
        <v>93.099999999627471</v>
      </c>
      <c r="H321" s="35">
        <f t="shared" si="9"/>
        <v>0</v>
      </c>
      <c r="I321" s="46">
        <v>0</v>
      </c>
      <c r="J321" s="47">
        <v>0</v>
      </c>
      <c r="K321" s="27"/>
    </row>
    <row r="322" spans="1:11" s="14" customFormat="1">
      <c r="A322" s="24" t="s">
        <v>561</v>
      </c>
      <c r="B322" s="1" t="s">
        <v>562</v>
      </c>
      <c r="C322" s="1" t="s">
        <v>572</v>
      </c>
      <c r="D322" s="1" t="s">
        <v>573</v>
      </c>
      <c r="E322" s="78">
        <v>2140360.0699999998</v>
      </c>
      <c r="F322" s="79">
        <v>2140412.4300000002</v>
      </c>
      <c r="G322" s="66">
        <f t="shared" si="8"/>
        <v>52.360000000335276</v>
      </c>
      <c r="H322" s="35">
        <f t="shared" si="9"/>
        <v>0</v>
      </c>
      <c r="I322" s="46">
        <v>0</v>
      </c>
      <c r="J322" s="47">
        <v>0</v>
      </c>
      <c r="K322" s="27"/>
    </row>
    <row r="323" spans="1:11" s="14" customFormat="1">
      <c r="A323" s="24" t="s">
        <v>574</v>
      </c>
      <c r="B323" s="1" t="s">
        <v>575</v>
      </c>
      <c r="C323" s="1" t="s">
        <v>48</v>
      </c>
      <c r="D323" s="1" t="s">
        <v>576</v>
      </c>
      <c r="E323" s="78">
        <v>2029494.55</v>
      </c>
      <c r="F323" s="79">
        <v>2029601.12</v>
      </c>
      <c r="G323" s="66">
        <f t="shared" si="8"/>
        <v>106.57000000006519</v>
      </c>
      <c r="H323" s="35">
        <f t="shared" si="9"/>
        <v>1E-4</v>
      </c>
      <c r="I323" s="46">
        <v>0</v>
      </c>
      <c r="J323" s="47">
        <v>0</v>
      </c>
      <c r="K323" s="27"/>
    </row>
    <row r="324" spans="1:11" s="14" customFormat="1">
      <c r="A324" s="24" t="s">
        <v>574</v>
      </c>
      <c r="B324" s="1" t="s">
        <v>575</v>
      </c>
      <c r="C324" s="1" t="s">
        <v>79</v>
      </c>
      <c r="D324" s="1" t="s">
        <v>577</v>
      </c>
      <c r="E324" s="78">
        <v>292.48</v>
      </c>
      <c r="F324" s="79">
        <v>292.48</v>
      </c>
      <c r="G324" s="66">
        <f t="shared" si="8"/>
        <v>0</v>
      </c>
      <c r="H324" s="35">
        <f t="shared" si="9"/>
        <v>0</v>
      </c>
      <c r="I324" s="46">
        <v>1</v>
      </c>
      <c r="J324" s="47">
        <v>1</v>
      </c>
      <c r="K324" s="27"/>
    </row>
    <row r="325" spans="1:11" s="14" customFormat="1">
      <c r="A325" s="24" t="s">
        <v>574</v>
      </c>
      <c r="B325" s="1" t="s">
        <v>575</v>
      </c>
      <c r="C325" s="1" t="s">
        <v>38</v>
      </c>
      <c r="D325" s="1" t="s">
        <v>578</v>
      </c>
      <c r="E325" s="78">
        <v>39124.89</v>
      </c>
      <c r="F325" s="79">
        <v>39124.89</v>
      </c>
      <c r="G325" s="66">
        <f t="shared" si="8"/>
        <v>0</v>
      </c>
      <c r="H325" s="35">
        <f t="shared" si="9"/>
        <v>0</v>
      </c>
      <c r="I325" s="46">
        <v>1</v>
      </c>
      <c r="J325" s="47">
        <v>1</v>
      </c>
      <c r="K325" s="27"/>
    </row>
    <row r="326" spans="1:11" s="14" customFormat="1">
      <c r="A326" s="24" t="s">
        <v>574</v>
      </c>
      <c r="B326" s="1" t="s">
        <v>575</v>
      </c>
      <c r="C326" s="1" t="s">
        <v>81</v>
      </c>
      <c r="D326" s="1" t="s">
        <v>579</v>
      </c>
      <c r="E326" s="78">
        <v>1457353.02</v>
      </c>
      <c r="F326" s="79">
        <v>1457419.28</v>
      </c>
      <c r="G326" s="66">
        <f t="shared" si="8"/>
        <v>66.260000000009313</v>
      </c>
      <c r="H326" s="35">
        <f t="shared" si="9"/>
        <v>0</v>
      </c>
      <c r="I326" s="46">
        <v>0</v>
      </c>
      <c r="J326" s="47">
        <v>0</v>
      </c>
      <c r="K326" s="27"/>
    </row>
    <row r="327" spans="1:11" s="14" customFormat="1">
      <c r="A327" s="24" t="s">
        <v>580</v>
      </c>
      <c r="B327" s="1" t="s">
        <v>581</v>
      </c>
      <c r="C327" s="1" t="s">
        <v>101</v>
      </c>
      <c r="D327" s="1" t="s">
        <v>582</v>
      </c>
      <c r="E327" s="78">
        <v>2956780.16</v>
      </c>
      <c r="F327" s="79">
        <v>2956860.37</v>
      </c>
      <c r="G327" s="66">
        <f t="shared" si="8"/>
        <v>80.209999999962747</v>
      </c>
      <c r="H327" s="35">
        <f t="shared" si="9"/>
        <v>0</v>
      </c>
      <c r="I327" s="46">
        <v>0</v>
      </c>
      <c r="J327" s="47">
        <v>0</v>
      </c>
      <c r="K327" s="27"/>
    </row>
    <row r="328" spans="1:11" s="14" customFormat="1">
      <c r="A328" s="24" t="s">
        <v>580</v>
      </c>
      <c r="B328" s="1" t="s">
        <v>581</v>
      </c>
      <c r="C328" s="1" t="s">
        <v>106</v>
      </c>
      <c r="D328" s="1" t="s">
        <v>583</v>
      </c>
      <c r="E328" s="78">
        <v>2776592.72</v>
      </c>
      <c r="F328" s="79">
        <v>2776677.78</v>
      </c>
      <c r="G328" s="66">
        <f t="shared" si="8"/>
        <v>85.059999999590218</v>
      </c>
      <c r="H328" s="35">
        <f t="shared" si="9"/>
        <v>0</v>
      </c>
      <c r="I328" s="46">
        <v>0</v>
      </c>
      <c r="J328" s="47">
        <v>0</v>
      </c>
      <c r="K328" s="27"/>
    </row>
    <row r="329" spans="1:11" s="14" customFormat="1">
      <c r="A329" s="24" t="s">
        <v>580</v>
      </c>
      <c r="B329" s="1" t="s">
        <v>581</v>
      </c>
      <c r="C329" s="1" t="s">
        <v>85</v>
      </c>
      <c r="D329" s="1" t="s">
        <v>584</v>
      </c>
      <c r="E329" s="78">
        <v>953330.96</v>
      </c>
      <c r="F329" s="79">
        <v>953361</v>
      </c>
      <c r="G329" s="66">
        <f t="shared" si="8"/>
        <v>30.040000000037253</v>
      </c>
      <c r="H329" s="35">
        <f t="shared" si="9"/>
        <v>0</v>
      </c>
      <c r="I329" s="46">
        <v>0</v>
      </c>
      <c r="J329" s="47">
        <v>0</v>
      </c>
      <c r="K329" s="27"/>
    </row>
    <row r="330" spans="1:11" s="14" customFormat="1">
      <c r="A330" s="24" t="s">
        <v>585</v>
      </c>
      <c r="B330" s="1" t="s">
        <v>586</v>
      </c>
      <c r="C330" s="1" t="s">
        <v>36</v>
      </c>
      <c r="D330" s="1" t="s">
        <v>587</v>
      </c>
      <c r="E330" s="78">
        <v>577287.78</v>
      </c>
      <c r="F330" s="79">
        <v>577304.41</v>
      </c>
      <c r="G330" s="66">
        <f t="shared" ref="G330:G394" si="10">SUM(F330-E330)</f>
        <v>16.630000000004657</v>
      </c>
      <c r="H330" s="35">
        <f t="shared" ref="H330:H394" si="11">IF(E330=0,100%,ROUND(G330/E330,4))</f>
        <v>0</v>
      </c>
      <c r="I330" s="46">
        <v>0</v>
      </c>
      <c r="J330" s="47">
        <v>0</v>
      </c>
      <c r="K330" s="27"/>
    </row>
    <row r="331" spans="1:11" s="14" customFormat="1">
      <c r="A331" s="24" t="s">
        <v>585</v>
      </c>
      <c r="B331" s="1" t="s">
        <v>586</v>
      </c>
      <c r="C331" s="1" t="s">
        <v>79</v>
      </c>
      <c r="D331" s="1" t="s">
        <v>588</v>
      </c>
      <c r="E331" s="78">
        <v>1165447.26</v>
      </c>
      <c r="F331" s="79">
        <v>1165478.3500000001</v>
      </c>
      <c r="G331" s="66">
        <f t="shared" si="10"/>
        <v>31.090000000083819</v>
      </c>
      <c r="H331" s="35">
        <f t="shared" si="11"/>
        <v>0</v>
      </c>
      <c r="I331" s="46">
        <v>0</v>
      </c>
      <c r="J331" s="47">
        <v>0</v>
      </c>
      <c r="K331" s="27"/>
    </row>
    <row r="332" spans="1:11" s="14" customFormat="1">
      <c r="A332" s="24" t="s">
        <v>585</v>
      </c>
      <c r="B332" s="1" t="s">
        <v>586</v>
      </c>
      <c r="C332" s="1" t="s">
        <v>392</v>
      </c>
      <c r="D332" s="1" t="s">
        <v>589</v>
      </c>
      <c r="E332" s="78">
        <v>486098.32</v>
      </c>
      <c r="F332" s="79">
        <v>486126.17</v>
      </c>
      <c r="G332" s="66">
        <f t="shared" si="10"/>
        <v>27.849999999976717</v>
      </c>
      <c r="H332" s="35">
        <f t="shared" si="11"/>
        <v>1E-4</v>
      </c>
      <c r="I332" s="46">
        <v>0</v>
      </c>
      <c r="J332" s="47">
        <v>0</v>
      </c>
      <c r="K332" s="27"/>
    </row>
    <row r="333" spans="1:11" s="14" customFormat="1">
      <c r="A333" s="24" t="s">
        <v>585</v>
      </c>
      <c r="B333" s="1" t="s">
        <v>586</v>
      </c>
      <c r="C333" s="1" t="s">
        <v>65</v>
      </c>
      <c r="D333" s="1" t="s">
        <v>590</v>
      </c>
      <c r="E333" s="78">
        <v>3352185.69</v>
      </c>
      <c r="F333" s="79">
        <v>3352277.2</v>
      </c>
      <c r="G333" s="66">
        <f t="shared" si="10"/>
        <v>91.510000000242144</v>
      </c>
      <c r="H333" s="35">
        <f t="shared" si="11"/>
        <v>0</v>
      </c>
      <c r="I333" s="46">
        <v>0</v>
      </c>
      <c r="J333" s="47">
        <v>0</v>
      </c>
      <c r="K333" s="27"/>
    </row>
    <row r="334" spans="1:11" s="14" customFormat="1">
      <c r="A334" s="24" t="s">
        <v>585</v>
      </c>
      <c r="B334" s="1" t="s">
        <v>586</v>
      </c>
      <c r="C334" s="1" t="s">
        <v>83</v>
      </c>
      <c r="D334" s="1" t="s">
        <v>591</v>
      </c>
      <c r="E334" s="78">
        <v>1783573.15</v>
      </c>
      <c r="F334" s="79">
        <v>1783626.45</v>
      </c>
      <c r="G334" s="66">
        <f t="shared" si="10"/>
        <v>53.300000000046566</v>
      </c>
      <c r="H334" s="35">
        <f t="shared" si="11"/>
        <v>0</v>
      </c>
      <c r="I334" s="46">
        <v>0</v>
      </c>
      <c r="J334" s="47">
        <v>0</v>
      </c>
      <c r="K334" s="27"/>
    </row>
    <row r="335" spans="1:11" s="14" customFormat="1">
      <c r="A335" s="24" t="s">
        <v>592</v>
      </c>
      <c r="B335" s="1" t="s">
        <v>593</v>
      </c>
      <c r="C335" s="1" t="s">
        <v>36</v>
      </c>
      <c r="D335" s="1" t="s">
        <v>594</v>
      </c>
      <c r="E335" s="78">
        <v>19983.27</v>
      </c>
      <c r="F335" s="79">
        <v>19983.27</v>
      </c>
      <c r="G335" s="66">
        <f t="shared" si="10"/>
        <v>0</v>
      </c>
      <c r="H335" s="35">
        <f t="shared" si="11"/>
        <v>0</v>
      </c>
      <c r="I335" s="46">
        <v>1</v>
      </c>
      <c r="J335" s="47">
        <v>1</v>
      </c>
      <c r="K335" s="27"/>
    </row>
    <row r="336" spans="1:11" s="14" customFormat="1">
      <c r="A336" s="24" t="s">
        <v>592</v>
      </c>
      <c r="B336" s="1" t="s">
        <v>593</v>
      </c>
      <c r="C336" s="1" t="s">
        <v>595</v>
      </c>
      <c r="D336" s="1" t="s">
        <v>596</v>
      </c>
      <c r="E336" s="78">
        <v>1753542.14</v>
      </c>
      <c r="F336" s="79">
        <v>1753586.54</v>
      </c>
      <c r="G336" s="66">
        <f t="shared" si="10"/>
        <v>44.400000000139698</v>
      </c>
      <c r="H336" s="35">
        <f t="shared" si="11"/>
        <v>0</v>
      </c>
      <c r="I336" s="46">
        <v>0</v>
      </c>
      <c r="J336" s="47">
        <v>0</v>
      </c>
      <c r="K336" s="27"/>
    </row>
    <row r="337" spans="1:11" s="14" customFormat="1">
      <c r="A337" s="24" t="s">
        <v>592</v>
      </c>
      <c r="B337" s="1" t="s">
        <v>593</v>
      </c>
      <c r="C337" s="1" t="s">
        <v>597</v>
      </c>
      <c r="D337" s="1" t="s">
        <v>598</v>
      </c>
      <c r="E337" s="78">
        <v>2074677.31</v>
      </c>
      <c r="F337" s="79">
        <v>2074715.03</v>
      </c>
      <c r="G337" s="66">
        <f t="shared" si="10"/>
        <v>37.71999999997206</v>
      </c>
      <c r="H337" s="35">
        <f t="shared" si="11"/>
        <v>0</v>
      </c>
      <c r="I337" s="46">
        <v>0</v>
      </c>
      <c r="J337" s="47">
        <v>0</v>
      </c>
      <c r="K337" s="27"/>
    </row>
    <row r="338" spans="1:11" s="14" customFormat="1">
      <c r="A338" s="24" t="s">
        <v>592</v>
      </c>
      <c r="B338" s="1" t="s">
        <v>593</v>
      </c>
      <c r="C338" s="1" t="s">
        <v>599</v>
      </c>
      <c r="D338" s="1" t="s">
        <v>600</v>
      </c>
      <c r="E338" s="78">
        <v>2748156.69</v>
      </c>
      <c r="F338" s="79">
        <v>2741469.57</v>
      </c>
      <c r="G338" s="66">
        <f t="shared" si="10"/>
        <v>-6687.1200000001118</v>
      </c>
      <c r="H338" s="35">
        <f t="shared" si="11"/>
        <v>-2.3999999999999998E-3</v>
      </c>
      <c r="I338" s="46">
        <v>0</v>
      </c>
      <c r="J338" s="47">
        <v>0</v>
      </c>
      <c r="K338" s="27"/>
    </row>
    <row r="339" spans="1:11" s="14" customFormat="1">
      <c r="A339" s="24" t="s">
        <v>592</v>
      </c>
      <c r="B339" s="1" t="s">
        <v>593</v>
      </c>
      <c r="C339" s="28" t="s">
        <v>601</v>
      </c>
      <c r="D339" s="28" t="s">
        <v>602</v>
      </c>
      <c r="E339" s="78">
        <v>1628830.44</v>
      </c>
      <c r="F339" s="79">
        <v>1628860.06</v>
      </c>
      <c r="G339" s="66">
        <f t="shared" si="10"/>
        <v>29.620000000111759</v>
      </c>
      <c r="H339" s="35">
        <f t="shared" si="11"/>
        <v>0</v>
      </c>
      <c r="I339" s="46">
        <v>0</v>
      </c>
      <c r="J339" s="47">
        <v>0</v>
      </c>
      <c r="K339" s="27"/>
    </row>
    <row r="340" spans="1:11" s="14" customFormat="1">
      <c r="A340" s="24" t="s">
        <v>592</v>
      </c>
      <c r="B340" s="1" t="s">
        <v>593</v>
      </c>
      <c r="C340" s="1" t="s">
        <v>603</v>
      </c>
      <c r="D340" s="1" t="s">
        <v>604</v>
      </c>
      <c r="E340" s="78">
        <v>4194200.87</v>
      </c>
      <c r="F340" s="79">
        <v>4194277.14</v>
      </c>
      <c r="G340" s="66">
        <f t="shared" si="10"/>
        <v>76.270000000018626</v>
      </c>
      <c r="H340" s="35">
        <f t="shared" si="11"/>
        <v>0</v>
      </c>
      <c r="I340" s="46">
        <v>0</v>
      </c>
      <c r="J340" s="47">
        <v>0</v>
      </c>
      <c r="K340" s="27"/>
    </row>
    <row r="341" spans="1:11" s="14" customFormat="1">
      <c r="A341" s="24" t="s">
        <v>592</v>
      </c>
      <c r="B341" s="1" t="s">
        <v>593</v>
      </c>
      <c r="C341" s="1" t="s">
        <v>605</v>
      </c>
      <c r="D341" s="1" t="s">
        <v>606</v>
      </c>
      <c r="E341" s="78">
        <v>5387468.8600000003</v>
      </c>
      <c r="F341" s="79">
        <v>5364469.7599999998</v>
      </c>
      <c r="G341" s="66">
        <f t="shared" si="10"/>
        <v>-22999.100000000559</v>
      </c>
      <c r="H341" s="35">
        <f t="shared" si="11"/>
        <v>-4.3E-3</v>
      </c>
      <c r="I341" s="46">
        <v>0</v>
      </c>
      <c r="J341" s="47">
        <v>0</v>
      </c>
      <c r="K341" s="27"/>
    </row>
    <row r="342" spans="1:11" s="14" customFormat="1">
      <c r="A342" s="24" t="s">
        <v>592</v>
      </c>
      <c r="B342" s="1" t="s">
        <v>593</v>
      </c>
      <c r="C342" s="1" t="s">
        <v>607</v>
      </c>
      <c r="D342" s="1" t="s">
        <v>608</v>
      </c>
      <c r="E342" s="78">
        <v>7935024.5099999998</v>
      </c>
      <c r="F342" s="79">
        <v>7935167.96</v>
      </c>
      <c r="G342" s="66">
        <f t="shared" si="10"/>
        <v>143.45000000018626</v>
      </c>
      <c r="H342" s="35">
        <f t="shared" si="11"/>
        <v>0</v>
      </c>
      <c r="I342" s="46">
        <v>0</v>
      </c>
      <c r="J342" s="47">
        <v>0</v>
      </c>
      <c r="K342" s="27"/>
    </row>
    <row r="343" spans="1:11" s="14" customFormat="1">
      <c r="A343" s="24" t="s">
        <v>592</v>
      </c>
      <c r="B343" s="1" t="s">
        <v>593</v>
      </c>
      <c r="C343" s="1" t="s">
        <v>609</v>
      </c>
      <c r="D343" s="1" t="s">
        <v>610</v>
      </c>
      <c r="E343" s="78">
        <v>11918721.41</v>
      </c>
      <c r="F343" s="79">
        <v>11917975.859999999</v>
      </c>
      <c r="G343" s="66">
        <f t="shared" si="10"/>
        <v>-745.55000000074506</v>
      </c>
      <c r="H343" s="35">
        <f t="shared" si="11"/>
        <v>-1E-4</v>
      </c>
      <c r="I343" s="46">
        <v>0</v>
      </c>
      <c r="J343" s="47">
        <v>0</v>
      </c>
      <c r="K343" s="27"/>
    </row>
    <row r="344" spans="1:11" s="14" customFormat="1">
      <c r="A344" s="24" t="s">
        <v>592</v>
      </c>
      <c r="B344" s="1" t="s">
        <v>593</v>
      </c>
      <c r="C344" s="1" t="s">
        <v>611</v>
      </c>
      <c r="D344" s="1" t="s">
        <v>612</v>
      </c>
      <c r="E344" s="78">
        <v>600634.44999999995</v>
      </c>
      <c r="F344" s="79">
        <v>600645.37</v>
      </c>
      <c r="G344" s="66">
        <f t="shared" si="10"/>
        <v>10.92000000004191</v>
      </c>
      <c r="H344" s="35">
        <f t="shared" si="11"/>
        <v>0</v>
      </c>
      <c r="I344" s="46">
        <v>0</v>
      </c>
      <c r="J344" s="47">
        <v>0</v>
      </c>
      <c r="K344" s="27"/>
    </row>
    <row r="345" spans="1:11" s="14" customFormat="1">
      <c r="A345" s="24" t="s">
        <v>592</v>
      </c>
      <c r="B345" s="1" t="s">
        <v>593</v>
      </c>
      <c r="C345" s="1" t="s">
        <v>613</v>
      </c>
      <c r="D345" s="1" t="s">
        <v>614</v>
      </c>
      <c r="E345" s="78">
        <v>2343317.17</v>
      </c>
      <c r="F345" s="79">
        <v>2343359.4900000002</v>
      </c>
      <c r="G345" s="66">
        <f t="shared" si="10"/>
        <v>42.320000000298023</v>
      </c>
      <c r="H345" s="35">
        <f t="shared" si="11"/>
        <v>0</v>
      </c>
      <c r="I345" s="46">
        <v>0</v>
      </c>
      <c r="J345" s="47">
        <v>0</v>
      </c>
      <c r="K345" s="27"/>
    </row>
    <row r="346" spans="1:11" s="14" customFormat="1">
      <c r="A346" s="24" t="s">
        <v>592</v>
      </c>
      <c r="B346" s="1" t="s">
        <v>593</v>
      </c>
      <c r="C346" s="1" t="s">
        <v>615</v>
      </c>
      <c r="D346" s="1" t="s">
        <v>616</v>
      </c>
      <c r="E346" s="78">
        <v>25722079.539999999</v>
      </c>
      <c r="F346" s="79">
        <v>25722545.399999999</v>
      </c>
      <c r="G346" s="66">
        <f t="shared" si="10"/>
        <v>465.85999999940395</v>
      </c>
      <c r="H346" s="35">
        <f t="shared" si="11"/>
        <v>0</v>
      </c>
      <c r="I346" s="46">
        <v>0</v>
      </c>
      <c r="J346" s="47">
        <v>0</v>
      </c>
      <c r="K346" s="27"/>
    </row>
    <row r="347" spans="1:11" s="14" customFormat="1">
      <c r="A347" s="24" t="s">
        <v>592</v>
      </c>
      <c r="B347" s="1" t="s">
        <v>593</v>
      </c>
      <c r="C347" s="1" t="s">
        <v>48</v>
      </c>
      <c r="D347" s="1" t="s">
        <v>617</v>
      </c>
      <c r="E347" s="78">
        <v>64633176.939999998</v>
      </c>
      <c r="F347" s="79">
        <v>64629633.869999997</v>
      </c>
      <c r="G347" s="66">
        <f t="shared" si="10"/>
        <v>-3543.070000000298</v>
      </c>
      <c r="H347" s="35">
        <f t="shared" si="11"/>
        <v>-1E-4</v>
      </c>
      <c r="I347" s="46">
        <v>0</v>
      </c>
      <c r="J347" s="47">
        <v>0</v>
      </c>
      <c r="K347" s="27"/>
    </row>
    <row r="348" spans="1:11" s="14" customFormat="1">
      <c r="A348" s="24" t="s">
        <v>592</v>
      </c>
      <c r="B348" s="1" t="s">
        <v>593</v>
      </c>
      <c r="C348" s="1" t="s">
        <v>101</v>
      </c>
      <c r="D348" s="1" t="s">
        <v>618</v>
      </c>
      <c r="E348" s="78">
        <v>234341</v>
      </c>
      <c r="F348" s="79">
        <v>234341</v>
      </c>
      <c r="G348" s="66">
        <f t="shared" si="10"/>
        <v>0</v>
      </c>
      <c r="H348" s="35">
        <f t="shared" si="11"/>
        <v>0</v>
      </c>
      <c r="I348" s="46">
        <v>1</v>
      </c>
      <c r="J348" s="47">
        <v>0</v>
      </c>
      <c r="K348" s="27"/>
    </row>
    <row r="349" spans="1:11" s="14" customFormat="1">
      <c r="A349" s="24" t="s">
        <v>592</v>
      </c>
      <c r="B349" s="1" t="s">
        <v>593</v>
      </c>
      <c r="C349" s="1" t="s">
        <v>38</v>
      </c>
      <c r="D349" s="1" t="s">
        <v>619</v>
      </c>
      <c r="E349" s="78">
        <v>19382796.75</v>
      </c>
      <c r="F349" s="79">
        <v>19383420.34</v>
      </c>
      <c r="G349" s="66">
        <f t="shared" si="10"/>
        <v>623.58999999985099</v>
      </c>
      <c r="H349" s="35">
        <f t="shared" si="11"/>
        <v>0</v>
      </c>
      <c r="I349" s="46">
        <v>0</v>
      </c>
      <c r="J349" s="47">
        <v>0</v>
      </c>
      <c r="K349" s="27"/>
    </row>
    <row r="350" spans="1:11" s="14" customFormat="1">
      <c r="A350" s="24" t="s">
        <v>592</v>
      </c>
      <c r="B350" s="1" t="s">
        <v>593</v>
      </c>
      <c r="C350" s="1" t="s">
        <v>81</v>
      </c>
      <c r="D350" s="1" t="s">
        <v>620</v>
      </c>
      <c r="E350" s="78">
        <v>14703934.18</v>
      </c>
      <c r="F350" s="79">
        <v>14704697.34</v>
      </c>
      <c r="G350" s="66">
        <f t="shared" si="10"/>
        <v>763.16000000014901</v>
      </c>
      <c r="H350" s="35">
        <f t="shared" si="11"/>
        <v>1E-4</v>
      </c>
      <c r="I350" s="46">
        <v>0</v>
      </c>
      <c r="J350" s="47">
        <v>0</v>
      </c>
      <c r="K350" s="27"/>
    </row>
    <row r="351" spans="1:11" s="14" customFormat="1">
      <c r="A351" s="24" t="s">
        <v>592</v>
      </c>
      <c r="B351" s="1" t="s">
        <v>593</v>
      </c>
      <c r="C351" s="1" t="s">
        <v>59</v>
      </c>
      <c r="D351" s="1" t="s">
        <v>621</v>
      </c>
      <c r="E351" s="78">
        <v>8172369.21</v>
      </c>
      <c r="F351" s="79">
        <v>8171647.8200000003</v>
      </c>
      <c r="G351" s="66">
        <f t="shared" si="10"/>
        <v>-721.38999999966472</v>
      </c>
      <c r="H351" s="35">
        <f t="shared" si="11"/>
        <v>-1E-4</v>
      </c>
      <c r="I351" s="46">
        <v>0</v>
      </c>
      <c r="J351" s="47">
        <v>0</v>
      </c>
      <c r="K351" s="27"/>
    </row>
    <row r="352" spans="1:11" s="14" customFormat="1">
      <c r="A352" s="24" t="s">
        <v>592</v>
      </c>
      <c r="B352" s="1" t="s">
        <v>593</v>
      </c>
      <c r="C352" s="1" t="s">
        <v>89</v>
      </c>
      <c r="D352" s="1" t="s">
        <v>622</v>
      </c>
      <c r="E352" s="78">
        <v>3662811.31</v>
      </c>
      <c r="F352" s="79">
        <v>3662929.89</v>
      </c>
      <c r="G352" s="66">
        <f t="shared" si="10"/>
        <v>118.58000000007451</v>
      </c>
      <c r="H352" s="35">
        <f t="shared" si="11"/>
        <v>0</v>
      </c>
      <c r="I352" s="46">
        <v>0</v>
      </c>
      <c r="J352" s="47">
        <v>0</v>
      </c>
      <c r="K352" s="27"/>
    </row>
    <row r="353" spans="1:11" s="14" customFormat="1">
      <c r="A353" s="24" t="s">
        <v>592</v>
      </c>
      <c r="B353" s="1" t="s">
        <v>593</v>
      </c>
      <c r="C353" s="1" t="s">
        <v>115</v>
      </c>
      <c r="D353" s="1" t="s">
        <v>623</v>
      </c>
      <c r="E353" s="78">
        <v>46158631.32</v>
      </c>
      <c r="F353" s="79">
        <v>46161448.460000001</v>
      </c>
      <c r="G353" s="66">
        <f t="shared" si="10"/>
        <v>2817.140000000596</v>
      </c>
      <c r="H353" s="35">
        <f t="shared" si="11"/>
        <v>1E-4</v>
      </c>
      <c r="I353" s="46">
        <v>0</v>
      </c>
      <c r="J353" s="47">
        <v>0</v>
      </c>
      <c r="K353" s="27"/>
    </row>
    <row r="354" spans="1:11" s="14" customFormat="1">
      <c r="A354" s="24" t="s">
        <v>592</v>
      </c>
      <c r="B354" s="1" t="s">
        <v>593</v>
      </c>
      <c r="C354" s="1" t="s">
        <v>378</v>
      </c>
      <c r="D354" s="1" t="s">
        <v>624</v>
      </c>
      <c r="E354" s="78">
        <v>3636642.21</v>
      </c>
      <c r="F354" s="79">
        <v>3636753.47</v>
      </c>
      <c r="G354" s="66">
        <f t="shared" si="10"/>
        <v>111.26000000024214</v>
      </c>
      <c r="H354" s="35">
        <f t="shared" si="11"/>
        <v>0</v>
      </c>
      <c r="I354" s="46">
        <v>0</v>
      </c>
      <c r="J354" s="47">
        <v>0</v>
      </c>
      <c r="K354" s="27"/>
    </row>
    <row r="355" spans="1:11" s="14" customFormat="1">
      <c r="A355" s="24" t="s">
        <v>592</v>
      </c>
      <c r="B355" s="1" t="s">
        <v>593</v>
      </c>
      <c r="C355" s="1" t="s">
        <v>625</v>
      </c>
      <c r="D355" s="1" t="s">
        <v>626</v>
      </c>
      <c r="E355" s="78">
        <v>1625818.98</v>
      </c>
      <c r="F355" s="79">
        <v>1626155.11</v>
      </c>
      <c r="G355" s="66">
        <f t="shared" si="10"/>
        <v>336.13000000012107</v>
      </c>
      <c r="H355" s="35">
        <f t="shared" si="11"/>
        <v>2.0000000000000001E-4</v>
      </c>
      <c r="I355" s="46">
        <v>0</v>
      </c>
      <c r="J355" s="47">
        <v>0</v>
      </c>
      <c r="K355" s="27"/>
    </row>
    <row r="356" spans="1:11" s="14" customFormat="1">
      <c r="A356" s="24" t="s">
        <v>592</v>
      </c>
      <c r="B356" s="1" t="s">
        <v>593</v>
      </c>
      <c r="C356" s="1" t="s">
        <v>468</v>
      </c>
      <c r="D356" s="1" t="s">
        <v>627</v>
      </c>
      <c r="E356" s="78">
        <v>44017550</v>
      </c>
      <c r="F356" s="79">
        <v>44018923.100000001</v>
      </c>
      <c r="G356" s="66">
        <f t="shared" si="10"/>
        <v>1373.1000000014901</v>
      </c>
      <c r="H356" s="35">
        <f t="shared" si="11"/>
        <v>0</v>
      </c>
      <c r="I356" s="46">
        <v>0</v>
      </c>
      <c r="J356" s="47">
        <v>0</v>
      </c>
      <c r="K356" s="27"/>
    </row>
    <row r="357" spans="1:11" s="14" customFormat="1">
      <c r="A357" s="24" t="s">
        <v>592</v>
      </c>
      <c r="B357" s="1" t="s">
        <v>593</v>
      </c>
      <c r="C357" s="1" t="s">
        <v>628</v>
      </c>
      <c r="D357" s="1" t="s">
        <v>629</v>
      </c>
      <c r="E357" s="78">
        <v>5127761.6900000004</v>
      </c>
      <c r="F357" s="79">
        <v>5126950.51</v>
      </c>
      <c r="G357" s="66">
        <f t="shared" si="10"/>
        <v>-811.1800000006333</v>
      </c>
      <c r="H357" s="35">
        <f t="shared" si="11"/>
        <v>-2.0000000000000001E-4</v>
      </c>
      <c r="I357" s="46">
        <v>0</v>
      </c>
      <c r="J357" s="47">
        <v>0</v>
      </c>
      <c r="K357" s="27"/>
    </row>
    <row r="358" spans="1:11" s="14" customFormat="1">
      <c r="A358" s="24" t="s">
        <v>592</v>
      </c>
      <c r="B358" s="1" t="s">
        <v>593</v>
      </c>
      <c r="C358" s="1" t="s">
        <v>572</v>
      </c>
      <c r="D358" s="1" t="s">
        <v>630</v>
      </c>
      <c r="E358" s="78">
        <v>10453031.220000001</v>
      </c>
      <c r="F358" s="79">
        <v>10453262.92</v>
      </c>
      <c r="G358" s="66">
        <f t="shared" si="10"/>
        <v>231.69999999925494</v>
      </c>
      <c r="H358" s="35">
        <f t="shared" si="11"/>
        <v>0</v>
      </c>
      <c r="I358" s="46">
        <v>0</v>
      </c>
      <c r="J358" s="47">
        <v>0</v>
      </c>
      <c r="K358" s="27"/>
    </row>
    <row r="359" spans="1:11" s="14" customFormat="1">
      <c r="A359" s="24" t="s">
        <v>592</v>
      </c>
      <c r="B359" s="1" t="s">
        <v>593</v>
      </c>
      <c r="C359" s="1" t="s">
        <v>435</v>
      </c>
      <c r="D359" s="1" t="s">
        <v>631</v>
      </c>
      <c r="E359" s="78">
        <v>103955088.17</v>
      </c>
      <c r="F359" s="79">
        <v>103933092.12</v>
      </c>
      <c r="G359" s="66">
        <f t="shared" si="10"/>
        <v>-21996.04999999702</v>
      </c>
      <c r="H359" s="35">
        <f t="shared" si="11"/>
        <v>-2.0000000000000001E-4</v>
      </c>
      <c r="I359" s="46">
        <v>0</v>
      </c>
      <c r="J359" s="47">
        <v>0</v>
      </c>
      <c r="K359" s="27"/>
    </row>
    <row r="360" spans="1:11" s="14" customFormat="1">
      <c r="A360" s="24" t="s">
        <v>592</v>
      </c>
      <c r="B360" s="1" t="s">
        <v>593</v>
      </c>
      <c r="C360" s="1" t="s">
        <v>632</v>
      </c>
      <c r="D360" s="1" t="s">
        <v>633</v>
      </c>
      <c r="E360" s="78">
        <v>199643.37</v>
      </c>
      <c r="F360" s="79">
        <v>199643.37</v>
      </c>
      <c r="G360" s="66">
        <f t="shared" si="10"/>
        <v>0</v>
      </c>
      <c r="H360" s="35">
        <f t="shared" si="11"/>
        <v>0</v>
      </c>
      <c r="I360" s="46">
        <v>0</v>
      </c>
      <c r="J360" s="47">
        <v>0</v>
      </c>
      <c r="K360" s="26"/>
    </row>
    <row r="361" spans="1:11" s="14" customFormat="1">
      <c r="A361" s="17" t="s">
        <v>592</v>
      </c>
      <c r="B361" s="18" t="s">
        <v>593</v>
      </c>
      <c r="C361" s="18" t="s">
        <v>634</v>
      </c>
      <c r="D361" s="18" t="s">
        <v>635</v>
      </c>
      <c r="E361" s="78">
        <v>1612973.73</v>
      </c>
      <c r="F361" s="79">
        <v>1613008.98</v>
      </c>
      <c r="G361" s="66">
        <f t="shared" si="10"/>
        <v>35.25</v>
      </c>
      <c r="H361" s="35">
        <f t="shared" si="11"/>
        <v>0</v>
      </c>
      <c r="I361" s="46">
        <v>0</v>
      </c>
      <c r="J361" s="47">
        <v>0</v>
      </c>
      <c r="K361" s="26"/>
    </row>
    <row r="362" spans="1:11" s="14" customFormat="1">
      <c r="A362" s="17" t="s">
        <v>592</v>
      </c>
      <c r="B362" s="18" t="s">
        <v>593</v>
      </c>
      <c r="C362" s="18" t="s">
        <v>636</v>
      </c>
      <c r="D362" s="18" t="s">
        <v>637</v>
      </c>
      <c r="E362" s="78">
        <v>2137357.81</v>
      </c>
      <c r="F362" s="79">
        <v>2137396.39</v>
      </c>
      <c r="G362" s="66">
        <f t="shared" si="10"/>
        <v>38.580000000074506</v>
      </c>
      <c r="H362" s="35">
        <f t="shared" si="11"/>
        <v>0</v>
      </c>
      <c r="I362" s="46">
        <v>0</v>
      </c>
      <c r="J362" s="47">
        <v>0</v>
      </c>
      <c r="K362" s="26"/>
    </row>
    <row r="363" spans="1:11" s="14" customFormat="1">
      <c r="A363" s="17" t="s">
        <v>592</v>
      </c>
      <c r="B363" s="18" t="s">
        <v>593</v>
      </c>
      <c r="C363" s="18" t="s">
        <v>638</v>
      </c>
      <c r="D363" s="18" t="s">
        <v>639</v>
      </c>
      <c r="E363" s="78">
        <v>721464.35</v>
      </c>
      <c r="F363" s="79">
        <v>715705.66</v>
      </c>
      <c r="G363" s="66">
        <f t="shared" si="10"/>
        <v>-5758.6899999999441</v>
      </c>
      <c r="H363" s="35">
        <f t="shared" si="11"/>
        <v>-8.0000000000000002E-3</v>
      </c>
      <c r="I363" s="46">
        <v>0</v>
      </c>
      <c r="J363" s="47">
        <v>0</v>
      </c>
      <c r="K363" s="27"/>
    </row>
    <row r="364" spans="1:11" s="14" customFormat="1">
      <c r="A364" s="22" t="s">
        <v>592</v>
      </c>
      <c r="B364" s="23" t="s">
        <v>593</v>
      </c>
      <c r="C364" s="23" t="s">
        <v>640</v>
      </c>
      <c r="D364" s="23" t="s">
        <v>641</v>
      </c>
      <c r="E364" s="78">
        <v>20318479.390000001</v>
      </c>
      <c r="F364" s="79">
        <v>20318848.859999999</v>
      </c>
      <c r="G364" s="66">
        <f t="shared" si="10"/>
        <v>369.46999999880791</v>
      </c>
      <c r="H364" s="35">
        <f t="shared" si="11"/>
        <v>0</v>
      </c>
      <c r="I364" s="46">
        <v>0</v>
      </c>
      <c r="J364" s="47">
        <v>0</v>
      </c>
      <c r="K364" s="27"/>
    </row>
    <row r="365" spans="1:11" s="14" customFormat="1">
      <c r="A365" s="22" t="s">
        <v>592</v>
      </c>
      <c r="B365" s="23" t="s">
        <v>593</v>
      </c>
      <c r="C365" s="23" t="s">
        <v>642</v>
      </c>
      <c r="D365" s="23" t="s">
        <v>643</v>
      </c>
      <c r="E365" s="78">
        <v>7461639.54</v>
      </c>
      <c r="F365" s="79">
        <v>7461775.2199999997</v>
      </c>
      <c r="G365" s="66">
        <f t="shared" si="10"/>
        <v>135.67999999970198</v>
      </c>
      <c r="H365" s="35">
        <f t="shared" si="11"/>
        <v>0</v>
      </c>
      <c r="I365" s="46">
        <v>0</v>
      </c>
      <c r="J365" s="47">
        <v>0</v>
      </c>
      <c r="K365" s="27"/>
    </row>
    <row r="366" spans="1:11" s="14" customFormat="1">
      <c r="A366" s="22" t="s">
        <v>592</v>
      </c>
      <c r="B366" s="23" t="s">
        <v>593</v>
      </c>
      <c r="C366" s="23" t="s">
        <v>644</v>
      </c>
      <c r="D366" s="23" t="s">
        <v>645</v>
      </c>
      <c r="E366" s="78">
        <v>5647726.0800000001</v>
      </c>
      <c r="F366" s="79">
        <v>5647828.7800000003</v>
      </c>
      <c r="G366" s="66">
        <f t="shared" si="10"/>
        <v>102.70000000018626</v>
      </c>
      <c r="H366" s="35">
        <f t="shared" si="11"/>
        <v>0</v>
      </c>
      <c r="I366" s="46">
        <v>0</v>
      </c>
      <c r="J366" s="47">
        <v>0</v>
      </c>
      <c r="K366" s="26"/>
    </row>
    <row r="367" spans="1:11" s="14" customFormat="1">
      <c r="A367" s="17" t="s">
        <v>592</v>
      </c>
      <c r="B367" s="18" t="s">
        <v>593</v>
      </c>
      <c r="C367" s="18" t="s">
        <v>646</v>
      </c>
      <c r="D367" s="18" t="s">
        <v>647</v>
      </c>
      <c r="E367" s="78">
        <v>3446708.94</v>
      </c>
      <c r="F367" s="79">
        <v>3446771.62</v>
      </c>
      <c r="G367" s="66">
        <f t="shared" si="10"/>
        <v>62.680000000167638</v>
      </c>
      <c r="H367" s="35">
        <f t="shared" si="11"/>
        <v>0</v>
      </c>
      <c r="I367" s="46">
        <v>0</v>
      </c>
      <c r="J367" s="47">
        <v>0</v>
      </c>
      <c r="K367" s="26"/>
    </row>
    <row r="368" spans="1:11" s="14" customFormat="1">
      <c r="A368" s="17" t="s">
        <v>592</v>
      </c>
      <c r="B368" s="18" t="s">
        <v>648</v>
      </c>
      <c r="C368" s="18" t="s">
        <v>649</v>
      </c>
      <c r="D368" s="18" t="s">
        <v>650</v>
      </c>
      <c r="E368" s="78">
        <v>529419.06999999995</v>
      </c>
      <c r="F368" s="79">
        <v>529428.69999999995</v>
      </c>
      <c r="G368" s="66">
        <f t="shared" si="10"/>
        <v>9.6300000000046566</v>
      </c>
      <c r="H368" s="35">
        <f t="shared" si="11"/>
        <v>0</v>
      </c>
      <c r="I368" s="46">
        <v>0</v>
      </c>
      <c r="J368" s="47">
        <v>0</v>
      </c>
      <c r="K368" s="26"/>
    </row>
    <row r="369" spans="1:11" s="14" customFormat="1">
      <c r="A369" s="17" t="s">
        <v>592</v>
      </c>
      <c r="B369" s="18" t="s">
        <v>648</v>
      </c>
      <c r="C369" s="18" t="s">
        <v>651</v>
      </c>
      <c r="D369" s="18" t="s">
        <v>652</v>
      </c>
      <c r="E369" s="78">
        <v>171238599.69999999</v>
      </c>
      <c r="F369" s="79">
        <v>171246134.75999999</v>
      </c>
      <c r="G369" s="66">
        <f t="shared" si="10"/>
        <v>7535.0600000023842</v>
      </c>
      <c r="H369" s="35">
        <f t="shared" si="11"/>
        <v>0</v>
      </c>
      <c r="I369" s="46">
        <v>0</v>
      </c>
      <c r="J369" s="47">
        <v>0</v>
      </c>
      <c r="K369" s="27"/>
    </row>
    <row r="370" spans="1:11" s="14" customFormat="1">
      <c r="A370" s="24" t="s">
        <v>653</v>
      </c>
      <c r="B370" s="1" t="s">
        <v>654</v>
      </c>
      <c r="C370" s="1" t="s">
        <v>453</v>
      </c>
      <c r="D370" s="1" t="s">
        <v>655</v>
      </c>
      <c r="E370" s="78">
        <v>1665999.96</v>
      </c>
      <c r="F370" s="79">
        <v>1666041.86</v>
      </c>
      <c r="G370" s="66">
        <f t="shared" si="10"/>
        <v>41.900000000139698</v>
      </c>
      <c r="H370" s="35">
        <f t="shared" si="11"/>
        <v>0</v>
      </c>
      <c r="I370" s="46">
        <v>0</v>
      </c>
      <c r="J370" s="47">
        <v>0</v>
      </c>
      <c r="K370" s="27"/>
    </row>
    <row r="371" spans="1:11" s="14" customFormat="1">
      <c r="A371" s="24" t="s">
        <v>653</v>
      </c>
      <c r="B371" s="1" t="s">
        <v>654</v>
      </c>
      <c r="C371" s="1" t="s">
        <v>48</v>
      </c>
      <c r="D371" s="1" t="s">
        <v>656</v>
      </c>
      <c r="E371" s="78">
        <v>4474359.6900000004</v>
      </c>
      <c r="F371" s="79">
        <v>4474499.1399999997</v>
      </c>
      <c r="G371" s="66">
        <f t="shared" si="10"/>
        <v>139.44999999925494</v>
      </c>
      <c r="H371" s="35">
        <f t="shared" si="11"/>
        <v>0</v>
      </c>
      <c r="I371" s="46">
        <v>0</v>
      </c>
      <c r="J371" s="47">
        <v>0</v>
      </c>
      <c r="K371" s="27"/>
    </row>
    <row r="372" spans="1:11" s="14" customFormat="1">
      <c r="A372" s="24" t="s">
        <v>653</v>
      </c>
      <c r="B372" s="1" t="s">
        <v>654</v>
      </c>
      <c r="C372" s="1" t="s">
        <v>79</v>
      </c>
      <c r="D372" s="1" t="s">
        <v>657</v>
      </c>
      <c r="E372" s="78">
        <v>4889353.74</v>
      </c>
      <c r="F372" s="79">
        <v>4889478.0199999996</v>
      </c>
      <c r="G372" s="66">
        <f t="shared" si="10"/>
        <v>124.27999999932945</v>
      </c>
      <c r="H372" s="35">
        <f t="shared" si="11"/>
        <v>0</v>
      </c>
      <c r="I372" s="46">
        <v>0</v>
      </c>
      <c r="J372" s="47">
        <v>0</v>
      </c>
      <c r="K372" s="27"/>
    </row>
    <row r="373" spans="1:11" s="14" customFormat="1">
      <c r="A373" s="24" t="s">
        <v>653</v>
      </c>
      <c r="B373" s="1" t="s">
        <v>654</v>
      </c>
      <c r="C373" s="1" t="s">
        <v>101</v>
      </c>
      <c r="D373" s="1" t="s">
        <v>658</v>
      </c>
      <c r="E373" s="78">
        <v>4392590.37</v>
      </c>
      <c r="F373" s="79">
        <v>4392699.18</v>
      </c>
      <c r="G373" s="66">
        <f t="shared" si="10"/>
        <v>108.80999999959022</v>
      </c>
      <c r="H373" s="35">
        <f t="shared" si="11"/>
        <v>0</v>
      </c>
      <c r="I373" s="46">
        <v>0</v>
      </c>
      <c r="J373" s="47">
        <v>0</v>
      </c>
      <c r="K373" s="27"/>
    </row>
    <row r="374" spans="1:11" s="14" customFormat="1">
      <c r="A374" s="24" t="s">
        <v>653</v>
      </c>
      <c r="B374" s="1" t="s">
        <v>654</v>
      </c>
      <c r="C374" s="1" t="s">
        <v>38</v>
      </c>
      <c r="D374" s="1" t="s">
        <v>659</v>
      </c>
      <c r="E374" s="78">
        <v>4439114.1100000003</v>
      </c>
      <c r="F374" s="79">
        <v>4439235.3</v>
      </c>
      <c r="G374" s="66">
        <f t="shared" si="10"/>
        <v>121.18999999947846</v>
      </c>
      <c r="H374" s="35">
        <f t="shared" si="11"/>
        <v>0</v>
      </c>
      <c r="I374" s="46">
        <v>0</v>
      </c>
      <c r="J374" s="47">
        <v>0</v>
      </c>
      <c r="K374" s="27"/>
    </row>
    <row r="375" spans="1:11" s="14" customFormat="1">
      <c r="A375" s="24" t="s">
        <v>653</v>
      </c>
      <c r="B375" s="1" t="s">
        <v>654</v>
      </c>
      <c r="C375" s="1" t="s">
        <v>104</v>
      </c>
      <c r="D375" s="1" t="s">
        <v>660</v>
      </c>
      <c r="E375" s="78">
        <v>3051616.62</v>
      </c>
      <c r="F375" s="79">
        <v>3051684.14</v>
      </c>
      <c r="G375" s="66">
        <f t="shared" si="10"/>
        <v>67.520000000018626</v>
      </c>
      <c r="H375" s="35">
        <f t="shared" si="11"/>
        <v>0</v>
      </c>
      <c r="I375" s="46">
        <v>0</v>
      </c>
      <c r="J375" s="47">
        <v>0</v>
      </c>
      <c r="K375" s="27"/>
    </row>
    <row r="376" spans="1:11" s="14" customFormat="1">
      <c r="A376" s="24" t="s">
        <v>653</v>
      </c>
      <c r="B376" s="1" t="s">
        <v>654</v>
      </c>
      <c r="C376" s="1" t="s">
        <v>81</v>
      </c>
      <c r="D376" s="1" t="s">
        <v>661</v>
      </c>
      <c r="E376" s="78">
        <v>1388863.92</v>
      </c>
      <c r="F376" s="79">
        <v>1388893.82</v>
      </c>
      <c r="G376" s="66">
        <f t="shared" si="10"/>
        <v>29.900000000139698</v>
      </c>
      <c r="H376" s="35">
        <f t="shared" si="11"/>
        <v>0</v>
      </c>
      <c r="I376" s="46">
        <v>0</v>
      </c>
      <c r="J376" s="47">
        <v>0</v>
      </c>
      <c r="K376" s="27"/>
    </row>
    <row r="377" spans="1:11" s="14" customFormat="1">
      <c r="A377" s="24" t="s">
        <v>653</v>
      </c>
      <c r="B377" s="1" t="s">
        <v>654</v>
      </c>
      <c r="C377" s="1" t="s">
        <v>59</v>
      </c>
      <c r="D377" s="1" t="s">
        <v>166</v>
      </c>
      <c r="E377" s="78">
        <v>1560485.84</v>
      </c>
      <c r="F377" s="79">
        <v>1560523.13</v>
      </c>
      <c r="G377" s="66">
        <f t="shared" si="10"/>
        <v>37.289999999804422</v>
      </c>
      <c r="H377" s="35">
        <f t="shared" si="11"/>
        <v>0</v>
      </c>
      <c r="I377" s="46">
        <v>0</v>
      </c>
      <c r="J377" s="47">
        <v>0</v>
      </c>
      <c r="K377" s="27"/>
    </row>
    <row r="378" spans="1:11" s="14" customFormat="1">
      <c r="A378" s="24" t="s">
        <v>653</v>
      </c>
      <c r="B378" s="1" t="s">
        <v>654</v>
      </c>
      <c r="C378" s="1" t="s">
        <v>235</v>
      </c>
      <c r="D378" s="1" t="s">
        <v>662</v>
      </c>
      <c r="E378" s="78">
        <v>2693651.83</v>
      </c>
      <c r="F378" s="79">
        <v>2692747</v>
      </c>
      <c r="G378" s="66">
        <f t="shared" si="10"/>
        <v>-904.83000000007451</v>
      </c>
      <c r="H378" s="35">
        <f t="shared" si="11"/>
        <v>-2.9999999999999997E-4</v>
      </c>
      <c r="I378" s="46">
        <v>0</v>
      </c>
      <c r="J378" s="47">
        <v>0</v>
      </c>
      <c r="K378" s="27"/>
    </row>
    <row r="379" spans="1:11" s="14" customFormat="1">
      <c r="A379" s="24" t="s">
        <v>663</v>
      </c>
      <c r="B379" s="1" t="s">
        <v>664</v>
      </c>
      <c r="C379" s="1" t="s">
        <v>399</v>
      </c>
      <c r="D379" s="1" t="s">
        <v>665</v>
      </c>
      <c r="E379" s="78">
        <v>179219.59</v>
      </c>
      <c r="F379" s="79">
        <v>179240.72</v>
      </c>
      <c r="G379" s="66">
        <f t="shared" si="10"/>
        <v>21.130000000004657</v>
      </c>
      <c r="H379" s="35">
        <f t="shared" si="11"/>
        <v>1E-4</v>
      </c>
      <c r="I379" s="46">
        <v>0</v>
      </c>
      <c r="J379" s="47">
        <v>0</v>
      </c>
      <c r="K379" s="27"/>
    </row>
    <row r="380" spans="1:11" s="14" customFormat="1">
      <c r="A380" s="24" t="s">
        <v>663</v>
      </c>
      <c r="B380" s="1" t="s">
        <v>664</v>
      </c>
      <c r="C380" s="1" t="s">
        <v>407</v>
      </c>
      <c r="D380" s="1" t="s">
        <v>666</v>
      </c>
      <c r="E380" s="78">
        <v>118534.59</v>
      </c>
      <c r="F380" s="79">
        <v>118544.84</v>
      </c>
      <c r="G380" s="66">
        <f t="shared" si="10"/>
        <v>10.25</v>
      </c>
      <c r="H380" s="35">
        <f t="shared" si="11"/>
        <v>1E-4</v>
      </c>
      <c r="I380" s="46">
        <v>0</v>
      </c>
      <c r="J380" s="47">
        <v>0</v>
      </c>
      <c r="K380" s="27"/>
    </row>
    <row r="381" spans="1:11" s="14" customFormat="1">
      <c r="A381" s="24" t="s">
        <v>663</v>
      </c>
      <c r="B381" s="1" t="s">
        <v>664</v>
      </c>
      <c r="C381" s="1" t="s">
        <v>266</v>
      </c>
      <c r="D381" s="1" t="s">
        <v>667</v>
      </c>
      <c r="E381" s="78">
        <v>26148.26</v>
      </c>
      <c r="F381" s="79">
        <v>26148.26</v>
      </c>
      <c r="G381" s="66">
        <f t="shared" si="10"/>
        <v>0</v>
      </c>
      <c r="H381" s="35">
        <f t="shared" si="11"/>
        <v>0</v>
      </c>
      <c r="I381" s="46">
        <v>1</v>
      </c>
      <c r="J381" s="47">
        <v>0</v>
      </c>
      <c r="K381" s="27"/>
    </row>
    <row r="382" spans="1:11" s="14" customFormat="1">
      <c r="A382" s="24" t="s">
        <v>663</v>
      </c>
      <c r="B382" s="1" t="s">
        <v>664</v>
      </c>
      <c r="C382" s="1" t="s">
        <v>668</v>
      </c>
      <c r="D382" s="1" t="s">
        <v>669</v>
      </c>
      <c r="E382" s="78">
        <v>706688.29</v>
      </c>
      <c r="F382" s="79">
        <v>706720.05</v>
      </c>
      <c r="G382" s="66">
        <f t="shared" si="10"/>
        <v>31.760000000009313</v>
      </c>
      <c r="H382" s="35">
        <f t="shared" si="11"/>
        <v>0</v>
      </c>
      <c r="I382" s="46">
        <v>0</v>
      </c>
      <c r="J382" s="47">
        <v>0</v>
      </c>
      <c r="K382" s="27"/>
    </row>
    <row r="383" spans="1:11" s="14" customFormat="1">
      <c r="A383" s="24" t="s">
        <v>663</v>
      </c>
      <c r="B383" s="1" t="s">
        <v>664</v>
      </c>
      <c r="C383" s="1" t="s">
        <v>670</v>
      </c>
      <c r="D383" s="1" t="s">
        <v>671</v>
      </c>
      <c r="E383" s="78">
        <v>1394575.87</v>
      </c>
      <c r="F383" s="79">
        <v>1394611</v>
      </c>
      <c r="G383" s="66">
        <f t="shared" si="10"/>
        <v>35.129999999888241</v>
      </c>
      <c r="H383" s="35">
        <f t="shared" si="11"/>
        <v>0</v>
      </c>
      <c r="I383" s="46">
        <v>0</v>
      </c>
      <c r="J383" s="47">
        <v>0</v>
      </c>
      <c r="K383" s="27"/>
    </row>
    <row r="384" spans="1:11" s="14" customFormat="1">
      <c r="A384" s="24" t="s">
        <v>663</v>
      </c>
      <c r="B384" s="1" t="s">
        <v>664</v>
      </c>
      <c r="C384" s="1" t="s">
        <v>79</v>
      </c>
      <c r="D384" s="1" t="s">
        <v>672</v>
      </c>
      <c r="E384" s="78">
        <v>2654545.89</v>
      </c>
      <c r="F384" s="79">
        <v>2654637.31</v>
      </c>
      <c r="G384" s="66">
        <f t="shared" si="10"/>
        <v>91.419999999925494</v>
      </c>
      <c r="H384" s="35">
        <f t="shared" si="11"/>
        <v>0</v>
      </c>
      <c r="I384" s="46">
        <v>0</v>
      </c>
      <c r="J384" s="47">
        <v>0</v>
      </c>
      <c r="K384" s="27"/>
    </row>
    <row r="385" spans="1:11" s="14" customFormat="1">
      <c r="A385" s="24" t="s">
        <v>663</v>
      </c>
      <c r="B385" s="1" t="s">
        <v>664</v>
      </c>
      <c r="C385" s="1" t="s">
        <v>40</v>
      </c>
      <c r="D385" s="1" t="s">
        <v>673</v>
      </c>
      <c r="E385" s="78">
        <v>463019.22</v>
      </c>
      <c r="F385" s="79">
        <v>463054.65</v>
      </c>
      <c r="G385" s="66">
        <f t="shared" si="10"/>
        <v>35.430000000051223</v>
      </c>
      <c r="H385" s="35">
        <f t="shared" si="11"/>
        <v>1E-4</v>
      </c>
      <c r="I385" s="46">
        <v>0</v>
      </c>
      <c r="J385" s="47">
        <v>0</v>
      </c>
      <c r="K385" s="27"/>
    </row>
    <row r="386" spans="1:11" s="14" customFormat="1">
      <c r="A386" s="24" t="s">
        <v>663</v>
      </c>
      <c r="B386" s="1" t="s">
        <v>664</v>
      </c>
      <c r="C386" s="1" t="s">
        <v>213</v>
      </c>
      <c r="D386" s="1" t="s">
        <v>674</v>
      </c>
      <c r="E386" s="78">
        <v>1246007.6499999999</v>
      </c>
      <c r="F386" s="79">
        <v>1246056.26</v>
      </c>
      <c r="G386" s="66">
        <f t="shared" si="10"/>
        <v>48.610000000102445</v>
      </c>
      <c r="H386" s="35">
        <f t="shared" si="11"/>
        <v>0</v>
      </c>
      <c r="I386" s="46">
        <v>0</v>
      </c>
      <c r="J386" s="47">
        <v>0</v>
      </c>
      <c r="K386" s="27"/>
    </row>
    <row r="387" spans="1:11" s="14" customFormat="1">
      <c r="A387" s="24" t="s">
        <v>663</v>
      </c>
      <c r="B387" s="1" t="s">
        <v>664</v>
      </c>
      <c r="C387" s="1" t="s">
        <v>44</v>
      </c>
      <c r="D387" s="1" t="s">
        <v>675</v>
      </c>
      <c r="E387" s="78">
        <v>269374.65999999997</v>
      </c>
      <c r="F387" s="79">
        <v>269390.01</v>
      </c>
      <c r="G387" s="66">
        <f t="shared" si="10"/>
        <v>15.350000000034925</v>
      </c>
      <c r="H387" s="35">
        <f t="shared" si="11"/>
        <v>1E-4</v>
      </c>
      <c r="I387" s="46">
        <v>0</v>
      </c>
      <c r="J387" s="47">
        <v>0</v>
      </c>
      <c r="K387" s="27"/>
    </row>
    <row r="388" spans="1:11" s="14" customFormat="1">
      <c r="A388" s="24" t="s">
        <v>663</v>
      </c>
      <c r="B388" s="1" t="s">
        <v>664</v>
      </c>
      <c r="C388" s="1" t="s">
        <v>330</v>
      </c>
      <c r="D388" s="1" t="s">
        <v>676</v>
      </c>
      <c r="E388" s="78">
        <v>2081468.42</v>
      </c>
      <c r="F388" s="79">
        <v>2081538.48</v>
      </c>
      <c r="G388" s="66">
        <f t="shared" si="10"/>
        <v>70.060000000055879</v>
      </c>
      <c r="H388" s="35">
        <f t="shared" si="11"/>
        <v>0</v>
      </c>
      <c r="I388" s="46">
        <v>0</v>
      </c>
      <c r="J388" s="47">
        <v>0</v>
      </c>
      <c r="K388" s="27"/>
    </row>
    <row r="389" spans="1:11" s="14" customFormat="1">
      <c r="A389" s="24" t="s">
        <v>663</v>
      </c>
      <c r="B389" s="1" t="s">
        <v>664</v>
      </c>
      <c r="C389" s="1" t="s">
        <v>677</v>
      </c>
      <c r="D389" s="1" t="s">
        <v>678</v>
      </c>
      <c r="E389" s="78">
        <v>746713.47</v>
      </c>
      <c r="F389" s="79">
        <v>746749.85</v>
      </c>
      <c r="G389" s="66">
        <f t="shared" si="10"/>
        <v>36.380000000004657</v>
      </c>
      <c r="H389" s="35">
        <f t="shared" si="11"/>
        <v>0</v>
      </c>
      <c r="I389" s="46">
        <v>0</v>
      </c>
      <c r="J389" s="47">
        <v>0</v>
      </c>
      <c r="K389" s="27"/>
    </row>
    <row r="390" spans="1:11" s="14" customFormat="1">
      <c r="A390" s="24" t="s">
        <v>663</v>
      </c>
      <c r="B390" s="1" t="s">
        <v>664</v>
      </c>
      <c r="C390" s="1" t="s">
        <v>357</v>
      </c>
      <c r="D390" s="1" t="s">
        <v>679</v>
      </c>
      <c r="E390" s="78">
        <v>1330744.6399999999</v>
      </c>
      <c r="F390" s="79">
        <v>1330797.56</v>
      </c>
      <c r="G390" s="66">
        <f t="shared" si="10"/>
        <v>52.920000000158325</v>
      </c>
      <c r="H390" s="35">
        <f t="shared" si="11"/>
        <v>0</v>
      </c>
      <c r="I390" s="46">
        <v>0</v>
      </c>
      <c r="J390" s="47">
        <v>0</v>
      </c>
      <c r="K390" s="27"/>
    </row>
    <row r="391" spans="1:11" s="14" customFormat="1">
      <c r="A391" s="24" t="s">
        <v>680</v>
      </c>
      <c r="B391" s="1" t="s">
        <v>681</v>
      </c>
      <c r="C391" s="1" t="s">
        <v>175</v>
      </c>
      <c r="D391" s="1" t="s">
        <v>682</v>
      </c>
      <c r="E391" s="78">
        <v>332569.98</v>
      </c>
      <c r="F391" s="79">
        <v>332582.57</v>
      </c>
      <c r="G391" s="66">
        <f t="shared" si="10"/>
        <v>12.590000000025611</v>
      </c>
      <c r="H391" s="35">
        <f t="shared" si="11"/>
        <v>0</v>
      </c>
      <c r="I391" s="46">
        <v>0</v>
      </c>
      <c r="J391" s="47">
        <v>0</v>
      </c>
      <c r="K391" s="27"/>
    </row>
    <row r="392" spans="1:11" s="14" customFormat="1">
      <c r="A392" s="24" t="s">
        <v>680</v>
      </c>
      <c r="B392" s="1" t="s">
        <v>681</v>
      </c>
      <c r="C392" s="1" t="s">
        <v>48</v>
      </c>
      <c r="D392" s="1" t="s">
        <v>683</v>
      </c>
      <c r="E392" s="78">
        <v>3168672.96</v>
      </c>
      <c r="F392" s="79">
        <v>3164908.16</v>
      </c>
      <c r="G392" s="66">
        <f t="shared" si="10"/>
        <v>-3764.7999999998137</v>
      </c>
      <c r="H392" s="35">
        <f t="shared" si="11"/>
        <v>-1.1999999999999999E-3</v>
      </c>
      <c r="I392" s="46">
        <v>0</v>
      </c>
      <c r="J392" s="47">
        <v>0</v>
      </c>
      <c r="K392" s="27"/>
    </row>
    <row r="393" spans="1:11" s="14" customFormat="1">
      <c r="A393" s="24" t="s">
        <v>680</v>
      </c>
      <c r="B393" s="1" t="s">
        <v>681</v>
      </c>
      <c r="C393" s="1" t="s">
        <v>392</v>
      </c>
      <c r="D393" s="1" t="s">
        <v>684</v>
      </c>
      <c r="E393" s="78">
        <v>2271810.96</v>
      </c>
      <c r="F393" s="79">
        <v>2271875.19</v>
      </c>
      <c r="G393" s="66">
        <f t="shared" si="10"/>
        <v>64.229999999981374</v>
      </c>
      <c r="H393" s="35">
        <f t="shared" si="11"/>
        <v>0</v>
      </c>
      <c r="I393" s="46">
        <v>0</v>
      </c>
      <c r="J393" s="47">
        <v>0</v>
      </c>
      <c r="K393" s="27"/>
    </row>
    <row r="394" spans="1:11" s="14" customFormat="1">
      <c r="A394" s="24" t="s">
        <v>680</v>
      </c>
      <c r="B394" s="1" t="s">
        <v>681</v>
      </c>
      <c r="C394" s="1" t="s">
        <v>272</v>
      </c>
      <c r="D394" s="1" t="s">
        <v>685</v>
      </c>
      <c r="E394" s="78">
        <v>4337303.32</v>
      </c>
      <c r="F394" s="79">
        <v>4337409.55</v>
      </c>
      <c r="G394" s="66">
        <f t="shared" si="10"/>
        <v>106.22999999951571</v>
      </c>
      <c r="H394" s="35">
        <f t="shared" si="11"/>
        <v>0</v>
      </c>
      <c r="I394" s="46">
        <v>0</v>
      </c>
      <c r="J394" s="47">
        <v>0</v>
      </c>
      <c r="K394" s="27"/>
    </row>
    <row r="395" spans="1:11" s="14" customFormat="1">
      <c r="A395" s="24" t="s">
        <v>680</v>
      </c>
      <c r="B395" s="1" t="s">
        <v>681</v>
      </c>
      <c r="C395" s="1" t="s">
        <v>403</v>
      </c>
      <c r="D395" s="1" t="s">
        <v>686</v>
      </c>
      <c r="E395" s="78">
        <v>9490463.0899999999</v>
      </c>
      <c r="F395" s="79">
        <v>9490711.25</v>
      </c>
      <c r="G395" s="66">
        <f t="shared" ref="G395:G458" si="12">SUM(F395-E395)</f>
        <v>248.16000000014901</v>
      </c>
      <c r="H395" s="35">
        <f t="shared" ref="H395:H458" si="13">IF(E395=0,100%,ROUND(G395/E395,4))</f>
        <v>0</v>
      </c>
      <c r="I395" s="46">
        <v>0</v>
      </c>
      <c r="J395" s="47">
        <v>0</v>
      </c>
      <c r="K395" s="27"/>
    </row>
    <row r="396" spans="1:11" s="14" customFormat="1">
      <c r="A396" s="24" t="s">
        <v>680</v>
      </c>
      <c r="B396" s="1" t="s">
        <v>681</v>
      </c>
      <c r="C396" s="1" t="s">
        <v>65</v>
      </c>
      <c r="D396" s="1" t="s">
        <v>687</v>
      </c>
      <c r="E396" s="78">
        <v>1860479.77</v>
      </c>
      <c r="F396" s="79">
        <v>1860537.92</v>
      </c>
      <c r="G396" s="66">
        <f t="shared" si="12"/>
        <v>58.149999999906868</v>
      </c>
      <c r="H396" s="35">
        <f t="shared" si="13"/>
        <v>0</v>
      </c>
      <c r="I396" s="46">
        <v>0</v>
      </c>
      <c r="J396" s="47">
        <v>0</v>
      </c>
      <c r="K396" s="27"/>
    </row>
    <row r="397" spans="1:11" s="14" customFormat="1">
      <c r="A397" s="24" t="s">
        <v>680</v>
      </c>
      <c r="B397" s="1" t="s">
        <v>681</v>
      </c>
      <c r="C397" s="1" t="s">
        <v>83</v>
      </c>
      <c r="D397" s="1" t="s">
        <v>688</v>
      </c>
      <c r="E397" s="78">
        <v>2504345.46</v>
      </c>
      <c r="F397" s="79">
        <v>2504414.87</v>
      </c>
      <c r="G397" s="66">
        <f t="shared" si="12"/>
        <v>69.410000000149012</v>
      </c>
      <c r="H397" s="35">
        <f t="shared" si="13"/>
        <v>0</v>
      </c>
      <c r="I397" s="46">
        <v>0</v>
      </c>
      <c r="J397" s="47">
        <v>0</v>
      </c>
      <c r="K397" s="27"/>
    </row>
    <row r="398" spans="1:11" s="14" customFormat="1">
      <c r="A398" s="24" t="s">
        <v>689</v>
      </c>
      <c r="B398" s="1" t="s">
        <v>690</v>
      </c>
      <c r="C398" s="1" t="s">
        <v>691</v>
      </c>
      <c r="D398" s="1" t="s">
        <v>692</v>
      </c>
      <c r="E398" s="78">
        <v>1379402.78</v>
      </c>
      <c r="F398" s="79">
        <v>1379433.8</v>
      </c>
      <c r="G398" s="66">
        <f t="shared" si="12"/>
        <v>31.020000000018626</v>
      </c>
      <c r="H398" s="35">
        <f t="shared" si="13"/>
        <v>0</v>
      </c>
      <c r="I398" s="46">
        <v>0</v>
      </c>
      <c r="J398" s="47">
        <v>0</v>
      </c>
      <c r="K398" s="27"/>
    </row>
    <row r="399" spans="1:11" s="14" customFormat="1">
      <c r="A399" s="24" t="s">
        <v>689</v>
      </c>
      <c r="B399" s="1" t="s">
        <v>690</v>
      </c>
      <c r="C399" s="1" t="s">
        <v>48</v>
      </c>
      <c r="D399" s="1" t="s">
        <v>693</v>
      </c>
      <c r="E399" s="78">
        <v>3072699.91</v>
      </c>
      <c r="F399" s="79">
        <v>3072784.39</v>
      </c>
      <c r="G399" s="66">
        <f t="shared" si="12"/>
        <v>84.479999999981374</v>
      </c>
      <c r="H399" s="35">
        <f t="shared" si="13"/>
        <v>0</v>
      </c>
      <c r="I399" s="46">
        <v>0</v>
      </c>
      <c r="J399" s="47">
        <v>0</v>
      </c>
      <c r="K399" s="27"/>
    </row>
    <row r="400" spans="1:11" s="14" customFormat="1">
      <c r="A400" s="24" t="s">
        <v>689</v>
      </c>
      <c r="B400" s="1" t="s">
        <v>690</v>
      </c>
      <c r="C400" s="1" t="s">
        <v>81</v>
      </c>
      <c r="D400" s="1" t="s">
        <v>694</v>
      </c>
      <c r="E400" s="78">
        <v>6544344.0300000003</v>
      </c>
      <c r="F400" s="79">
        <v>6544529.8499999996</v>
      </c>
      <c r="G400" s="66">
        <f t="shared" si="12"/>
        <v>185.8199999993667</v>
      </c>
      <c r="H400" s="35">
        <f t="shared" si="13"/>
        <v>0</v>
      </c>
      <c r="I400" s="46">
        <v>0</v>
      </c>
      <c r="J400" s="47">
        <v>0</v>
      </c>
      <c r="K400" s="27"/>
    </row>
    <row r="401" spans="1:11" s="14" customFormat="1">
      <c r="A401" s="24" t="s">
        <v>695</v>
      </c>
      <c r="B401" s="1" t="s">
        <v>696</v>
      </c>
      <c r="C401" s="1" t="s">
        <v>697</v>
      </c>
      <c r="D401" s="1" t="s">
        <v>698</v>
      </c>
      <c r="E401" s="78">
        <v>726428.09</v>
      </c>
      <c r="F401" s="79">
        <v>726447.07</v>
      </c>
      <c r="G401" s="66">
        <f t="shared" si="12"/>
        <v>18.979999999981374</v>
      </c>
      <c r="H401" s="35">
        <f t="shared" si="13"/>
        <v>0</v>
      </c>
      <c r="I401" s="46">
        <v>0</v>
      </c>
      <c r="J401" s="47">
        <v>0</v>
      </c>
      <c r="K401" s="27"/>
    </row>
    <row r="402" spans="1:11" s="14" customFormat="1">
      <c r="A402" s="24" t="s">
        <v>695</v>
      </c>
      <c r="B402" s="1" t="s">
        <v>696</v>
      </c>
      <c r="C402" s="1" t="s">
        <v>101</v>
      </c>
      <c r="D402" s="1" t="s">
        <v>699</v>
      </c>
      <c r="E402" s="78">
        <v>1409300.57</v>
      </c>
      <c r="F402" s="79">
        <v>1409351.81</v>
      </c>
      <c r="G402" s="66">
        <f t="shared" si="12"/>
        <v>51.239999999990687</v>
      </c>
      <c r="H402" s="35">
        <f t="shared" si="13"/>
        <v>0</v>
      </c>
      <c r="I402" s="46">
        <v>0</v>
      </c>
      <c r="J402" s="47">
        <v>0</v>
      </c>
      <c r="K402" s="27"/>
    </row>
    <row r="403" spans="1:11" s="14" customFormat="1">
      <c r="A403" s="24" t="s">
        <v>695</v>
      </c>
      <c r="B403" s="1" t="s">
        <v>696</v>
      </c>
      <c r="C403" s="1" t="s">
        <v>190</v>
      </c>
      <c r="D403" s="1" t="s">
        <v>700</v>
      </c>
      <c r="E403" s="78">
        <v>15655404.779999999</v>
      </c>
      <c r="F403" s="79">
        <v>15656115.550000001</v>
      </c>
      <c r="G403" s="66">
        <f t="shared" si="12"/>
        <v>710.77000000141561</v>
      </c>
      <c r="H403" s="35">
        <f t="shared" si="13"/>
        <v>0</v>
      </c>
      <c r="I403" s="46">
        <v>0</v>
      </c>
      <c r="J403" s="47">
        <v>0</v>
      </c>
      <c r="K403" s="27"/>
    </row>
    <row r="404" spans="1:11" s="14" customFormat="1">
      <c r="A404" s="24" t="s">
        <v>695</v>
      </c>
      <c r="B404" s="1" t="s">
        <v>696</v>
      </c>
      <c r="C404" s="1" t="s">
        <v>121</v>
      </c>
      <c r="D404" s="1" t="s">
        <v>701</v>
      </c>
      <c r="E404" s="78">
        <v>4667106.42</v>
      </c>
      <c r="F404" s="79">
        <v>4667270.9400000004</v>
      </c>
      <c r="G404" s="66">
        <f t="shared" si="12"/>
        <v>164.52000000048429</v>
      </c>
      <c r="H404" s="35">
        <f t="shared" si="13"/>
        <v>0</v>
      </c>
      <c r="I404" s="46">
        <v>0</v>
      </c>
      <c r="J404" s="47">
        <v>0</v>
      </c>
      <c r="K404" s="27"/>
    </row>
    <row r="405" spans="1:11" s="14" customFormat="1">
      <c r="A405" s="24" t="s">
        <v>695</v>
      </c>
      <c r="B405" s="1" t="s">
        <v>696</v>
      </c>
      <c r="C405" s="1" t="s">
        <v>472</v>
      </c>
      <c r="D405" s="1" t="s">
        <v>702</v>
      </c>
      <c r="E405" s="78">
        <v>57113.2</v>
      </c>
      <c r="F405" s="79">
        <v>57113.2</v>
      </c>
      <c r="G405" s="66">
        <f t="shared" si="12"/>
        <v>0</v>
      </c>
      <c r="H405" s="35">
        <f t="shared" si="13"/>
        <v>0</v>
      </c>
      <c r="I405" s="46">
        <v>1</v>
      </c>
      <c r="J405" s="47">
        <v>1</v>
      </c>
      <c r="K405" s="27"/>
    </row>
    <row r="406" spans="1:11" s="14" customFormat="1">
      <c r="A406" s="24" t="s">
        <v>695</v>
      </c>
      <c r="B406" s="1" t="s">
        <v>696</v>
      </c>
      <c r="C406" s="1" t="s">
        <v>245</v>
      </c>
      <c r="D406" s="1" t="s">
        <v>703</v>
      </c>
      <c r="E406" s="78">
        <v>973015.46</v>
      </c>
      <c r="F406" s="79">
        <v>973055.6</v>
      </c>
      <c r="G406" s="66">
        <f t="shared" si="12"/>
        <v>40.14000000001397</v>
      </c>
      <c r="H406" s="35">
        <f t="shared" si="13"/>
        <v>0</v>
      </c>
      <c r="I406" s="46">
        <v>0</v>
      </c>
      <c r="J406" s="47">
        <v>0</v>
      </c>
      <c r="K406" s="27"/>
    </row>
    <row r="407" spans="1:11" s="14" customFormat="1">
      <c r="A407" s="24" t="s">
        <v>695</v>
      </c>
      <c r="B407" s="1" t="s">
        <v>696</v>
      </c>
      <c r="C407" s="1" t="s">
        <v>485</v>
      </c>
      <c r="D407" s="1" t="s">
        <v>704</v>
      </c>
      <c r="E407" s="78">
        <v>955122.35</v>
      </c>
      <c r="F407" s="79">
        <v>955162.21</v>
      </c>
      <c r="G407" s="66">
        <f t="shared" si="12"/>
        <v>39.85999999998603</v>
      </c>
      <c r="H407" s="35">
        <f t="shared" si="13"/>
        <v>0</v>
      </c>
      <c r="I407" s="46">
        <v>0</v>
      </c>
      <c r="J407" s="47">
        <v>0</v>
      </c>
      <c r="K407" s="27"/>
    </row>
    <row r="408" spans="1:11" s="14" customFormat="1">
      <c r="A408" s="24" t="s">
        <v>705</v>
      </c>
      <c r="B408" s="1" t="s">
        <v>706</v>
      </c>
      <c r="C408" s="1" t="s">
        <v>535</v>
      </c>
      <c r="D408" s="1" t="s">
        <v>707</v>
      </c>
      <c r="E408" s="78">
        <v>2084327.85</v>
      </c>
      <c r="F408" s="79">
        <v>2084385.91</v>
      </c>
      <c r="G408" s="66">
        <f t="shared" si="12"/>
        <v>58.059999999823049</v>
      </c>
      <c r="H408" s="35">
        <f t="shared" si="13"/>
        <v>0</v>
      </c>
      <c r="I408" s="46">
        <v>0</v>
      </c>
      <c r="J408" s="47">
        <v>0</v>
      </c>
      <c r="K408" s="27"/>
    </row>
    <row r="409" spans="1:11" s="14" customFormat="1">
      <c r="A409" s="24" t="s">
        <v>705</v>
      </c>
      <c r="B409" s="1" t="s">
        <v>706</v>
      </c>
      <c r="C409" s="1" t="s">
        <v>36</v>
      </c>
      <c r="D409" s="1" t="s">
        <v>708</v>
      </c>
      <c r="E409" s="78">
        <v>1490523.79</v>
      </c>
      <c r="F409" s="79">
        <v>1490571.01</v>
      </c>
      <c r="G409" s="66">
        <f t="shared" si="12"/>
        <v>47.21999999997206</v>
      </c>
      <c r="H409" s="35">
        <f t="shared" si="13"/>
        <v>0</v>
      </c>
      <c r="I409" s="46">
        <v>0</v>
      </c>
      <c r="J409" s="47">
        <v>0</v>
      </c>
      <c r="K409" s="27"/>
    </row>
    <row r="410" spans="1:11" s="14" customFormat="1">
      <c r="A410" s="24" t="s">
        <v>705</v>
      </c>
      <c r="B410" s="1" t="s">
        <v>706</v>
      </c>
      <c r="C410" s="1" t="s">
        <v>709</v>
      </c>
      <c r="D410" s="1" t="s">
        <v>710</v>
      </c>
      <c r="E410" s="78">
        <v>566825.04</v>
      </c>
      <c r="F410" s="79">
        <v>566844.04</v>
      </c>
      <c r="G410" s="66">
        <f t="shared" si="12"/>
        <v>19</v>
      </c>
      <c r="H410" s="35">
        <f t="shared" si="13"/>
        <v>0</v>
      </c>
      <c r="I410" s="46">
        <v>0</v>
      </c>
      <c r="J410" s="47">
        <v>0</v>
      </c>
      <c r="K410" s="27"/>
    </row>
    <row r="411" spans="1:11" s="14" customFormat="1">
      <c r="A411" s="24" t="s">
        <v>705</v>
      </c>
      <c r="B411" s="1" t="s">
        <v>706</v>
      </c>
      <c r="C411" s="1" t="s">
        <v>711</v>
      </c>
      <c r="D411" s="1" t="s">
        <v>712</v>
      </c>
      <c r="E411" s="78">
        <v>395345.19</v>
      </c>
      <c r="F411" s="79">
        <v>395362.17</v>
      </c>
      <c r="G411" s="66">
        <f t="shared" si="12"/>
        <v>16.979999999981374</v>
      </c>
      <c r="H411" s="35">
        <f t="shared" si="13"/>
        <v>0</v>
      </c>
      <c r="I411" s="46">
        <v>0</v>
      </c>
      <c r="J411" s="47">
        <v>0</v>
      </c>
      <c r="K411" s="27"/>
    </row>
    <row r="412" spans="1:11" s="14" customFormat="1">
      <c r="A412" s="24" t="s">
        <v>705</v>
      </c>
      <c r="B412" s="1" t="s">
        <v>706</v>
      </c>
      <c r="C412" s="1" t="s">
        <v>713</v>
      </c>
      <c r="D412" s="1" t="s">
        <v>714</v>
      </c>
      <c r="E412" s="78">
        <v>378641.73</v>
      </c>
      <c r="F412" s="79">
        <v>378669.5</v>
      </c>
      <c r="G412" s="66">
        <f t="shared" si="12"/>
        <v>27.770000000018626</v>
      </c>
      <c r="H412" s="35">
        <f t="shared" si="13"/>
        <v>1E-4</v>
      </c>
      <c r="I412" s="46">
        <v>0</v>
      </c>
      <c r="J412" s="47">
        <v>0</v>
      </c>
      <c r="K412" s="27"/>
    </row>
    <row r="413" spans="1:11" s="14" customFormat="1">
      <c r="A413" s="24" t="s">
        <v>705</v>
      </c>
      <c r="B413" s="1" t="s">
        <v>706</v>
      </c>
      <c r="C413" s="1" t="s">
        <v>48</v>
      </c>
      <c r="D413" s="1" t="s">
        <v>715</v>
      </c>
      <c r="E413" s="78">
        <v>3273170.13</v>
      </c>
      <c r="F413" s="79">
        <v>3272295.91</v>
      </c>
      <c r="G413" s="66">
        <f t="shared" si="12"/>
        <v>-874.21999999973923</v>
      </c>
      <c r="H413" s="35">
        <f t="shared" si="13"/>
        <v>-2.9999999999999997E-4</v>
      </c>
      <c r="I413" s="46">
        <v>0</v>
      </c>
      <c r="J413" s="47">
        <v>0</v>
      </c>
      <c r="K413" s="27"/>
    </row>
    <row r="414" spans="1:11" s="14" customFormat="1">
      <c r="A414" s="24" t="s">
        <v>705</v>
      </c>
      <c r="B414" s="1" t="s">
        <v>706</v>
      </c>
      <c r="C414" s="1" t="s">
        <v>79</v>
      </c>
      <c r="D414" s="1" t="s">
        <v>716</v>
      </c>
      <c r="E414" s="78">
        <v>998350.95</v>
      </c>
      <c r="F414" s="79">
        <v>998407.38</v>
      </c>
      <c r="G414" s="66">
        <f t="shared" si="12"/>
        <v>56.430000000051223</v>
      </c>
      <c r="H414" s="35">
        <f t="shared" si="13"/>
        <v>1E-4</v>
      </c>
      <c r="I414" s="46">
        <v>0</v>
      </c>
      <c r="J414" s="47">
        <v>0</v>
      </c>
      <c r="K414" s="27"/>
    </row>
    <row r="415" spans="1:11" s="14" customFormat="1">
      <c r="A415" s="24" t="s">
        <v>705</v>
      </c>
      <c r="B415" s="1" t="s">
        <v>706</v>
      </c>
      <c r="C415" s="1" t="s">
        <v>40</v>
      </c>
      <c r="D415" s="1" t="s">
        <v>717</v>
      </c>
      <c r="E415" s="78">
        <v>1341533.67</v>
      </c>
      <c r="F415" s="79">
        <v>1341575.44</v>
      </c>
      <c r="G415" s="66">
        <f t="shared" si="12"/>
        <v>41.770000000018626</v>
      </c>
      <c r="H415" s="35">
        <f t="shared" si="13"/>
        <v>0</v>
      </c>
      <c r="I415" s="46">
        <v>0</v>
      </c>
      <c r="J415" s="47">
        <v>0</v>
      </c>
      <c r="K415" s="27"/>
    </row>
    <row r="416" spans="1:11" s="14" customFormat="1">
      <c r="A416" s="24" t="s">
        <v>705</v>
      </c>
      <c r="B416" s="1" t="s">
        <v>706</v>
      </c>
      <c r="C416" s="1" t="s">
        <v>392</v>
      </c>
      <c r="D416" s="1" t="s">
        <v>718</v>
      </c>
      <c r="E416" s="78">
        <v>33551.26</v>
      </c>
      <c r="F416" s="79">
        <v>33551.26</v>
      </c>
      <c r="G416" s="66">
        <f t="shared" si="12"/>
        <v>0</v>
      </c>
      <c r="H416" s="35">
        <f t="shared" si="13"/>
        <v>0</v>
      </c>
      <c r="I416" s="46">
        <v>1</v>
      </c>
      <c r="J416" s="47">
        <v>1</v>
      </c>
      <c r="K416" s="27"/>
    </row>
    <row r="417" spans="1:11" s="14" customFormat="1">
      <c r="A417" s="24" t="s">
        <v>705</v>
      </c>
      <c r="B417" s="1" t="s">
        <v>706</v>
      </c>
      <c r="C417" s="1" t="s">
        <v>254</v>
      </c>
      <c r="D417" s="1" t="s">
        <v>719</v>
      </c>
      <c r="E417" s="78">
        <v>1603555.87</v>
      </c>
      <c r="F417" s="79">
        <v>1603606.68</v>
      </c>
      <c r="G417" s="66">
        <f t="shared" si="12"/>
        <v>50.809999999823049</v>
      </c>
      <c r="H417" s="35">
        <f t="shared" si="13"/>
        <v>0</v>
      </c>
      <c r="I417" s="46">
        <v>0</v>
      </c>
      <c r="J417" s="47">
        <v>0</v>
      </c>
      <c r="K417" s="27"/>
    </row>
    <row r="418" spans="1:11" s="14" customFormat="1">
      <c r="A418" s="24" t="s">
        <v>705</v>
      </c>
      <c r="B418" s="1" t="s">
        <v>706</v>
      </c>
      <c r="C418" s="1" t="s">
        <v>42</v>
      </c>
      <c r="D418" s="1" t="s">
        <v>720</v>
      </c>
      <c r="E418" s="78">
        <v>1181350.29</v>
      </c>
      <c r="F418" s="79">
        <v>1181392.08</v>
      </c>
      <c r="G418" s="66">
        <f t="shared" si="12"/>
        <v>41.790000000037253</v>
      </c>
      <c r="H418" s="35">
        <f t="shared" si="13"/>
        <v>0</v>
      </c>
      <c r="I418" s="46">
        <v>0</v>
      </c>
      <c r="J418" s="47">
        <v>0</v>
      </c>
      <c r="K418" s="27"/>
    </row>
    <row r="419" spans="1:11" s="14" customFormat="1">
      <c r="A419" s="24" t="s">
        <v>705</v>
      </c>
      <c r="B419" s="1" t="s">
        <v>706</v>
      </c>
      <c r="C419" s="1" t="s">
        <v>721</v>
      </c>
      <c r="D419" s="1" t="s">
        <v>722</v>
      </c>
      <c r="E419" s="78">
        <v>1144451.22</v>
      </c>
      <c r="F419" s="79">
        <v>1144495.32</v>
      </c>
      <c r="G419" s="66">
        <f t="shared" si="12"/>
        <v>44.100000000093132</v>
      </c>
      <c r="H419" s="35">
        <f t="shared" si="13"/>
        <v>0</v>
      </c>
      <c r="I419" s="46">
        <v>0</v>
      </c>
      <c r="J419" s="47">
        <v>0</v>
      </c>
      <c r="K419" s="27"/>
    </row>
    <row r="420" spans="1:11" s="14" customFormat="1">
      <c r="A420" s="24" t="s">
        <v>705</v>
      </c>
      <c r="B420" s="1" t="s">
        <v>706</v>
      </c>
      <c r="C420" s="1" t="s">
        <v>44</v>
      </c>
      <c r="D420" s="1" t="s">
        <v>723</v>
      </c>
      <c r="E420" s="78">
        <v>1825730.9</v>
      </c>
      <c r="F420" s="79">
        <v>1825779.72</v>
      </c>
      <c r="G420" s="66">
        <f t="shared" si="12"/>
        <v>48.820000000065193</v>
      </c>
      <c r="H420" s="35">
        <f t="shared" si="13"/>
        <v>0</v>
      </c>
      <c r="I420" s="46">
        <v>0</v>
      </c>
      <c r="J420" s="47">
        <v>0</v>
      </c>
      <c r="K420" s="27"/>
    </row>
    <row r="421" spans="1:11" s="14" customFormat="1">
      <c r="A421" s="24" t="s">
        <v>705</v>
      </c>
      <c r="B421" s="1" t="s">
        <v>706</v>
      </c>
      <c r="C421" s="1" t="s">
        <v>724</v>
      </c>
      <c r="D421" s="1" t="s">
        <v>725</v>
      </c>
      <c r="E421" s="78">
        <v>797875.26</v>
      </c>
      <c r="F421" s="79">
        <v>797897.58</v>
      </c>
      <c r="G421" s="66">
        <f t="shared" si="12"/>
        <v>22.319999999948777</v>
      </c>
      <c r="H421" s="35">
        <f t="shared" si="13"/>
        <v>0</v>
      </c>
      <c r="I421" s="46">
        <v>0</v>
      </c>
      <c r="J421" s="47">
        <v>0</v>
      </c>
      <c r="K421" s="27"/>
    </row>
    <row r="422" spans="1:11" s="14" customFormat="1">
      <c r="A422" s="24" t="s">
        <v>705</v>
      </c>
      <c r="B422" s="1" t="s">
        <v>706</v>
      </c>
      <c r="C422" s="1" t="s">
        <v>93</v>
      </c>
      <c r="D422" s="1" t="s">
        <v>726</v>
      </c>
      <c r="E422" s="78">
        <v>12252043.57</v>
      </c>
      <c r="F422" s="79">
        <v>12252395.810000001</v>
      </c>
      <c r="G422" s="66">
        <f t="shared" si="12"/>
        <v>352.24000000022352</v>
      </c>
      <c r="H422" s="35">
        <f t="shared" si="13"/>
        <v>0</v>
      </c>
      <c r="I422" s="46">
        <v>0</v>
      </c>
      <c r="J422" s="47">
        <v>0</v>
      </c>
      <c r="K422" s="27"/>
    </row>
    <row r="423" spans="1:11" s="14" customFormat="1">
      <c r="A423" s="24" t="s">
        <v>727</v>
      </c>
      <c r="B423" s="1" t="s">
        <v>728</v>
      </c>
      <c r="C423" s="1" t="s">
        <v>48</v>
      </c>
      <c r="D423" s="1" t="s">
        <v>729</v>
      </c>
      <c r="E423" s="78">
        <v>1948512.11</v>
      </c>
      <c r="F423" s="79">
        <v>1948577.46</v>
      </c>
      <c r="G423" s="66">
        <f t="shared" si="12"/>
        <v>65.349999999860302</v>
      </c>
      <c r="H423" s="35">
        <f t="shared" si="13"/>
        <v>0</v>
      </c>
      <c r="I423" s="46">
        <v>0</v>
      </c>
      <c r="J423" s="47">
        <v>0</v>
      </c>
      <c r="K423" s="27"/>
    </row>
    <row r="424" spans="1:11" s="14" customFormat="1">
      <c r="A424" s="24" t="s">
        <v>727</v>
      </c>
      <c r="B424" s="1" t="s">
        <v>728</v>
      </c>
      <c r="C424" s="1" t="s">
        <v>89</v>
      </c>
      <c r="D424" s="1" t="s">
        <v>730</v>
      </c>
      <c r="E424" s="78">
        <v>2489187.63</v>
      </c>
      <c r="F424" s="79">
        <v>2489257.94</v>
      </c>
      <c r="G424" s="66">
        <f t="shared" si="12"/>
        <v>70.310000000055879</v>
      </c>
      <c r="H424" s="35">
        <f t="shared" si="13"/>
        <v>0</v>
      </c>
      <c r="I424" s="46">
        <v>0</v>
      </c>
      <c r="J424" s="47">
        <v>0</v>
      </c>
      <c r="K424" s="27"/>
    </row>
    <row r="425" spans="1:11" s="14" customFormat="1">
      <c r="A425" s="24" t="s">
        <v>727</v>
      </c>
      <c r="B425" s="1" t="s">
        <v>728</v>
      </c>
      <c r="C425" s="1" t="s">
        <v>190</v>
      </c>
      <c r="D425" s="1" t="s">
        <v>731</v>
      </c>
      <c r="E425" s="78">
        <v>7545386.9100000001</v>
      </c>
      <c r="F425" s="79">
        <v>7545597.9400000004</v>
      </c>
      <c r="G425" s="66">
        <f t="shared" si="12"/>
        <v>211.03000000026077</v>
      </c>
      <c r="H425" s="35">
        <f t="shared" si="13"/>
        <v>0</v>
      </c>
      <c r="I425" s="46">
        <v>0</v>
      </c>
      <c r="J425" s="47">
        <v>0</v>
      </c>
      <c r="K425" s="27"/>
    </row>
    <row r="426" spans="1:11" s="14" customFormat="1">
      <c r="A426" s="24" t="s">
        <v>727</v>
      </c>
      <c r="B426" s="1" t="s">
        <v>728</v>
      </c>
      <c r="C426" s="1" t="s">
        <v>63</v>
      </c>
      <c r="D426" s="1" t="s">
        <v>732</v>
      </c>
      <c r="E426" s="78">
        <v>11868772.57</v>
      </c>
      <c r="F426" s="79">
        <v>11869100.84</v>
      </c>
      <c r="G426" s="66">
        <f t="shared" si="12"/>
        <v>328.26999999955297</v>
      </c>
      <c r="H426" s="35">
        <f t="shared" si="13"/>
        <v>0</v>
      </c>
      <c r="I426" s="46">
        <v>0</v>
      </c>
      <c r="J426" s="47">
        <v>0</v>
      </c>
      <c r="K426" s="27"/>
    </row>
    <row r="427" spans="1:11" s="14" customFormat="1">
      <c r="A427" s="24" t="s">
        <v>727</v>
      </c>
      <c r="B427" s="1" t="s">
        <v>728</v>
      </c>
      <c r="C427" s="1" t="s">
        <v>733</v>
      </c>
      <c r="D427" s="1" t="s">
        <v>734</v>
      </c>
      <c r="E427" s="78">
        <v>3003229.01</v>
      </c>
      <c r="F427" s="79">
        <v>3003326.84</v>
      </c>
      <c r="G427" s="66">
        <f t="shared" si="12"/>
        <v>97.830000000074506</v>
      </c>
      <c r="H427" s="35">
        <f t="shared" si="13"/>
        <v>0</v>
      </c>
      <c r="I427" s="46">
        <v>0</v>
      </c>
      <c r="J427" s="47">
        <v>0</v>
      </c>
      <c r="K427" s="27"/>
    </row>
    <row r="428" spans="1:11" s="14" customFormat="1">
      <c r="A428" s="24" t="s">
        <v>727</v>
      </c>
      <c r="B428" s="1" t="s">
        <v>728</v>
      </c>
      <c r="C428" s="1" t="s">
        <v>44</v>
      </c>
      <c r="D428" s="1" t="s">
        <v>735</v>
      </c>
      <c r="E428" s="78">
        <v>1374435.61</v>
      </c>
      <c r="F428" s="79">
        <v>1374497.05</v>
      </c>
      <c r="G428" s="66">
        <f t="shared" si="12"/>
        <v>61.439999999944121</v>
      </c>
      <c r="H428" s="35">
        <f t="shared" si="13"/>
        <v>0</v>
      </c>
      <c r="I428" s="46">
        <v>0</v>
      </c>
      <c r="J428" s="47">
        <v>0</v>
      </c>
      <c r="K428" s="27"/>
    </row>
    <row r="429" spans="1:11" s="14" customFormat="1">
      <c r="A429" s="24" t="s">
        <v>727</v>
      </c>
      <c r="B429" s="1" t="s">
        <v>728</v>
      </c>
      <c r="C429" s="1" t="s">
        <v>378</v>
      </c>
      <c r="D429" s="1" t="s">
        <v>736</v>
      </c>
      <c r="E429" s="78">
        <v>601623.06000000006</v>
      </c>
      <c r="F429" s="79">
        <v>601658.54</v>
      </c>
      <c r="G429" s="66">
        <f t="shared" si="12"/>
        <v>35.479999999981374</v>
      </c>
      <c r="H429" s="35">
        <f t="shared" si="13"/>
        <v>1E-4</v>
      </c>
      <c r="I429" s="46">
        <v>0</v>
      </c>
      <c r="J429" s="47">
        <v>0</v>
      </c>
      <c r="K429" s="27"/>
    </row>
    <row r="430" spans="1:11" s="14" customFormat="1">
      <c r="A430" s="24" t="s">
        <v>737</v>
      </c>
      <c r="B430" s="1" t="s">
        <v>738</v>
      </c>
      <c r="C430" s="1" t="s">
        <v>417</v>
      </c>
      <c r="D430" s="1" t="s">
        <v>295</v>
      </c>
      <c r="E430" s="78">
        <v>1386384.89</v>
      </c>
      <c r="F430" s="79">
        <v>1384518.01</v>
      </c>
      <c r="G430" s="66">
        <f t="shared" si="12"/>
        <v>-1866.8799999998882</v>
      </c>
      <c r="H430" s="35">
        <f t="shared" si="13"/>
        <v>-1.2999999999999999E-3</v>
      </c>
      <c r="I430" s="46">
        <v>0</v>
      </c>
      <c r="J430" s="47">
        <v>0</v>
      </c>
      <c r="K430" s="27"/>
    </row>
    <row r="431" spans="1:11" s="14" customFormat="1">
      <c r="A431" s="24" t="s">
        <v>737</v>
      </c>
      <c r="B431" s="1" t="s">
        <v>738</v>
      </c>
      <c r="C431" s="1" t="s">
        <v>36</v>
      </c>
      <c r="D431" s="1" t="s">
        <v>739</v>
      </c>
      <c r="E431" s="78">
        <v>1196370.2</v>
      </c>
      <c r="F431" s="79">
        <v>1196395.3500000001</v>
      </c>
      <c r="G431" s="66">
        <f t="shared" si="12"/>
        <v>25.150000000139698</v>
      </c>
      <c r="H431" s="35">
        <f t="shared" si="13"/>
        <v>0</v>
      </c>
      <c r="I431" s="46">
        <v>0</v>
      </c>
      <c r="J431" s="47">
        <v>0</v>
      </c>
      <c r="K431" s="27"/>
    </row>
    <row r="432" spans="1:11" s="14" customFormat="1">
      <c r="A432" s="24" t="s">
        <v>737</v>
      </c>
      <c r="B432" s="1" t="s">
        <v>738</v>
      </c>
      <c r="C432" s="1" t="s">
        <v>740</v>
      </c>
      <c r="D432" s="1" t="s">
        <v>741</v>
      </c>
      <c r="E432" s="78">
        <v>1967917.32</v>
      </c>
      <c r="F432" s="79">
        <v>1967963.79</v>
      </c>
      <c r="G432" s="66">
        <f t="shared" si="12"/>
        <v>46.46999999997206</v>
      </c>
      <c r="H432" s="35">
        <f t="shared" si="13"/>
        <v>0</v>
      </c>
      <c r="I432" s="46">
        <v>0</v>
      </c>
      <c r="J432" s="47">
        <v>0</v>
      </c>
      <c r="K432" s="27"/>
    </row>
    <row r="433" spans="1:11" s="14" customFormat="1">
      <c r="A433" s="24" t="s">
        <v>737</v>
      </c>
      <c r="B433" s="1" t="s">
        <v>738</v>
      </c>
      <c r="C433" s="1" t="s">
        <v>48</v>
      </c>
      <c r="D433" s="1" t="s">
        <v>742</v>
      </c>
      <c r="E433" s="78">
        <v>7539555.75</v>
      </c>
      <c r="F433" s="79">
        <v>7539754.2000000002</v>
      </c>
      <c r="G433" s="66">
        <f t="shared" si="12"/>
        <v>198.45000000018626</v>
      </c>
      <c r="H433" s="35">
        <f t="shared" si="13"/>
        <v>0</v>
      </c>
      <c r="I433" s="46">
        <v>0</v>
      </c>
      <c r="J433" s="47">
        <v>0</v>
      </c>
      <c r="K433" s="27"/>
    </row>
    <row r="434" spans="1:11" s="14" customFormat="1">
      <c r="A434" s="24" t="s">
        <v>737</v>
      </c>
      <c r="B434" s="1" t="s">
        <v>738</v>
      </c>
      <c r="C434" s="1" t="s">
        <v>79</v>
      </c>
      <c r="D434" s="1" t="s">
        <v>743</v>
      </c>
      <c r="E434" s="78">
        <v>3052858.77</v>
      </c>
      <c r="F434" s="79">
        <v>3051015.23</v>
      </c>
      <c r="G434" s="66">
        <f t="shared" si="12"/>
        <v>-1843.5400000000373</v>
      </c>
      <c r="H434" s="35">
        <f t="shared" si="13"/>
        <v>-5.9999999999999995E-4</v>
      </c>
      <c r="I434" s="46">
        <v>0</v>
      </c>
      <c r="J434" s="47">
        <v>0</v>
      </c>
      <c r="K434" s="27"/>
    </row>
    <row r="435" spans="1:11" s="14" customFormat="1">
      <c r="A435" s="24" t="s">
        <v>737</v>
      </c>
      <c r="B435" s="1" t="s">
        <v>738</v>
      </c>
      <c r="C435" s="1" t="s">
        <v>101</v>
      </c>
      <c r="D435" s="1" t="s">
        <v>744</v>
      </c>
      <c r="E435" s="78">
        <v>5263537.71</v>
      </c>
      <c r="F435" s="79">
        <v>5258859.51</v>
      </c>
      <c r="G435" s="66">
        <f t="shared" si="12"/>
        <v>-4678.2000000001863</v>
      </c>
      <c r="H435" s="35">
        <f t="shared" si="13"/>
        <v>-8.9999999999999998E-4</v>
      </c>
      <c r="I435" s="46">
        <v>0</v>
      </c>
      <c r="J435" s="47">
        <v>0</v>
      </c>
      <c r="K435" s="27"/>
    </row>
    <row r="436" spans="1:11" s="14" customFormat="1">
      <c r="A436" s="24" t="s">
        <v>737</v>
      </c>
      <c r="B436" s="1" t="s">
        <v>738</v>
      </c>
      <c r="C436" s="1" t="s">
        <v>38</v>
      </c>
      <c r="D436" s="1" t="s">
        <v>745</v>
      </c>
      <c r="E436" s="78">
        <v>1000246.09</v>
      </c>
      <c r="F436" s="79">
        <v>1000276.59</v>
      </c>
      <c r="G436" s="66">
        <f t="shared" si="12"/>
        <v>30.5</v>
      </c>
      <c r="H436" s="35">
        <f t="shared" si="13"/>
        <v>0</v>
      </c>
      <c r="I436" s="46">
        <v>0</v>
      </c>
      <c r="J436" s="47">
        <v>0</v>
      </c>
      <c r="K436" s="27"/>
    </row>
    <row r="437" spans="1:11" s="14" customFormat="1">
      <c r="A437" s="24" t="s">
        <v>737</v>
      </c>
      <c r="B437" s="1" t="s">
        <v>738</v>
      </c>
      <c r="C437" s="1" t="s">
        <v>104</v>
      </c>
      <c r="D437" s="1" t="s">
        <v>746</v>
      </c>
      <c r="E437" s="78">
        <v>1242521.22</v>
      </c>
      <c r="F437" s="79">
        <v>1242553.77</v>
      </c>
      <c r="G437" s="66">
        <f t="shared" si="12"/>
        <v>32.550000000046566</v>
      </c>
      <c r="H437" s="35">
        <f t="shared" si="13"/>
        <v>0</v>
      </c>
      <c r="I437" s="46">
        <v>0</v>
      </c>
      <c r="J437" s="47">
        <v>0</v>
      </c>
      <c r="K437" s="27"/>
    </row>
    <row r="438" spans="1:11" s="14" customFormat="1">
      <c r="A438" s="24" t="s">
        <v>737</v>
      </c>
      <c r="B438" s="1" t="s">
        <v>738</v>
      </c>
      <c r="C438" s="1" t="s">
        <v>206</v>
      </c>
      <c r="D438" s="1" t="s">
        <v>747</v>
      </c>
      <c r="E438" s="78">
        <v>4716483.82</v>
      </c>
      <c r="F438" s="79">
        <v>4716613.87</v>
      </c>
      <c r="G438" s="66">
        <f t="shared" si="12"/>
        <v>130.04999999981374</v>
      </c>
      <c r="H438" s="35">
        <f t="shared" si="13"/>
        <v>0</v>
      </c>
      <c r="I438" s="46">
        <v>0</v>
      </c>
      <c r="J438" s="47">
        <v>0</v>
      </c>
      <c r="K438" s="27"/>
    </row>
    <row r="439" spans="1:11" s="14" customFormat="1">
      <c r="A439" s="24" t="s">
        <v>737</v>
      </c>
      <c r="B439" s="1" t="s">
        <v>738</v>
      </c>
      <c r="C439" s="1" t="s">
        <v>508</v>
      </c>
      <c r="D439" s="1" t="s">
        <v>748</v>
      </c>
      <c r="E439" s="78">
        <v>9110732.9800000004</v>
      </c>
      <c r="F439" s="79">
        <v>9110953.9600000009</v>
      </c>
      <c r="G439" s="66">
        <f t="shared" si="12"/>
        <v>220.98000000044703</v>
      </c>
      <c r="H439" s="35">
        <f t="shared" si="13"/>
        <v>0</v>
      </c>
      <c r="I439" s="46">
        <v>0</v>
      </c>
      <c r="J439" s="47">
        <v>0</v>
      </c>
      <c r="K439" s="27"/>
    </row>
    <row r="440" spans="1:11" s="14" customFormat="1">
      <c r="A440" s="24" t="s">
        <v>737</v>
      </c>
      <c r="B440" s="1" t="s">
        <v>738</v>
      </c>
      <c r="C440" s="1" t="s">
        <v>52</v>
      </c>
      <c r="D440" s="1" t="s">
        <v>749</v>
      </c>
      <c r="E440" s="78">
        <v>14458921.470000001</v>
      </c>
      <c r="F440" s="79">
        <v>14459317.74</v>
      </c>
      <c r="G440" s="66">
        <f t="shared" si="12"/>
        <v>396.26999999955297</v>
      </c>
      <c r="H440" s="35">
        <f t="shared" si="13"/>
        <v>0</v>
      </c>
      <c r="I440" s="46">
        <v>0</v>
      </c>
      <c r="J440" s="47">
        <v>0</v>
      </c>
      <c r="K440" s="27"/>
    </row>
    <row r="441" spans="1:11" s="14" customFormat="1">
      <c r="A441" s="24" t="s">
        <v>737</v>
      </c>
      <c r="B441" s="1" t="s">
        <v>738</v>
      </c>
      <c r="C441" s="1" t="s">
        <v>750</v>
      </c>
      <c r="D441" s="1" t="s">
        <v>751</v>
      </c>
      <c r="E441" s="78">
        <v>1382211.18</v>
      </c>
      <c r="F441" s="79">
        <v>1382244.9</v>
      </c>
      <c r="G441" s="66">
        <f t="shared" si="12"/>
        <v>33.71999999997206</v>
      </c>
      <c r="H441" s="35">
        <f t="shared" si="13"/>
        <v>0</v>
      </c>
      <c r="I441" s="46">
        <v>0</v>
      </c>
      <c r="J441" s="47">
        <v>0</v>
      </c>
      <c r="K441" s="27"/>
    </row>
    <row r="442" spans="1:11" s="14" customFormat="1">
      <c r="A442" s="24" t="s">
        <v>737</v>
      </c>
      <c r="B442" s="1" t="s">
        <v>738</v>
      </c>
      <c r="C442" s="1" t="s">
        <v>752</v>
      </c>
      <c r="D442" s="1" t="s">
        <v>753</v>
      </c>
      <c r="E442" s="78">
        <v>411368.12</v>
      </c>
      <c r="F442" s="79">
        <v>410423.3</v>
      </c>
      <c r="G442" s="66">
        <f t="shared" si="12"/>
        <v>-944.82000000000698</v>
      </c>
      <c r="H442" s="35">
        <f t="shared" si="13"/>
        <v>-2.3E-3</v>
      </c>
      <c r="I442" s="46">
        <v>0</v>
      </c>
      <c r="J442" s="47">
        <v>0</v>
      </c>
      <c r="K442" s="27"/>
    </row>
    <row r="443" spans="1:11" s="14" customFormat="1">
      <c r="A443" s="24" t="s">
        <v>737</v>
      </c>
      <c r="B443" s="1" t="s">
        <v>738</v>
      </c>
      <c r="C443" s="1" t="s">
        <v>754</v>
      </c>
      <c r="D443" s="1" t="s">
        <v>755</v>
      </c>
      <c r="E443" s="78">
        <v>1291159.3600000001</v>
      </c>
      <c r="F443" s="79">
        <v>1291194.31</v>
      </c>
      <c r="G443" s="66">
        <f t="shared" si="12"/>
        <v>34.949999999953434</v>
      </c>
      <c r="H443" s="35">
        <f t="shared" si="13"/>
        <v>0</v>
      </c>
      <c r="I443" s="46">
        <v>0</v>
      </c>
      <c r="J443" s="47">
        <v>0</v>
      </c>
      <c r="K443" s="27"/>
    </row>
    <row r="444" spans="1:11" s="14" customFormat="1">
      <c r="A444" s="24" t="s">
        <v>756</v>
      </c>
      <c r="B444" s="1" t="s">
        <v>757</v>
      </c>
      <c r="C444" s="1" t="s">
        <v>691</v>
      </c>
      <c r="D444" s="1" t="s">
        <v>758</v>
      </c>
      <c r="E444" s="78">
        <v>226260.38</v>
      </c>
      <c r="F444" s="79">
        <v>226267.57</v>
      </c>
      <c r="G444" s="66">
        <f t="shared" si="12"/>
        <v>7.1900000000023283</v>
      </c>
      <c r="H444" s="35">
        <f t="shared" si="13"/>
        <v>0</v>
      </c>
      <c r="I444" s="46">
        <v>0</v>
      </c>
      <c r="J444" s="47">
        <v>0</v>
      </c>
      <c r="K444" s="27"/>
    </row>
    <row r="445" spans="1:11" s="14" customFormat="1">
      <c r="A445" s="24" t="s">
        <v>756</v>
      </c>
      <c r="B445" s="1" t="s">
        <v>757</v>
      </c>
      <c r="C445" s="1" t="s">
        <v>221</v>
      </c>
      <c r="D445" s="1" t="s">
        <v>759</v>
      </c>
      <c r="E445" s="78">
        <v>343489.57</v>
      </c>
      <c r="F445" s="79">
        <v>343499.65</v>
      </c>
      <c r="G445" s="66">
        <f t="shared" si="12"/>
        <v>10.080000000016298</v>
      </c>
      <c r="H445" s="35">
        <f t="shared" si="13"/>
        <v>0</v>
      </c>
      <c r="I445" s="46">
        <v>0</v>
      </c>
      <c r="J445" s="47">
        <v>0</v>
      </c>
      <c r="K445" s="27"/>
    </row>
    <row r="446" spans="1:11" s="14" customFormat="1">
      <c r="A446" s="24" t="s">
        <v>756</v>
      </c>
      <c r="B446" s="1" t="s">
        <v>757</v>
      </c>
      <c r="C446" s="1" t="s">
        <v>760</v>
      </c>
      <c r="D446" s="1" t="s">
        <v>761</v>
      </c>
      <c r="E446" s="78">
        <v>10541.02</v>
      </c>
      <c r="F446" s="79">
        <v>10541.02</v>
      </c>
      <c r="G446" s="66">
        <f t="shared" si="12"/>
        <v>0</v>
      </c>
      <c r="H446" s="35">
        <f t="shared" si="13"/>
        <v>0</v>
      </c>
      <c r="I446" s="46">
        <v>1</v>
      </c>
      <c r="J446" s="47">
        <v>1</v>
      </c>
      <c r="K446" s="27"/>
    </row>
    <row r="447" spans="1:11" s="14" customFormat="1">
      <c r="A447" s="24" t="s">
        <v>756</v>
      </c>
      <c r="B447" s="1" t="s">
        <v>757</v>
      </c>
      <c r="C447" s="1" t="s">
        <v>48</v>
      </c>
      <c r="D447" s="1" t="s">
        <v>762</v>
      </c>
      <c r="E447" s="78">
        <v>2827323.63</v>
      </c>
      <c r="F447" s="79">
        <v>2827389.06</v>
      </c>
      <c r="G447" s="66">
        <f t="shared" si="12"/>
        <v>65.430000000167638</v>
      </c>
      <c r="H447" s="35">
        <f t="shared" si="13"/>
        <v>0</v>
      </c>
      <c r="I447" s="46">
        <v>0</v>
      </c>
      <c r="J447" s="47">
        <v>0</v>
      </c>
      <c r="K447" s="27"/>
    </row>
    <row r="448" spans="1:11" s="14" customFormat="1">
      <c r="A448" s="24" t="s">
        <v>756</v>
      </c>
      <c r="B448" s="1" t="s">
        <v>757</v>
      </c>
      <c r="C448" s="1" t="s">
        <v>206</v>
      </c>
      <c r="D448" s="1" t="s">
        <v>763</v>
      </c>
      <c r="E448" s="78">
        <v>1480132.77</v>
      </c>
      <c r="F448" s="79">
        <v>1480172.42</v>
      </c>
      <c r="G448" s="66">
        <f t="shared" si="12"/>
        <v>39.649999999906868</v>
      </c>
      <c r="H448" s="35">
        <f t="shared" si="13"/>
        <v>0</v>
      </c>
      <c r="I448" s="46">
        <v>0</v>
      </c>
      <c r="J448" s="47">
        <v>0</v>
      </c>
      <c r="K448" s="27"/>
    </row>
    <row r="449" spans="1:11" s="14" customFormat="1">
      <c r="A449" s="24" t="s">
        <v>756</v>
      </c>
      <c r="B449" s="1" t="s">
        <v>757</v>
      </c>
      <c r="C449" s="1" t="s">
        <v>375</v>
      </c>
      <c r="D449" s="1" t="s">
        <v>764</v>
      </c>
      <c r="E449" s="78">
        <v>4257651.9800000004</v>
      </c>
      <c r="F449" s="79">
        <v>4257765.08</v>
      </c>
      <c r="G449" s="66">
        <f t="shared" si="12"/>
        <v>113.09999999962747</v>
      </c>
      <c r="H449" s="35">
        <f t="shared" si="13"/>
        <v>0</v>
      </c>
      <c r="I449" s="46">
        <v>0</v>
      </c>
      <c r="J449" s="47">
        <v>0</v>
      </c>
      <c r="K449" s="27"/>
    </row>
    <row r="450" spans="1:11" s="14" customFormat="1">
      <c r="A450" s="24" t="s">
        <v>756</v>
      </c>
      <c r="B450" s="1" t="s">
        <v>757</v>
      </c>
      <c r="C450" s="1" t="s">
        <v>69</v>
      </c>
      <c r="D450" s="1" t="s">
        <v>765</v>
      </c>
      <c r="E450" s="78">
        <v>1141061.0900000001</v>
      </c>
      <c r="F450" s="79">
        <v>1141088.18</v>
      </c>
      <c r="G450" s="66">
        <f t="shared" si="12"/>
        <v>27.089999999850988</v>
      </c>
      <c r="H450" s="35">
        <f t="shared" si="13"/>
        <v>0</v>
      </c>
      <c r="I450" s="46">
        <v>0</v>
      </c>
      <c r="J450" s="47">
        <v>0</v>
      </c>
      <c r="K450" s="27"/>
    </row>
    <row r="451" spans="1:11" s="14" customFormat="1">
      <c r="A451" s="24" t="s">
        <v>766</v>
      </c>
      <c r="B451" s="1" t="s">
        <v>767</v>
      </c>
      <c r="C451" s="1" t="s">
        <v>101</v>
      </c>
      <c r="D451" s="1" t="s">
        <v>768</v>
      </c>
      <c r="E451" s="78">
        <v>556204.68999999994</v>
      </c>
      <c r="F451" s="79">
        <v>556204.68999999994</v>
      </c>
      <c r="G451" s="66">
        <f t="shared" si="12"/>
        <v>0</v>
      </c>
      <c r="H451" s="35">
        <f t="shared" si="13"/>
        <v>0</v>
      </c>
      <c r="I451" s="46">
        <v>1</v>
      </c>
      <c r="J451" s="47">
        <v>0</v>
      </c>
      <c r="K451" s="27"/>
    </row>
    <row r="452" spans="1:11" s="14" customFormat="1">
      <c r="A452" s="24" t="s">
        <v>766</v>
      </c>
      <c r="B452" s="1" t="s">
        <v>767</v>
      </c>
      <c r="C452" s="1" t="s">
        <v>81</v>
      </c>
      <c r="D452" s="1" t="s">
        <v>769</v>
      </c>
      <c r="E452" s="78">
        <v>135502.32999999999</v>
      </c>
      <c r="F452" s="79">
        <v>135559.53</v>
      </c>
      <c r="G452" s="66">
        <f t="shared" si="12"/>
        <v>57.200000000011642</v>
      </c>
      <c r="H452" s="35">
        <f t="shared" si="13"/>
        <v>4.0000000000000002E-4</v>
      </c>
      <c r="I452" s="46">
        <v>1</v>
      </c>
      <c r="J452" s="47">
        <v>0</v>
      </c>
      <c r="K452" s="27"/>
    </row>
    <row r="453" spans="1:11" s="14" customFormat="1">
      <c r="A453" s="24" t="s">
        <v>766</v>
      </c>
      <c r="B453" s="1" t="s">
        <v>767</v>
      </c>
      <c r="C453" s="1" t="s">
        <v>59</v>
      </c>
      <c r="D453" s="1" t="s">
        <v>770</v>
      </c>
      <c r="E453" s="78">
        <v>349573.78</v>
      </c>
      <c r="F453" s="79">
        <v>349573.78</v>
      </c>
      <c r="G453" s="66">
        <f t="shared" si="12"/>
        <v>0</v>
      </c>
      <c r="H453" s="35">
        <f t="shared" si="13"/>
        <v>0</v>
      </c>
      <c r="I453" s="46">
        <v>1</v>
      </c>
      <c r="J453" s="47">
        <v>0</v>
      </c>
      <c r="K453" s="27"/>
    </row>
    <row r="454" spans="1:11" s="14" customFormat="1">
      <c r="A454" s="24" t="s">
        <v>766</v>
      </c>
      <c r="B454" s="1" t="s">
        <v>767</v>
      </c>
      <c r="C454" s="1" t="s">
        <v>61</v>
      </c>
      <c r="D454" s="1" t="s">
        <v>771</v>
      </c>
      <c r="E454" s="78">
        <v>19011.86</v>
      </c>
      <c r="F454" s="79">
        <v>19011.86</v>
      </c>
      <c r="G454" s="66">
        <f t="shared" si="12"/>
        <v>0</v>
      </c>
      <c r="H454" s="35">
        <f t="shared" si="13"/>
        <v>0</v>
      </c>
      <c r="I454" s="46">
        <v>1</v>
      </c>
      <c r="J454" s="47">
        <v>1</v>
      </c>
      <c r="K454" s="27"/>
    </row>
    <row r="455" spans="1:11" s="14" customFormat="1">
      <c r="A455" s="24" t="s">
        <v>766</v>
      </c>
      <c r="B455" s="1" t="s">
        <v>767</v>
      </c>
      <c r="C455" s="1" t="s">
        <v>366</v>
      </c>
      <c r="D455" s="1" t="s">
        <v>772</v>
      </c>
      <c r="E455" s="78">
        <v>457414.89</v>
      </c>
      <c r="F455" s="79">
        <v>456945.49</v>
      </c>
      <c r="G455" s="66">
        <f t="shared" si="12"/>
        <v>-469.40000000002328</v>
      </c>
      <c r="H455" s="35">
        <f t="shared" si="13"/>
        <v>-1E-3</v>
      </c>
      <c r="I455" s="46">
        <v>1</v>
      </c>
      <c r="J455" s="47">
        <v>0</v>
      </c>
      <c r="K455" s="27"/>
    </row>
    <row r="456" spans="1:11" s="14" customFormat="1">
      <c r="A456" s="24" t="s">
        <v>773</v>
      </c>
      <c r="B456" s="1" t="s">
        <v>774</v>
      </c>
      <c r="C456" s="1" t="s">
        <v>535</v>
      </c>
      <c r="D456" s="1" t="s">
        <v>775</v>
      </c>
      <c r="E456" s="78">
        <v>1324111.67</v>
      </c>
      <c r="F456" s="79">
        <v>1324166.28</v>
      </c>
      <c r="G456" s="66">
        <f t="shared" si="12"/>
        <v>54.610000000102445</v>
      </c>
      <c r="H456" s="35">
        <f t="shared" si="13"/>
        <v>0</v>
      </c>
      <c r="I456" s="46">
        <v>0</v>
      </c>
      <c r="J456" s="47">
        <v>0</v>
      </c>
      <c r="K456" s="27"/>
    </row>
    <row r="457" spans="1:11" s="14" customFormat="1">
      <c r="A457" s="24" t="s">
        <v>773</v>
      </c>
      <c r="B457" s="1" t="s">
        <v>774</v>
      </c>
      <c r="C457" s="1" t="s">
        <v>48</v>
      </c>
      <c r="D457" s="1" t="s">
        <v>776</v>
      </c>
      <c r="E457" s="78">
        <v>13943166.550000001</v>
      </c>
      <c r="F457" s="79">
        <v>13943607.15</v>
      </c>
      <c r="G457" s="66">
        <f t="shared" si="12"/>
        <v>440.59999999962747</v>
      </c>
      <c r="H457" s="35">
        <f t="shared" si="13"/>
        <v>0</v>
      </c>
      <c r="I457" s="46">
        <v>0</v>
      </c>
      <c r="J457" s="47">
        <v>0</v>
      </c>
      <c r="K457" s="27"/>
    </row>
    <row r="458" spans="1:11" s="14" customFormat="1">
      <c r="A458" s="24" t="s">
        <v>773</v>
      </c>
      <c r="B458" s="1" t="s">
        <v>774</v>
      </c>
      <c r="C458" s="1" t="s">
        <v>79</v>
      </c>
      <c r="D458" s="1" t="s">
        <v>777</v>
      </c>
      <c r="E458" s="78">
        <v>2448801.0099999998</v>
      </c>
      <c r="F458" s="79">
        <v>2447083.89</v>
      </c>
      <c r="G458" s="66">
        <f t="shared" si="12"/>
        <v>-1717.1199999996461</v>
      </c>
      <c r="H458" s="35">
        <f t="shared" si="13"/>
        <v>-6.9999999999999999E-4</v>
      </c>
      <c r="I458" s="46">
        <v>0</v>
      </c>
      <c r="J458" s="47">
        <v>0</v>
      </c>
      <c r="K458" s="27"/>
    </row>
    <row r="459" spans="1:11" s="14" customFormat="1">
      <c r="A459" s="24" t="s">
        <v>773</v>
      </c>
      <c r="B459" s="1" t="s">
        <v>774</v>
      </c>
      <c r="C459" s="1" t="s">
        <v>101</v>
      </c>
      <c r="D459" s="1" t="s">
        <v>778</v>
      </c>
      <c r="E459" s="78">
        <v>3221630.35</v>
      </c>
      <c r="F459" s="79">
        <v>3221725.23</v>
      </c>
      <c r="G459" s="66">
        <f t="shared" ref="G459:G522" si="14">SUM(F459-E459)</f>
        <v>94.879999999888241</v>
      </c>
      <c r="H459" s="35">
        <f t="shared" ref="H459:H522" si="15">IF(E459=0,100%,ROUND(G459/E459,4))</f>
        <v>0</v>
      </c>
      <c r="I459" s="46">
        <v>0</v>
      </c>
      <c r="J459" s="47">
        <v>0</v>
      </c>
      <c r="K459" s="27"/>
    </row>
    <row r="460" spans="1:11" s="14" customFormat="1">
      <c r="A460" s="24" t="s">
        <v>773</v>
      </c>
      <c r="B460" s="1" t="s">
        <v>774</v>
      </c>
      <c r="C460" s="1" t="s">
        <v>38</v>
      </c>
      <c r="D460" s="1" t="s">
        <v>779</v>
      </c>
      <c r="E460" s="78">
        <v>3311963.11</v>
      </c>
      <c r="F460" s="79">
        <v>3312149.2</v>
      </c>
      <c r="G460" s="66">
        <f t="shared" si="14"/>
        <v>186.09000000031665</v>
      </c>
      <c r="H460" s="35">
        <f t="shared" si="15"/>
        <v>1E-4</v>
      </c>
      <c r="I460" s="46">
        <v>0</v>
      </c>
      <c r="J460" s="47">
        <v>0</v>
      </c>
      <c r="K460" s="27"/>
    </row>
    <row r="461" spans="1:11" s="14" customFormat="1">
      <c r="A461" s="24" t="s">
        <v>773</v>
      </c>
      <c r="B461" s="1" t="s">
        <v>774</v>
      </c>
      <c r="C461" s="1" t="s">
        <v>104</v>
      </c>
      <c r="D461" s="1" t="s">
        <v>780</v>
      </c>
      <c r="E461" s="78">
        <v>5016136.84</v>
      </c>
      <c r="F461" s="79">
        <v>5016284.49</v>
      </c>
      <c r="G461" s="66">
        <f t="shared" si="14"/>
        <v>147.65000000037253</v>
      </c>
      <c r="H461" s="35">
        <f t="shared" si="15"/>
        <v>0</v>
      </c>
      <c r="I461" s="46">
        <v>0</v>
      </c>
      <c r="J461" s="47">
        <v>0</v>
      </c>
      <c r="K461" s="27"/>
    </row>
    <row r="462" spans="1:11" s="14" customFormat="1">
      <c r="A462" s="24" t="s">
        <v>773</v>
      </c>
      <c r="B462" s="1" t="s">
        <v>774</v>
      </c>
      <c r="C462" s="1" t="s">
        <v>81</v>
      </c>
      <c r="D462" s="1" t="s">
        <v>781</v>
      </c>
      <c r="E462" s="78">
        <v>4615479.43</v>
      </c>
      <c r="F462" s="79">
        <v>4615615.91</v>
      </c>
      <c r="G462" s="66">
        <f t="shared" si="14"/>
        <v>136.48000000044703</v>
      </c>
      <c r="H462" s="35">
        <f t="shared" si="15"/>
        <v>0</v>
      </c>
      <c r="I462" s="46">
        <v>0</v>
      </c>
      <c r="J462" s="47">
        <v>0</v>
      </c>
      <c r="K462" s="27"/>
    </row>
    <row r="463" spans="1:11" s="14" customFormat="1">
      <c r="A463" s="24" t="s">
        <v>773</v>
      </c>
      <c r="B463" s="1" t="s">
        <v>774</v>
      </c>
      <c r="C463" s="1" t="s">
        <v>59</v>
      </c>
      <c r="D463" s="1" t="s">
        <v>782</v>
      </c>
      <c r="E463" s="78">
        <v>1908721.46</v>
      </c>
      <c r="F463" s="79">
        <v>1908773.2</v>
      </c>
      <c r="G463" s="66">
        <f t="shared" si="14"/>
        <v>51.739999999990687</v>
      </c>
      <c r="H463" s="35">
        <f t="shared" si="15"/>
        <v>0</v>
      </c>
      <c r="I463" s="46">
        <v>0</v>
      </c>
      <c r="J463" s="47">
        <v>0</v>
      </c>
      <c r="K463" s="27"/>
    </row>
    <row r="464" spans="1:11" s="14" customFormat="1">
      <c r="A464" s="24" t="s">
        <v>773</v>
      </c>
      <c r="B464" s="1" t="s">
        <v>774</v>
      </c>
      <c r="C464" s="1" t="s">
        <v>235</v>
      </c>
      <c r="D464" s="1" t="s">
        <v>783</v>
      </c>
      <c r="E464" s="78">
        <v>2369296.7999999998</v>
      </c>
      <c r="F464" s="79">
        <v>2369444.5099999998</v>
      </c>
      <c r="G464" s="66">
        <f t="shared" si="14"/>
        <v>147.70999999996275</v>
      </c>
      <c r="H464" s="35">
        <f t="shared" si="15"/>
        <v>1E-4</v>
      </c>
      <c r="I464" s="46">
        <v>0</v>
      </c>
      <c r="J464" s="47">
        <v>0</v>
      </c>
      <c r="K464" s="27"/>
    </row>
    <row r="465" spans="1:11" s="14" customFormat="1">
      <c r="A465" s="24" t="s">
        <v>784</v>
      </c>
      <c r="B465" s="1" t="s">
        <v>785</v>
      </c>
      <c r="C465" s="1" t="s">
        <v>786</v>
      </c>
      <c r="D465" s="1" t="s">
        <v>787</v>
      </c>
      <c r="E465" s="78">
        <v>756706.85</v>
      </c>
      <c r="F465" s="79">
        <v>756722.44</v>
      </c>
      <c r="G465" s="66">
        <f t="shared" si="14"/>
        <v>15.589999999967404</v>
      </c>
      <c r="H465" s="35">
        <f t="shared" si="15"/>
        <v>0</v>
      </c>
      <c r="I465" s="46">
        <v>0</v>
      </c>
      <c r="J465" s="47">
        <v>0</v>
      </c>
      <c r="K465" s="27"/>
    </row>
    <row r="466" spans="1:11" s="14" customFormat="1">
      <c r="A466" s="24" t="s">
        <v>784</v>
      </c>
      <c r="B466" s="1" t="s">
        <v>785</v>
      </c>
      <c r="C466" s="1" t="s">
        <v>48</v>
      </c>
      <c r="D466" s="1" t="s">
        <v>788</v>
      </c>
      <c r="E466" s="78">
        <v>5925970.1100000003</v>
      </c>
      <c r="F466" s="79">
        <v>5925178.29</v>
      </c>
      <c r="G466" s="66">
        <f t="shared" si="14"/>
        <v>-791.82000000029802</v>
      </c>
      <c r="H466" s="35">
        <f t="shared" si="15"/>
        <v>-1E-4</v>
      </c>
      <c r="I466" s="46">
        <v>0</v>
      </c>
      <c r="J466" s="47">
        <v>0</v>
      </c>
      <c r="K466" s="27"/>
    </row>
    <row r="467" spans="1:11" s="14" customFormat="1">
      <c r="A467" s="24" t="s">
        <v>784</v>
      </c>
      <c r="B467" s="1" t="s">
        <v>785</v>
      </c>
      <c r="C467" s="1" t="s">
        <v>79</v>
      </c>
      <c r="D467" s="1" t="s">
        <v>789</v>
      </c>
      <c r="E467" s="78">
        <v>3156083.79</v>
      </c>
      <c r="F467" s="79">
        <v>3156164.31</v>
      </c>
      <c r="G467" s="66">
        <f t="shared" si="14"/>
        <v>80.520000000018626</v>
      </c>
      <c r="H467" s="35">
        <f t="shared" si="15"/>
        <v>0</v>
      </c>
      <c r="I467" s="46">
        <v>0</v>
      </c>
      <c r="J467" s="47">
        <v>0</v>
      </c>
      <c r="K467" s="27"/>
    </row>
    <row r="468" spans="1:11" s="14" customFormat="1">
      <c r="A468" s="24" t="s">
        <v>784</v>
      </c>
      <c r="B468" s="1" t="s">
        <v>785</v>
      </c>
      <c r="C468" s="1" t="s">
        <v>101</v>
      </c>
      <c r="D468" s="1" t="s">
        <v>790</v>
      </c>
      <c r="E468" s="78">
        <v>959309.8</v>
      </c>
      <c r="F468" s="79">
        <v>959339.21</v>
      </c>
      <c r="G468" s="66">
        <f t="shared" si="14"/>
        <v>29.409999999916181</v>
      </c>
      <c r="H468" s="35">
        <f t="shared" si="15"/>
        <v>0</v>
      </c>
      <c r="I468" s="46">
        <v>0</v>
      </c>
      <c r="J468" s="47">
        <v>0</v>
      </c>
      <c r="K468" s="27"/>
    </row>
    <row r="469" spans="1:11" s="14" customFormat="1">
      <c r="A469" s="24" t="s">
        <v>784</v>
      </c>
      <c r="B469" s="1" t="s">
        <v>785</v>
      </c>
      <c r="C469" s="1" t="s">
        <v>38</v>
      </c>
      <c r="D469" s="1" t="s">
        <v>791</v>
      </c>
      <c r="E469" s="78">
        <v>1270984.01</v>
      </c>
      <c r="F469" s="79">
        <v>1271051.8799999999</v>
      </c>
      <c r="G469" s="66">
        <f t="shared" si="14"/>
        <v>67.869999999878928</v>
      </c>
      <c r="H469" s="35">
        <f t="shared" si="15"/>
        <v>1E-4</v>
      </c>
      <c r="I469" s="46">
        <v>0</v>
      </c>
      <c r="J469" s="47">
        <v>0</v>
      </c>
      <c r="K469" s="27"/>
    </row>
    <row r="470" spans="1:11" s="14" customFormat="1">
      <c r="A470" s="24" t="s">
        <v>784</v>
      </c>
      <c r="B470" s="1" t="s">
        <v>785</v>
      </c>
      <c r="C470" s="1" t="s">
        <v>81</v>
      </c>
      <c r="D470" s="1" t="s">
        <v>792</v>
      </c>
      <c r="E470" s="78">
        <v>1231448.3600000001</v>
      </c>
      <c r="F470" s="79">
        <v>1231481.3500000001</v>
      </c>
      <c r="G470" s="66">
        <f t="shared" si="14"/>
        <v>32.989999999990687</v>
      </c>
      <c r="H470" s="35">
        <f t="shared" si="15"/>
        <v>0</v>
      </c>
      <c r="I470" s="46">
        <v>0</v>
      </c>
      <c r="J470" s="47">
        <v>0</v>
      </c>
      <c r="K470" s="27"/>
    </row>
    <row r="471" spans="1:11" s="14" customFormat="1">
      <c r="A471" s="24" t="s">
        <v>784</v>
      </c>
      <c r="B471" s="1" t="s">
        <v>785</v>
      </c>
      <c r="C471" s="1" t="s">
        <v>59</v>
      </c>
      <c r="D471" s="1" t="s">
        <v>793</v>
      </c>
      <c r="E471" s="78">
        <v>1485078.04</v>
      </c>
      <c r="F471" s="79">
        <v>1485117.42</v>
      </c>
      <c r="G471" s="66">
        <f t="shared" si="14"/>
        <v>39.379999999888241</v>
      </c>
      <c r="H471" s="35">
        <f t="shared" si="15"/>
        <v>0</v>
      </c>
      <c r="I471" s="46">
        <v>0</v>
      </c>
      <c r="J471" s="47">
        <v>0</v>
      </c>
      <c r="K471" s="27"/>
    </row>
    <row r="472" spans="1:11" s="14" customFormat="1">
      <c r="A472" s="24" t="s">
        <v>784</v>
      </c>
      <c r="B472" s="1" t="s">
        <v>785</v>
      </c>
      <c r="C472" s="1" t="s">
        <v>206</v>
      </c>
      <c r="D472" s="1" t="s">
        <v>794</v>
      </c>
      <c r="E472" s="78">
        <v>1033116.08</v>
      </c>
      <c r="F472" s="79">
        <v>1033144.24</v>
      </c>
      <c r="G472" s="66">
        <f t="shared" si="14"/>
        <v>28.160000000032596</v>
      </c>
      <c r="H472" s="35">
        <f t="shared" si="15"/>
        <v>0</v>
      </c>
      <c r="I472" s="46">
        <v>0</v>
      </c>
      <c r="J472" s="47">
        <v>0</v>
      </c>
      <c r="K472" s="27"/>
    </row>
    <row r="473" spans="1:11" s="14" customFormat="1">
      <c r="A473" s="24" t="s">
        <v>784</v>
      </c>
      <c r="B473" s="1" t="s">
        <v>785</v>
      </c>
      <c r="C473" s="1" t="s">
        <v>392</v>
      </c>
      <c r="D473" s="1" t="s">
        <v>795</v>
      </c>
      <c r="E473" s="78">
        <v>1248001.57</v>
      </c>
      <c r="F473" s="79">
        <v>1248044.9099999999</v>
      </c>
      <c r="G473" s="66">
        <f t="shared" si="14"/>
        <v>43.339999999850988</v>
      </c>
      <c r="H473" s="35">
        <f t="shared" si="15"/>
        <v>0</v>
      </c>
      <c r="I473" s="46">
        <v>0</v>
      </c>
      <c r="J473" s="47">
        <v>0</v>
      </c>
      <c r="K473" s="27"/>
    </row>
    <row r="474" spans="1:11" s="14" customFormat="1">
      <c r="A474" s="24" t="s">
        <v>784</v>
      </c>
      <c r="B474" s="1" t="s">
        <v>785</v>
      </c>
      <c r="C474" s="1" t="s">
        <v>61</v>
      </c>
      <c r="D474" s="1" t="s">
        <v>796</v>
      </c>
      <c r="E474" s="78">
        <v>178169.06</v>
      </c>
      <c r="F474" s="79">
        <v>178169.06</v>
      </c>
      <c r="G474" s="66">
        <f t="shared" si="14"/>
        <v>0</v>
      </c>
      <c r="H474" s="35">
        <f t="shared" si="15"/>
        <v>0</v>
      </c>
      <c r="I474" s="46">
        <v>1</v>
      </c>
      <c r="J474" s="47">
        <v>0</v>
      </c>
      <c r="K474" s="27"/>
    </row>
    <row r="475" spans="1:11" s="14" customFormat="1">
      <c r="A475" s="24" t="s">
        <v>797</v>
      </c>
      <c r="B475" s="1" t="s">
        <v>798</v>
      </c>
      <c r="C475" s="1" t="s">
        <v>251</v>
      </c>
      <c r="D475" s="1" t="s">
        <v>799</v>
      </c>
      <c r="E475" s="78">
        <v>2086384.44</v>
      </c>
      <c r="F475" s="79">
        <v>2086431.2</v>
      </c>
      <c r="G475" s="66">
        <f t="shared" si="14"/>
        <v>46.760000000009313</v>
      </c>
      <c r="H475" s="35">
        <f t="shared" si="15"/>
        <v>0</v>
      </c>
      <c r="I475" s="46">
        <v>0</v>
      </c>
      <c r="J475" s="47">
        <v>0</v>
      </c>
      <c r="K475" s="27"/>
    </row>
    <row r="476" spans="1:11" s="14" customFormat="1">
      <c r="A476" s="24" t="s">
        <v>797</v>
      </c>
      <c r="B476" s="1" t="s">
        <v>798</v>
      </c>
      <c r="C476" s="1" t="s">
        <v>266</v>
      </c>
      <c r="D476" s="1" t="s">
        <v>800</v>
      </c>
      <c r="E476" s="78">
        <v>431800.1</v>
      </c>
      <c r="F476" s="79">
        <v>431813.97</v>
      </c>
      <c r="G476" s="66">
        <f t="shared" si="14"/>
        <v>13.869999999995343</v>
      </c>
      <c r="H476" s="35">
        <f t="shared" si="15"/>
        <v>0</v>
      </c>
      <c r="I476" s="46">
        <v>0</v>
      </c>
      <c r="J476" s="47">
        <v>0</v>
      </c>
      <c r="K476" s="27"/>
    </row>
    <row r="477" spans="1:11" s="14" customFormat="1">
      <c r="A477" s="24" t="s">
        <v>797</v>
      </c>
      <c r="B477" s="1" t="s">
        <v>798</v>
      </c>
      <c r="C477" s="1" t="s">
        <v>801</v>
      </c>
      <c r="D477" s="1" t="s">
        <v>802</v>
      </c>
      <c r="E477" s="78">
        <v>2338968.34</v>
      </c>
      <c r="F477" s="79">
        <v>2338054.08</v>
      </c>
      <c r="G477" s="66">
        <f t="shared" si="14"/>
        <v>-914.25999999977648</v>
      </c>
      <c r="H477" s="35">
        <f t="shared" si="15"/>
        <v>-4.0000000000000002E-4</v>
      </c>
      <c r="I477" s="46">
        <v>0</v>
      </c>
      <c r="J477" s="47">
        <v>0</v>
      </c>
      <c r="K477" s="27"/>
    </row>
    <row r="478" spans="1:11" s="14" customFormat="1">
      <c r="A478" s="24" t="s">
        <v>797</v>
      </c>
      <c r="B478" s="1" t="s">
        <v>798</v>
      </c>
      <c r="C478" s="1" t="s">
        <v>419</v>
      </c>
      <c r="D478" s="1" t="s">
        <v>803</v>
      </c>
      <c r="E478" s="78">
        <v>951056.8</v>
      </c>
      <c r="F478" s="79">
        <v>951076.57</v>
      </c>
      <c r="G478" s="66">
        <f t="shared" si="14"/>
        <v>19.769999999902211</v>
      </c>
      <c r="H478" s="35">
        <f t="shared" si="15"/>
        <v>0</v>
      </c>
      <c r="I478" s="46">
        <v>0</v>
      </c>
      <c r="J478" s="47">
        <v>0</v>
      </c>
      <c r="K478" s="27"/>
    </row>
    <row r="479" spans="1:11" s="14" customFormat="1">
      <c r="A479" s="24" t="s">
        <v>797</v>
      </c>
      <c r="B479" s="1" t="s">
        <v>798</v>
      </c>
      <c r="C479" s="1" t="s">
        <v>804</v>
      </c>
      <c r="D479" s="1" t="s">
        <v>805</v>
      </c>
      <c r="E479" s="78">
        <v>2291330.88</v>
      </c>
      <c r="F479" s="79">
        <v>2291374.7599999998</v>
      </c>
      <c r="G479" s="66">
        <f t="shared" si="14"/>
        <v>43.879999999888241</v>
      </c>
      <c r="H479" s="35">
        <f t="shared" si="15"/>
        <v>0</v>
      </c>
      <c r="I479" s="46">
        <v>0</v>
      </c>
      <c r="J479" s="47">
        <v>0</v>
      </c>
      <c r="K479" s="27"/>
    </row>
    <row r="480" spans="1:11" s="14" customFormat="1">
      <c r="A480" s="24" t="s">
        <v>797</v>
      </c>
      <c r="B480" s="1" t="s">
        <v>798</v>
      </c>
      <c r="C480" s="1" t="s">
        <v>48</v>
      </c>
      <c r="D480" s="1" t="s">
        <v>806</v>
      </c>
      <c r="E480" s="78">
        <v>7901383.4299999997</v>
      </c>
      <c r="F480" s="79">
        <v>7901595.9299999997</v>
      </c>
      <c r="G480" s="66">
        <f t="shared" si="14"/>
        <v>212.5</v>
      </c>
      <c r="H480" s="35">
        <f t="shared" si="15"/>
        <v>0</v>
      </c>
      <c r="I480" s="46">
        <v>0</v>
      </c>
      <c r="J480" s="47">
        <v>0</v>
      </c>
      <c r="K480" s="27"/>
    </row>
    <row r="481" spans="1:11" s="14" customFormat="1">
      <c r="A481" s="24" t="s">
        <v>797</v>
      </c>
      <c r="B481" s="1" t="s">
        <v>798</v>
      </c>
      <c r="C481" s="1" t="s">
        <v>79</v>
      </c>
      <c r="D481" s="1" t="s">
        <v>807</v>
      </c>
      <c r="E481" s="78">
        <v>3703993.73</v>
      </c>
      <c r="F481" s="79">
        <v>3704091.45</v>
      </c>
      <c r="G481" s="66">
        <f t="shared" si="14"/>
        <v>97.720000000204891</v>
      </c>
      <c r="H481" s="35">
        <f t="shared" si="15"/>
        <v>0</v>
      </c>
      <c r="I481" s="46">
        <v>0</v>
      </c>
      <c r="J481" s="47">
        <v>0</v>
      </c>
      <c r="K481" s="27"/>
    </row>
    <row r="482" spans="1:11" s="14" customFormat="1">
      <c r="A482" s="24" t="s">
        <v>797</v>
      </c>
      <c r="B482" s="1" t="s">
        <v>798</v>
      </c>
      <c r="C482" s="1" t="s">
        <v>101</v>
      </c>
      <c r="D482" s="1" t="s">
        <v>808</v>
      </c>
      <c r="E482" s="78">
        <v>6246181.5800000001</v>
      </c>
      <c r="F482" s="79">
        <v>6246336.29</v>
      </c>
      <c r="G482" s="66">
        <f t="shared" si="14"/>
        <v>154.70999999996275</v>
      </c>
      <c r="H482" s="35">
        <f t="shared" si="15"/>
        <v>0</v>
      </c>
      <c r="I482" s="46">
        <v>0</v>
      </c>
      <c r="J482" s="47">
        <v>0</v>
      </c>
      <c r="K482" s="27"/>
    </row>
    <row r="483" spans="1:11" s="14" customFormat="1">
      <c r="A483" s="24" t="s">
        <v>797</v>
      </c>
      <c r="B483" s="1" t="s">
        <v>798</v>
      </c>
      <c r="C483" s="1" t="s">
        <v>38</v>
      </c>
      <c r="D483" s="1" t="s">
        <v>809</v>
      </c>
      <c r="E483" s="78">
        <v>1889499.9</v>
      </c>
      <c r="F483" s="79">
        <v>1889544.76</v>
      </c>
      <c r="G483" s="66">
        <f t="shared" si="14"/>
        <v>44.860000000102445</v>
      </c>
      <c r="H483" s="35">
        <f t="shared" si="15"/>
        <v>0</v>
      </c>
      <c r="I483" s="46">
        <v>0</v>
      </c>
      <c r="J483" s="47">
        <v>0</v>
      </c>
      <c r="K483" s="27"/>
    </row>
    <row r="484" spans="1:11" s="14" customFormat="1">
      <c r="A484" s="24" t="s">
        <v>797</v>
      </c>
      <c r="B484" s="1" t="s">
        <v>798</v>
      </c>
      <c r="C484" s="1" t="s">
        <v>104</v>
      </c>
      <c r="D484" s="1" t="s">
        <v>810</v>
      </c>
      <c r="E484" s="78">
        <v>4939383.9000000004</v>
      </c>
      <c r="F484" s="79">
        <v>4939503.25</v>
      </c>
      <c r="G484" s="66">
        <f t="shared" si="14"/>
        <v>119.34999999962747</v>
      </c>
      <c r="H484" s="35">
        <f t="shared" si="15"/>
        <v>0</v>
      </c>
      <c r="I484" s="46">
        <v>0</v>
      </c>
      <c r="J484" s="47">
        <v>0</v>
      </c>
      <c r="K484" s="27"/>
    </row>
    <row r="485" spans="1:11" s="14" customFormat="1">
      <c r="A485" s="24" t="s">
        <v>797</v>
      </c>
      <c r="B485" s="1" t="s">
        <v>798</v>
      </c>
      <c r="C485" s="1" t="s">
        <v>81</v>
      </c>
      <c r="D485" s="1" t="s">
        <v>811</v>
      </c>
      <c r="E485" s="78">
        <v>2109835.2799999998</v>
      </c>
      <c r="F485" s="79">
        <v>2109896.5099999998</v>
      </c>
      <c r="G485" s="66">
        <f t="shared" si="14"/>
        <v>61.229999999981374</v>
      </c>
      <c r="H485" s="35">
        <f t="shared" si="15"/>
        <v>0</v>
      </c>
      <c r="I485" s="46">
        <v>0</v>
      </c>
      <c r="J485" s="47">
        <v>0</v>
      </c>
      <c r="K485" s="27"/>
    </row>
    <row r="486" spans="1:11" s="14" customFormat="1">
      <c r="A486" s="24" t="s">
        <v>797</v>
      </c>
      <c r="B486" s="1" t="s">
        <v>798</v>
      </c>
      <c r="C486" s="1" t="s">
        <v>59</v>
      </c>
      <c r="D486" s="1" t="s">
        <v>812</v>
      </c>
      <c r="E486" s="78">
        <v>2190116.89</v>
      </c>
      <c r="F486" s="79">
        <v>2190170.69</v>
      </c>
      <c r="G486" s="66">
        <f t="shared" si="14"/>
        <v>53.799999999813735</v>
      </c>
      <c r="H486" s="35">
        <f t="shared" si="15"/>
        <v>0</v>
      </c>
      <c r="I486" s="46">
        <v>0</v>
      </c>
      <c r="J486" s="47">
        <v>0</v>
      </c>
      <c r="K486" s="27"/>
    </row>
    <row r="487" spans="1:11" s="14" customFormat="1">
      <c r="A487" s="24" t="s">
        <v>813</v>
      </c>
      <c r="B487" s="1" t="s">
        <v>814</v>
      </c>
      <c r="C487" s="1" t="s">
        <v>815</v>
      </c>
      <c r="D487" s="1" t="s">
        <v>816</v>
      </c>
      <c r="E487" s="78">
        <v>580695.42000000004</v>
      </c>
      <c r="F487" s="79">
        <v>580711.57999999996</v>
      </c>
      <c r="G487" s="66">
        <f t="shared" si="14"/>
        <v>16.159999999916181</v>
      </c>
      <c r="H487" s="35">
        <f t="shared" si="15"/>
        <v>0</v>
      </c>
      <c r="I487" s="46">
        <v>0</v>
      </c>
      <c r="J487" s="47">
        <v>0</v>
      </c>
      <c r="K487" s="27"/>
    </row>
    <row r="488" spans="1:11" s="14" customFormat="1">
      <c r="A488" s="24" t="s">
        <v>813</v>
      </c>
      <c r="B488" s="1" t="s">
        <v>814</v>
      </c>
      <c r="C488" s="1" t="s">
        <v>48</v>
      </c>
      <c r="D488" s="1" t="s">
        <v>817</v>
      </c>
      <c r="E488" s="78">
        <v>9346128.3699999992</v>
      </c>
      <c r="F488" s="79">
        <v>9346508.6400000006</v>
      </c>
      <c r="G488" s="66">
        <f t="shared" si="14"/>
        <v>380.27000000141561</v>
      </c>
      <c r="H488" s="35">
        <f t="shared" si="15"/>
        <v>0</v>
      </c>
      <c r="I488" s="46">
        <v>0</v>
      </c>
      <c r="J488" s="47">
        <v>0</v>
      </c>
      <c r="K488" s="27"/>
    </row>
    <row r="489" spans="1:11" s="14" customFormat="1">
      <c r="A489" s="24" t="s">
        <v>813</v>
      </c>
      <c r="B489" s="1" t="s">
        <v>814</v>
      </c>
      <c r="C489" s="1" t="s">
        <v>79</v>
      </c>
      <c r="D489" s="1" t="s">
        <v>818</v>
      </c>
      <c r="E489" s="78">
        <v>2589253.81</v>
      </c>
      <c r="F489" s="79">
        <v>2589360.77</v>
      </c>
      <c r="G489" s="66">
        <f t="shared" si="14"/>
        <v>106.95999999996275</v>
      </c>
      <c r="H489" s="35">
        <f t="shared" si="15"/>
        <v>0</v>
      </c>
      <c r="I489" s="46">
        <v>0</v>
      </c>
      <c r="J489" s="47">
        <v>0</v>
      </c>
      <c r="K489" s="27"/>
    </row>
    <row r="490" spans="1:11" s="14" customFormat="1">
      <c r="A490" s="24" t="s">
        <v>813</v>
      </c>
      <c r="B490" s="1" t="s">
        <v>814</v>
      </c>
      <c r="C490" s="1" t="s">
        <v>101</v>
      </c>
      <c r="D490" s="1" t="s">
        <v>819</v>
      </c>
      <c r="E490" s="78">
        <v>4563697.05</v>
      </c>
      <c r="F490" s="79">
        <v>4563854.67</v>
      </c>
      <c r="G490" s="66">
        <f t="shared" si="14"/>
        <v>157.62000000011176</v>
      </c>
      <c r="H490" s="35">
        <f t="shared" si="15"/>
        <v>0</v>
      </c>
      <c r="I490" s="46">
        <v>0</v>
      </c>
      <c r="J490" s="47">
        <v>0</v>
      </c>
      <c r="K490" s="27"/>
    </row>
    <row r="491" spans="1:11" s="14" customFormat="1">
      <c r="A491" s="24" t="s">
        <v>813</v>
      </c>
      <c r="B491" s="1" t="s">
        <v>814</v>
      </c>
      <c r="C491" s="1" t="s">
        <v>61</v>
      </c>
      <c r="D491" s="1" t="s">
        <v>820</v>
      </c>
      <c r="E491" s="78">
        <v>671541.53</v>
      </c>
      <c r="F491" s="79">
        <v>671541.53</v>
      </c>
      <c r="G491" s="66">
        <f t="shared" si="14"/>
        <v>0</v>
      </c>
      <c r="H491" s="35">
        <f t="shared" si="15"/>
        <v>0</v>
      </c>
      <c r="I491" s="46">
        <v>1</v>
      </c>
      <c r="J491" s="47">
        <v>0</v>
      </c>
      <c r="K491" s="27"/>
    </row>
    <row r="492" spans="1:11" s="14" customFormat="1">
      <c r="A492" s="24" t="s">
        <v>813</v>
      </c>
      <c r="B492" s="1" t="s">
        <v>814</v>
      </c>
      <c r="C492" s="1" t="s">
        <v>160</v>
      </c>
      <c r="D492" s="1" t="s">
        <v>821</v>
      </c>
      <c r="E492" s="78">
        <v>1705229.35</v>
      </c>
      <c r="F492" s="79">
        <v>1705288.04</v>
      </c>
      <c r="G492" s="66">
        <f t="shared" si="14"/>
        <v>58.689999999944121</v>
      </c>
      <c r="H492" s="35">
        <f t="shared" si="15"/>
        <v>0</v>
      </c>
      <c r="I492" s="46">
        <v>0</v>
      </c>
      <c r="J492" s="47">
        <v>0</v>
      </c>
      <c r="K492" s="27"/>
    </row>
    <row r="493" spans="1:11" s="14" customFormat="1">
      <c r="A493" s="24" t="s">
        <v>813</v>
      </c>
      <c r="B493" s="1" t="s">
        <v>814</v>
      </c>
      <c r="C493" s="1" t="s">
        <v>147</v>
      </c>
      <c r="D493" s="1" t="s">
        <v>822</v>
      </c>
      <c r="E493" s="78">
        <v>1087837.29</v>
      </c>
      <c r="F493" s="79">
        <v>1087880.46</v>
      </c>
      <c r="G493" s="66">
        <f t="shared" si="14"/>
        <v>43.169999999925494</v>
      </c>
      <c r="H493" s="35">
        <f t="shared" si="15"/>
        <v>0</v>
      </c>
      <c r="I493" s="46">
        <v>0</v>
      </c>
      <c r="J493" s="47">
        <v>0</v>
      </c>
      <c r="K493" s="27"/>
    </row>
    <row r="494" spans="1:11" s="14" customFormat="1">
      <c r="A494" s="24" t="s">
        <v>813</v>
      </c>
      <c r="B494" s="1" t="s">
        <v>814</v>
      </c>
      <c r="C494" s="1" t="s">
        <v>91</v>
      </c>
      <c r="D494" s="1" t="s">
        <v>823</v>
      </c>
      <c r="E494" s="78">
        <v>31433.18</v>
      </c>
      <c r="F494" s="79">
        <v>31433.18</v>
      </c>
      <c r="G494" s="66">
        <f t="shared" si="14"/>
        <v>0</v>
      </c>
      <c r="H494" s="35">
        <f t="shared" si="15"/>
        <v>0</v>
      </c>
      <c r="I494" s="46">
        <v>1</v>
      </c>
      <c r="J494" s="47">
        <v>1</v>
      </c>
      <c r="K494" s="27"/>
    </row>
    <row r="495" spans="1:11" s="14" customFormat="1">
      <c r="A495" s="24" t="s">
        <v>824</v>
      </c>
      <c r="B495" s="1" t="s">
        <v>825</v>
      </c>
      <c r="C495" s="1" t="s">
        <v>535</v>
      </c>
      <c r="D495" s="1" t="s">
        <v>826</v>
      </c>
      <c r="E495" s="78">
        <v>4557.1400000000003</v>
      </c>
      <c r="F495" s="79">
        <v>4557.1400000000003</v>
      </c>
      <c r="G495" s="66">
        <f t="shared" si="14"/>
        <v>0</v>
      </c>
      <c r="H495" s="35">
        <f t="shared" si="15"/>
        <v>0</v>
      </c>
      <c r="I495" s="46">
        <v>1</v>
      </c>
      <c r="J495" s="47">
        <v>0</v>
      </c>
      <c r="K495" s="27"/>
    </row>
    <row r="496" spans="1:11" s="14" customFormat="1">
      <c r="A496" s="24" t="s">
        <v>824</v>
      </c>
      <c r="B496" s="1" t="s">
        <v>825</v>
      </c>
      <c r="C496" s="1" t="s">
        <v>827</v>
      </c>
      <c r="D496" s="1" t="s">
        <v>828</v>
      </c>
      <c r="E496" s="78">
        <v>46339.51</v>
      </c>
      <c r="F496" s="79">
        <v>46339.51</v>
      </c>
      <c r="G496" s="66">
        <f t="shared" si="14"/>
        <v>0</v>
      </c>
      <c r="H496" s="35">
        <f t="shared" si="15"/>
        <v>0</v>
      </c>
      <c r="I496" s="46">
        <v>1</v>
      </c>
      <c r="J496" s="47">
        <v>1</v>
      </c>
      <c r="K496" s="27"/>
    </row>
    <row r="497" spans="1:11" s="14" customFormat="1">
      <c r="A497" s="24" t="s">
        <v>824</v>
      </c>
      <c r="B497" s="1" t="s">
        <v>825</v>
      </c>
      <c r="C497" s="1" t="s">
        <v>48</v>
      </c>
      <c r="D497" s="1" t="s">
        <v>829</v>
      </c>
      <c r="E497" s="78">
        <v>325633.94</v>
      </c>
      <c r="F497" s="79">
        <v>325654.12</v>
      </c>
      <c r="G497" s="66">
        <f t="shared" si="14"/>
        <v>20.179999999993015</v>
      </c>
      <c r="H497" s="35">
        <f t="shared" si="15"/>
        <v>1E-4</v>
      </c>
      <c r="I497" s="46">
        <v>0</v>
      </c>
      <c r="J497" s="47">
        <v>0</v>
      </c>
      <c r="K497" s="27"/>
    </row>
    <row r="498" spans="1:11" s="14" customFormat="1">
      <c r="A498" s="24" t="s">
        <v>824</v>
      </c>
      <c r="B498" s="1" t="s">
        <v>825</v>
      </c>
      <c r="C498" s="1" t="s">
        <v>235</v>
      </c>
      <c r="D498" s="1" t="s">
        <v>830</v>
      </c>
      <c r="E498" s="78">
        <v>11101859.75</v>
      </c>
      <c r="F498" s="79">
        <v>11101244.16</v>
      </c>
      <c r="G498" s="66">
        <f t="shared" si="14"/>
        <v>-615.58999999985099</v>
      </c>
      <c r="H498" s="35">
        <f t="shared" si="15"/>
        <v>-1E-4</v>
      </c>
      <c r="I498" s="46">
        <v>0</v>
      </c>
      <c r="J498" s="47">
        <v>0</v>
      </c>
      <c r="K498" s="27"/>
    </row>
    <row r="499" spans="1:11" s="14" customFormat="1">
      <c r="A499" s="24" t="s">
        <v>824</v>
      </c>
      <c r="B499" s="1" t="s">
        <v>825</v>
      </c>
      <c r="C499" s="1" t="s">
        <v>61</v>
      </c>
      <c r="D499" s="1" t="s">
        <v>831</v>
      </c>
      <c r="E499" s="78">
        <v>113969.68</v>
      </c>
      <c r="F499" s="79">
        <v>112561.88</v>
      </c>
      <c r="G499" s="66">
        <f t="shared" si="14"/>
        <v>-1407.7999999999884</v>
      </c>
      <c r="H499" s="35">
        <f t="shared" si="15"/>
        <v>-1.24E-2</v>
      </c>
      <c r="I499" s="46">
        <v>1</v>
      </c>
      <c r="J499" s="47">
        <v>0</v>
      </c>
      <c r="K499" s="27"/>
    </row>
    <row r="500" spans="1:11" s="14" customFormat="1">
      <c r="A500" s="24" t="s">
        <v>824</v>
      </c>
      <c r="B500" s="1" t="s">
        <v>825</v>
      </c>
      <c r="C500" s="1" t="s">
        <v>403</v>
      </c>
      <c r="D500" s="1" t="s">
        <v>832</v>
      </c>
      <c r="E500" s="78">
        <v>2507353.13</v>
      </c>
      <c r="F500" s="79">
        <v>2506471.42</v>
      </c>
      <c r="G500" s="66">
        <f t="shared" si="14"/>
        <v>-881.70999999996275</v>
      </c>
      <c r="H500" s="35">
        <f t="shared" si="15"/>
        <v>-4.0000000000000002E-4</v>
      </c>
      <c r="I500" s="46">
        <v>0</v>
      </c>
      <c r="J500" s="47">
        <v>0</v>
      </c>
      <c r="K500" s="27"/>
    </row>
    <row r="501" spans="1:11" s="14" customFormat="1">
      <c r="A501" s="24" t="s">
        <v>824</v>
      </c>
      <c r="B501" s="1" t="s">
        <v>825</v>
      </c>
      <c r="C501" s="1" t="s">
        <v>628</v>
      </c>
      <c r="D501" s="1" t="s">
        <v>833</v>
      </c>
      <c r="E501" s="78">
        <v>896698.11</v>
      </c>
      <c r="F501" s="79">
        <v>896725.32</v>
      </c>
      <c r="G501" s="66">
        <f t="shared" si="14"/>
        <v>27.209999999962747</v>
      </c>
      <c r="H501" s="35">
        <f t="shared" si="15"/>
        <v>0</v>
      </c>
      <c r="I501" s="46">
        <v>0</v>
      </c>
      <c r="J501" s="47">
        <v>0</v>
      </c>
      <c r="K501" s="27"/>
    </row>
    <row r="502" spans="1:11" s="14" customFormat="1">
      <c r="A502" s="24" t="s">
        <v>824</v>
      </c>
      <c r="B502" s="1" t="s">
        <v>825</v>
      </c>
      <c r="C502" s="1" t="s">
        <v>834</v>
      </c>
      <c r="D502" s="1" t="s">
        <v>835</v>
      </c>
      <c r="E502" s="78">
        <v>211098.15</v>
      </c>
      <c r="F502" s="79">
        <v>211124.64</v>
      </c>
      <c r="G502" s="66">
        <f t="shared" si="14"/>
        <v>26.490000000019791</v>
      </c>
      <c r="H502" s="35">
        <f t="shared" si="15"/>
        <v>1E-4</v>
      </c>
      <c r="I502" s="46">
        <v>0</v>
      </c>
      <c r="J502" s="47">
        <v>0</v>
      </c>
      <c r="K502" s="27"/>
    </row>
    <row r="503" spans="1:11" s="14" customFormat="1">
      <c r="A503" s="24" t="s">
        <v>824</v>
      </c>
      <c r="B503" s="1" t="s">
        <v>825</v>
      </c>
      <c r="C503" s="1" t="s">
        <v>836</v>
      </c>
      <c r="D503" s="1" t="s">
        <v>837</v>
      </c>
      <c r="E503" s="78">
        <v>902458.67</v>
      </c>
      <c r="F503" s="79">
        <v>902492.71</v>
      </c>
      <c r="G503" s="66">
        <f t="shared" si="14"/>
        <v>34.039999999920838</v>
      </c>
      <c r="H503" s="35">
        <f t="shared" si="15"/>
        <v>0</v>
      </c>
      <c r="I503" s="46">
        <v>0</v>
      </c>
      <c r="J503" s="47">
        <v>0</v>
      </c>
      <c r="K503" s="27"/>
    </row>
    <row r="504" spans="1:11" s="14" customFormat="1">
      <c r="A504" s="24" t="s">
        <v>838</v>
      </c>
      <c r="B504" s="1" t="s">
        <v>839</v>
      </c>
      <c r="C504" s="1" t="s">
        <v>535</v>
      </c>
      <c r="D504" s="1" t="s">
        <v>840</v>
      </c>
      <c r="E504" s="78">
        <v>2843.7</v>
      </c>
      <c r="F504" s="79">
        <v>2843.7</v>
      </c>
      <c r="G504" s="66">
        <f t="shared" si="14"/>
        <v>0</v>
      </c>
      <c r="H504" s="35">
        <f t="shared" si="15"/>
        <v>0</v>
      </c>
      <c r="I504" s="46">
        <v>1</v>
      </c>
      <c r="J504" s="47">
        <v>1</v>
      </c>
      <c r="K504" s="27"/>
    </row>
    <row r="505" spans="1:11" s="14" customFormat="1">
      <c r="A505" s="24" t="s">
        <v>838</v>
      </c>
      <c r="B505" s="1" t="s">
        <v>839</v>
      </c>
      <c r="C505" s="1" t="s">
        <v>235</v>
      </c>
      <c r="D505" s="1" t="s">
        <v>841</v>
      </c>
      <c r="E505" s="78">
        <v>1000267.6</v>
      </c>
      <c r="F505" s="79">
        <v>1000296.23</v>
      </c>
      <c r="G505" s="66">
        <f t="shared" si="14"/>
        <v>28.630000000004657</v>
      </c>
      <c r="H505" s="35">
        <f t="shared" si="15"/>
        <v>0</v>
      </c>
      <c r="I505" s="46">
        <v>0</v>
      </c>
      <c r="J505" s="47">
        <v>0</v>
      </c>
      <c r="K505" s="27"/>
    </row>
    <row r="506" spans="1:11" s="14" customFormat="1">
      <c r="A506" s="24" t="s">
        <v>838</v>
      </c>
      <c r="B506" s="1" t="s">
        <v>839</v>
      </c>
      <c r="C506" s="1" t="s">
        <v>842</v>
      </c>
      <c r="D506" s="1" t="s">
        <v>843</v>
      </c>
      <c r="E506" s="78">
        <v>3977935.72</v>
      </c>
      <c r="F506" s="79">
        <v>3978037.07</v>
      </c>
      <c r="G506" s="66">
        <f t="shared" si="14"/>
        <v>101.34999999962747</v>
      </c>
      <c r="H506" s="35">
        <f t="shared" si="15"/>
        <v>0</v>
      </c>
      <c r="I506" s="46">
        <v>0</v>
      </c>
      <c r="J506" s="47">
        <v>0</v>
      </c>
      <c r="K506" s="27"/>
    </row>
    <row r="507" spans="1:11" s="14" customFormat="1">
      <c r="A507" s="24" t="s">
        <v>838</v>
      </c>
      <c r="B507" s="1" t="s">
        <v>839</v>
      </c>
      <c r="C507" s="1" t="s">
        <v>844</v>
      </c>
      <c r="D507" s="1" t="s">
        <v>845</v>
      </c>
      <c r="E507" s="78">
        <v>1267868.95</v>
      </c>
      <c r="F507" s="79">
        <v>1267900.25</v>
      </c>
      <c r="G507" s="66">
        <f t="shared" si="14"/>
        <v>31.300000000046566</v>
      </c>
      <c r="H507" s="35">
        <f t="shared" si="15"/>
        <v>0</v>
      </c>
      <c r="I507" s="46">
        <v>0</v>
      </c>
      <c r="J507" s="47">
        <v>0</v>
      </c>
      <c r="K507" s="27"/>
    </row>
    <row r="508" spans="1:11" s="14" customFormat="1">
      <c r="A508" s="24" t="s">
        <v>846</v>
      </c>
      <c r="B508" s="1" t="s">
        <v>847</v>
      </c>
      <c r="C508" s="1" t="s">
        <v>760</v>
      </c>
      <c r="D508" s="1" t="s">
        <v>848</v>
      </c>
      <c r="E508" s="78">
        <v>1069675.1399999999</v>
      </c>
      <c r="F508" s="79">
        <v>1069710.72</v>
      </c>
      <c r="G508" s="66">
        <f t="shared" si="14"/>
        <v>35.580000000074506</v>
      </c>
      <c r="H508" s="35">
        <f t="shared" si="15"/>
        <v>0</v>
      </c>
      <c r="I508" s="46">
        <v>0</v>
      </c>
      <c r="J508" s="47">
        <v>0</v>
      </c>
      <c r="K508" s="27"/>
    </row>
    <row r="509" spans="1:11" s="14" customFormat="1">
      <c r="A509" s="24" t="s">
        <v>846</v>
      </c>
      <c r="B509" s="1" t="s">
        <v>847</v>
      </c>
      <c r="C509" s="1" t="s">
        <v>849</v>
      </c>
      <c r="D509" s="1" t="s">
        <v>850</v>
      </c>
      <c r="E509" s="78">
        <v>3181749.11</v>
      </c>
      <c r="F509" s="79">
        <v>3181806.97</v>
      </c>
      <c r="G509" s="66">
        <f t="shared" si="14"/>
        <v>57.860000000335276</v>
      </c>
      <c r="H509" s="35">
        <f t="shared" si="15"/>
        <v>0</v>
      </c>
      <c r="I509" s="46">
        <v>0</v>
      </c>
      <c r="J509" s="47">
        <v>0</v>
      </c>
      <c r="K509" s="27"/>
    </row>
    <row r="510" spans="1:11" s="14" customFormat="1">
      <c r="A510" s="24" t="s">
        <v>846</v>
      </c>
      <c r="B510" s="1" t="s">
        <v>847</v>
      </c>
      <c r="C510" s="1" t="s">
        <v>851</v>
      </c>
      <c r="D510" s="1" t="s">
        <v>852</v>
      </c>
      <c r="E510" s="78">
        <v>3174908.6</v>
      </c>
      <c r="F510" s="79">
        <v>3175144.1</v>
      </c>
      <c r="G510" s="66">
        <f t="shared" si="14"/>
        <v>235.5</v>
      </c>
      <c r="H510" s="35">
        <f t="shared" si="15"/>
        <v>1E-4</v>
      </c>
      <c r="I510" s="46">
        <v>0</v>
      </c>
      <c r="J510" s="47">
        <v>0</v>
      </c>
      <c r="K510" s="27"/>
    </row>
    <row r="511" spans="1:11" s="14" customFormat="1">
      <c r="A511" s="24" t="s">
        <v>846</v>
      </c>
      <c r="B511" s="1" t="s">
        <v>847</v>
      </c>
      <c r="C511" s="1" t="s">
        <v>853</v>
      </c>
      <c r="D511" s="1" t="s">
        <v>854</v>
      </c>
      <c r="E511" s="78">
        <v>3460109.94</v>
      </c>
      <c r="F511" s="79">
        <v>3460172.56</v>
      </c>
      <c r="G511" s="66">
        <f t="shared" si="14"/>
        <v>62.620000000111759</v>
      </c>
      <c r="H511" s="35">
        <f t="shared" si="15"/>
        <v>0</v>
      </c>
      <c r="I511" s="46">
        <v>0</v>
      </c>
      <c r="J511" s="47">
        <v>0</v>
      </c>
      <c r="K511" s="27"/>
    </row>
    <row r="512" spans="1:11" s="14" customFormat="1">
      <c r="A512" s="24" t="s">
        <v>846</v>
      </c>
      <c r="B512" s="1" t="s">
        <v>847</v>
      </c>
      <c r="C512" s="1" t="s">
        <v>855</v>
      </c>
      <c r="D512" s="1" t="s">
        <v>856</v>
      </c>
      <c r="E512" s="78">
        <v>3054830.53</v>
      </c>
      <c r="F512" s="79">
        <v>3054885.82</v>
      </c>
      <c r="G512" s="66">
        <f t="shared" si="14"/>
        <v>55.290000000037253</v>
      </c>
      <c r="H512" s="35">
        <f t="shared" si="15"/>
        <v>0</v>
      </c>
      <c r="I512" s="46">
        <v>0</v>
      </c>
      <c r="J512" s="47">
        <v>0</v>
      </c>
      <c r="K512" s="27"/>
    </row>
    <row r="513" spans="1:11" s="14" customFormat="1">
      <c r="A513" s="24" t="s">
        <v>846</v>
      </c>
      <c r="B513" s="1" t="s">
        <v>847</v>
      </c>
      <c r="C513" s="1" t="s">
        <v>857</v>
      </c>
      <c r="D513" s="1" t="s">
        <v>858</v>
      </c>
      <c r="E513" s="78">
        <v>7498871.1399999997</v>
      </c>
      <c r="F513" s="79">
        <v>7495157.2999999998</v>
      </c>
      <c r="G513" s="66">
        <f t="shared" si="14"/>
        <v>-3713.839999999851</v>
      </c>
      <c r="H513" s="35">
        <f t="shared" si="15"/>
        <v>-5.0000000000000001E-4</v>
      </c>
      <c r="I513" s="46">
        <v>0</v>
      </c>
      <c r="J513" s="47">
        <v>0</v>
      </c>
      <c r="K513" s="27"/>
    </row>
    <row r="514" spans="1:11" s="14" customFormat="1">
      <c r="A514" s="24" t="s">
        <v>846</v>
      </c>
      <c r="B514" s="1" t="s">
        <v>847</v>
      </c>
      <c r="C514" s="1" t="s">
        <v>859</v>
      </c>
      <c r="D514" s="1" t="s">
        <v>860</v>
      </c>
      <c r="E514" s="78">
        <v>1879132.94</v>
      </c>
      <c r="F514" s="79">
        <v>1879167.01</v>
      </c>
      <c r="G514" s="66">
        <f t="shared" si="14"/>
        <v>34.070000000065193</v>
      </c>
      <c r="H514" s="35">
        <f t="shared" si="15"/>
        <v>0</v>
      </c>
      <c r="I514" s="46">
        <v>0</v>
      </c>
      <c r="J514" s="47">
        <v>0</v>
      </c>
      <c r="K514" s="27"/>
    </row>
    <row r="515" spans="1:11" s="14" customFormat="1">
      <c r="A515" s="24" t="s">
        <v>846</v>
      </c>
      <c r="B515" s="1" t="s">
        <v>847</v>
      </c>
      <c r="C515" s="1" t="s">
        <v>861</v>
      </c>
      <c r="D515" s="1" t="s">
        <v>862</v>
      </c>
      <c r="E515" s="78">
        <v>1314712.99</v>
      </c>
      <c r="F515" s="79">
        <v>1314736.8999999999</v>
      </c>
      <c r="G515" s="66">
        <f t="shared" si="14"/>
        <v>23.909999999916181</v>
      </c>
      <c r="H515" s="35">
        <f t="shared" si="15"/>
        <v>0</v>
      </c>
      <c r="I515" s="46">
        <v>0</v>
      </c>
      <c r="J515" s="47">
        <v>0</v>
      </c>
      <c r="K515" s="27"/>
    </row>
    <row r="516" spans="1:11" s="14" customFormat="1">
      <c r="A516" s="24" t="s">
        <v>846</v>
      </c>
      <c r="B516" s="1" t="s">
        <v>847</v>
      </c>
      <c r="C516" s="1" t="s">
        <v>863</v>
      </c>
      <c r="D516" s="1" t="s">
        <v>864</v>
      </c>
      <c r="E516" s="78">
        <v>8067201.2999999998</v>
      </c>
      <c r="F516" s="79">
        <v>8067348</v>
      </c>
      <c r="G516" s="66">
        <f t="shared" si="14"/>
        <v>146.70000000018626</v>
      </c>
      <c r="H516" s="35">
        <f t="shared" si="15"/>
        <v>0</v>
      </c>
      <c r="I516" s="46">
        <v>0</v>
      </c>
      <c r="J516" s="47">
        <v>0</v>
      </c>
      <c r="K516" s="27"/>
    </row>
    <row r="517" spans="1:11" s="14" customFormat="1">
      <c r="A517" s="24" t="s">
        <v>846</v>
      </c>
      <c r="B517" s="1" t="s">
        <v>847</v>
      </c>
      <c r="C517" s="1" t="s">
        <v>607</v>
      </c>
      <c r="D517" s="1" t="s">
        <v>865</v>
      </c>
      <c r="E517" s="78">
        <v>401962.68</v>
      </c>
      <c r="F517" s="79">
        <v>401969.99</v>
      </c>
      <c r="G517" s="66">
        <f t="shared" si="14"/>
        <v>7.3099999999976717</v>
      </c>
      <c r="H517" s="35">
        <f t="shared" si="15"/>
        <v>0</v>
      </c>
      <c r="I517" s="46">
        <v>0</v>
      </c>
      <c r="J517" s="47">
        <v>0</v>
      </c>
      <c r="K517" s="27"/>
    </row>
    <row r="518" spans="1:11" s="14" customFormat="1">
      <c r="A518" s="24" t="s">
        <v>846</v>
      </c>
      <c r="B518" s="1" t="s">
        <v>847</v>
      </c>
      <c r="C518" s="1" t="s">
        <v>48</v>
      </c>
      <c r="D518" s="1" t="s">
        <v>866</v>
      </c>
      <c r="E518" s="78">
        <v>83733679.109999999</v>
      </c>
      <c r="F518" s="79">
        <v>83737584.609999999</v>
      </c>
      <c r="G518" s="66">
        <f t="shared" si="14"/>
        <v>3905.5</v>
      </c>
      <c r="H518" s="35">
        <f t="shared" si="15"/>
        <v>0</v>
      </c>
      <c r="I518" s="46">
        <v>0</v>
      </c>
      <c r="J518" s="47">
        <v>0</v>
      </c>
      <c r="K518" s="27"/>
    </row>
    <row r="519" spans="1:11" s="14" customFormat="1">
      <c r="A519" s="24" t="s">
        <v>846</v>
      </c>
      <c r="B519" s="1" t="s">
        <v>847</v>
      </c>
      <c r="C519" s="1" t="s">
        <v>79</v>
      </c>
      <c r="D519" s="1" t="s">
        <v>867</v>
      </c>
      <c r="E519" s="78">
        <v>19779168.960000001</v>
      </c>
      <c r="F519" s="79">
        <v>19779735.489999998</v>
      </c>
      <c r="G519" s="66">
        <f t="shared" si="14"/>
        <v>566.5299999974668</v>
      </c>
      <c r="H519" s="35">
        <f t="shared" si="15"/>
        <v>0</v>
      </c>
      <c r="I519" s="46">
        <v>0</v>
      </c>
      <c r="J519" s="47">
        <v>0</v>
      </c>
      <c r="K519" s="27"/>
    </row>
    <row r="520" spans="1:11" s="14" customFormat="1">
      <c r="A520" s="24" t="s">
        <v>846</v>
      </c>
      <c r="B520" s="1" t="s">
        <v>847</v>
      </c>
      <c r="C520" s="1" t="s">
        <v>101</v>
      </c>
      <c r="D520" s="1" t="s">
        <v>868</v>
      </c>
      <c r="E520" s="78">
        <v>62027063.32</v>
      </c>
      <c r="F520" s="79">
        <v>62029226.729999997</v>
      </c>
      <c r="G520" s="66">
        <f t="shared" si="14"/>
        <v>2163.4099999964237</v>
      </c>
      <c r="H520" s="35">
        <f t="shared" si="15"/>
        <v>0</v>
      </c>
      <c r="I520" s="46">
        <v>0</v>
      </c>
      <c r="J520" s="47">
        <v>0</v>
      </c>
      <c r="K520" s="27"/>
    </row>
    <row r="521" spans="1:11" s="14" customFormat="1">
      <c r="A521" s="24" t="s">
        <v>846</v>
      </c>
      <c r="B521" s="1" t="s">
        <v>847</v>
      </c>
      <c r="C521" s="1" t="s">
        <v>38</v>
      </c>
      <c r="D521" s="1" t="s">
        <v>869</v>
      </c>
      <c r="E521" s="78">
        <v>18807233.309999999</v>
      </c>
      <c r="F521" s="79">
        <v>18808060.82</v>
      </c>
      <c r="G521" s="66">
        <f t="shared" si="14"/>
        <v>827.51000000163913</v>
      </c>
      <c r="H521" s="35">
        <f t="shared" si="15"/>
        <v>0</v>
      </c>
      <c r="I521" s="46">
        <v>0</v>
      </c>
      <c r="J521" s="47">
        <v>0</v>
      </c>
      <c r="K521" s="27"/>
    </row>
    <row r="522" spans="1:11" s="14" customFormat="1">
      <c r="A522" s="24" t="s">
        <v>846</v>
      </c>
      <c r="B522" s="1" t="s">
        <v>847</v>
      </c>
      <c r="C522" s="1" t="s">
        <v>104</v>
      </c>
      <c r="D522" s="1" t="s">
        <v>870</v>
      </c>
      <c r="E522" s="78">
        <v>33204683.969999999</v>
      </c>
      <c r="F522" s="79">
        <v>33206097.82</v>
      </c>
      <c r="G522" s="66">
        <f t="shared" si="14"/>
        <v>1413.8500000014901</v>
      </c>
      <c r="H522" s="35">
        <f t="shared" si="15"/>
        <v>0</v>
      </c>
      <c r="I522" s="46">
        <v>0</v>
      </c>
      <c r="J522" s="47">
        <v>0</v>
      </c>
      <c r="K522" s="27"/>
    </row>
    <row r="523" spans="1:11" s="14" customFormat="1">
      <c r="A523" s="24" t="s">
        <v>846</v>
      </c>
      <c r="B523" s="1" t="s">
        <v>847</v>
      </c>
      <c r="C523" s="1" t="s">
        <v>81</v>
      </c>
      <c r="D523" s="1" t="s">
        <v>871</v>
      </c>
      <c r="E523" s="78">
        <v>11483515.35</v>
      </c>
      <c r="F523" s="79">
        <v>11483851.67</v>
      </c>
      <c r="G523" s="66">
        <f t="shared" ref="G523:G551" si="16">SUM(F523-E523)</f>
        <v>336.32000000029802</v>
      </c>
      <c r="H523" s="35">
        <f t="shared" ref="H523:H549" si="17">IF(E523=0,100%,ROUND(G523/E523,4))</f>
        <v>0</v>
      </c>
      <c r="I523" s="46">
        <v>0</v>
      </c>
      <c r="J523" s="47">
        <v>0</v>
      </c>
      <c r="K523" s="27"/>
    </row>
    <row r="524" spans="1:11" s="14" customFormat="1">
      <c r="A524" s="24" t="s">
        <v>846</v>
      </c>
      <c r="B524" s="1" t="s">
        <v>847</v>
      </c>
      <c r="C524" s="1" t="s">
        <v>59</v>
      </c>
      <c r="D524" s="1" t="s">
        <v>872</v>
      </c>
      <c r="E524" s="78">
        <v>7546268.3600000003</v>
      </c>
      <c r="F524" s="79">
        <v>7546510.4199999999</v>
      </c>
      <c r="G524" s="66">
        <f t="shared" si="16"/>
        <v>242.05999999959022</v>
      </c>
      <c r="H524" s="35">
        <f t="shared" si="17"/>
        <v>0</v>
      </c>
      <c r="I524" s="46">
        <v>0</v>
      </c>
      <c r="J524" s="47">
        <v>0</v>
      </c>
      <c r="K524" s="27"/>
    </row>
    <row r="525" spans="1:11" s="14" customFormat="1">
      <c r="A525" s="24" t="s">
        <v>846</v>
      </c>
      <c r="B525" s="1" t="s">
        <v>847</v>
      </c>
      <c r="C525" s="1" t="s">
        <v>235</v>
      </c>
      <c r="D525" s="1" t="s">
        <v>873</v>
      </c>
      <c r="E525" s="78">
        <v>4135169.28</v>
      </c>
      <c r="F525" s="79">
        <v>4135293.85</v>
      </c>
      <c r="G525" s="66">
        <f t="shared" si="16"/>
        <v>124.57000000029802</v>
      </c>
      <c r="H525" s="35">
        <f t="shared" si="17"/>
        <v>0</v>
      </c>
      <c r="I525" s="46">
        <v>0</v>
      </c>
      <c r="J525" s="47">
        <v>0</v>
      </c>
      <c r="K525" s="27"/>
    </row>
    <row r="526" spans="1:11" s="14" customFormat="1">
      <c r="A526" s="24" t="s">
        <v>846</v>
      </c>
      <c r="B526" s="1" t="s">
        <v>847</v>
      </c>
      <c r="C526" s="1" t="s">
        <v>89</v>
      </c>
      <c r="D526" s="1" t="s">
        <v>874</v>
      </c>
      <c r="E526" s="78">
        <v>48741735.090000004</v>
      </c>
      <c r="F526" s="79">
        <v>48743467.229999997</v>
      </c>
      <c r="G526" s="66">
        <f t="shared" si="16"/>
        <v>1732.1399999931455</v>
      </c>
      <c r="H526" s="35">
        <f t="shared" si="17"/>
        <v>0</v>
      </c>
      <c r="I526" s="46">
        <v>0</v>
      </c>
      <c r="J526" s="47">
        <v>0</v>
      </c>
      <c r="K526" s="27"/>
    </row>
    <row r="527" spans="1:11" s="14" customFormat="1">
      <c r="A527" s="24" t="s">
        <v>846</v>
      </c>
      <c r="B527" s="1" t="s">
        <v>847</v>
      </c>
      <c r="C527" s="1" t="s">
        <v>206</v>
      </c>
      <c r="D527" s="1" t="s">
        <v>875</v>
      </c>
      <c r="E527" s="78">
        <v>3774901.08</v>
      </c>
      <c r="F527" s="79">
        <v>3775025.53</v>
      </c>
      <c r="G527" s="66">
        <f t="shared" si="16"/>
        <v>124.4499999997206</v>
      </c>
      <c r="H527" s="35">
        <f t="shared" si="17"/>
        <v>0</v>
      </c>
      <c r="I527" s="46">
        <v>0</v>
      </c>
      <c r="J527" s="47">
        <v>0</v>
      </c>
      <c r="K527" s="27"/>
    </row>
    <row r="528" spans="1:11" s="14" customFormat="1">
      <c r="A528" s="24" t="s">
        <v>846</v>
      </c>
      <c r="B528" s="1" t="s">
        <v>847</v>
      </c>
      <c r="C528" s="1" t="s">
        <v>40</v>
      </c>
      <c r="D528" s="1" t="s">
        <v>876</v>
      </c>
      <c r="E528" s="78">
        <v>24656895.620000001</v>
      </c>
      <c r="F528" s="79">
        <v>24657930.66</v>
      </c>
      <c r="G528" s="66">
        <f t="shared" si="16"/>
        <v>1035.0399999991059</v>
      </c>
      <c r="H528" s="35">
        <f t="shared" si="17"/>
        <v>0</v>
      </c>
      <c r="I528" s="46">
        <v>0</v>
      </c>
      <c r="J528" s="47">
        <v>0</v>
      </c>
      <c r="K528" s="27"/>
    </row>
    <row r="529" spans="1:11" s="14" customFormat="1">
      <c r="A529" s="24" t="s">
        <v>846</v>
      </c>
      <c r="B529" s="1" t="s">
        <v>847</v>
      </c>
      <c r="C529" s="1" t="s">
        <v>375</v>
      </c>
      <c r="D529" s="1" t="s">
        <v>877</v>
      </c>
      <c r="E529" s="78">
        <v>11034754.92</v>
      </c>
      <c r="F529" s="79">
        <v>11035072.720000001</v>
      </c>
      <c r="G529" s="66">
        <f t="shared" si="16"/>
        <v>317.80000000074506</v>
      </c>
      <c r="H529" s="35">
        <f t="shared" si="17"/>
        <v>0</v>
      </c>
      <c r="I529" s="46">
        <v>0</v>
      </c>
      <c r="J529" s="47">
        <v>0</v>
      </c>
      <c r="K529" s="27"/>
    </row>
    <row r="530" spans="1:11" s="14" customFormat="1">
      <c r="A530" s="24" t="s">
        <v>846</v>
      </c>
      <c r="B530" s="1" t="s">
        <v>847</v>
      </c>
      <c r="C530" s="1" t="s">
        <v>392</v>
      </c>
      <c r="D530" s="1" t="s">
        <v>799</v>
      </c>
      <c r="E530" s="78">
        <v>1824896.48</v>
      </c>
      <c r="F530" s="79">
        <v>1824951.99</v>
      </c>
      <c r="G530" s="66">
        <f t="shared" si="16"/>
        <v>55.510000000009313</v>
      </c>
      <c r="H530" s="35">
        <f t="shared" si="17"/>
        <v>0</v>
      </c>
      <c r="I530" s="46">
        <v>0</v>
      </c>
      <c r="J530" s="47">
        <v>0</v>
      </c>
      <c r="K530" s="27"/>
    </row>
    <row r="531" spans="1:11" s="14" customFormat="1">
      <c r="A531" s="24" t="s">
        <v>878</v>
      </c>
      <c r="B531" s="1" t="s">
        <v>879</v>
      </c>
      <c r="C531" s="1" t="s">
        <v>48</v>
      </c>
      <c r="D531" s="1" t="s">
        <v>880</v>
      </c>
      <c r="E531" s="78">
        <v>1536476.89</v>
      </c>
      <c r="F531" s="79">
        <v>1536520.31</v>
      </c>
      <c r="G531" s="66">
        <f t="shared" si="16"/>
        <v>43.420000000158325</v>
      </c>
      <c r="H531" s="35">
        <f t="shared" si="17"/>
        <v>0</v>
      </c>
      <c r="I531" s="46">
        <v>0</v>
      </c>
      <c r="J531" s="47">
        <v>0</v>
      </c>
      <c r="K531" s="27"/>
    </row>
    <row r="532" spans="1:11" s="14" customFormat="1">
      <c r="A532" s="24" t="s">
        <v>878</v>
      </c>
      <c r="B532" s="1" t="s">
        <v>879</v>
      </c>
      <c r="C532" s="1" t="s">
        <v>254</v>
      </c>
      <c r="D532" s="1" t="s">
        <v>881</v>
      </c>
      <c r="E532" s="78">
        <v>12273135.710000001</v>
      </c>
      <c r="F532" s="79">
        <v>12273505.720000001</v>
      </c>
      <c r="G532" s="66">
        <f t="shared" si="16"/>
        <v>370.00999999977648</v>
      </c>
      <c r="H532" s="35">
        <f t="shared" si="17"/>
        <v>0</v>
      </c>
      <c r="I532" s="46">
        <v>0</v>
      </c>
      <c r="J532" s="47">
        <v>0</v>
      </c>
      <c r="K532" s="27"/>
    </row>
    <row r="533" spans="1:11" s="14" customFormat="1">
      <c r="A533" s="24" t="s">
        <v>878</v>
      </c>
      <c r="B533" s="1" t="s">
        <v>879</v>
      </c>
      <c r="C533" s="1" t="s">
        <v>63</v>
      </c>
      <c r="D533" s="1" t="s">
        <v>882</v>
      </c>
      <c r="E533" s="78">
        <v>8987192.1500000004</v>
      </c>
      <c r="F533" s="79">
        <v>8987442.4800000004</v>
      </c>
      <c r="G533" s="66">
        <f t="shared" si="16"/>
        <v>250.33000000007451</v>
      </c>
      <c r="H533" s="35">
        <f t="shared" si="17"/>
        <v>0</v>
      </c>
      <c r="I533" s="46">
        <v>0</v>
      </c>
      <c r="J533" s="47">
        <v>0</v>
      </c>
      <c r="K533" s="27"/>
    </row>
    <row r="534" spans="1:11" s="14" customFormat="1">
      <c r="A534" s="24" t="s">
        <v>878</v>
      </c>
      <c r="B534" s="1" t="s">
        <v>879</v>
      </c>
      <c r="C534" s="1" t="s">
        <v>883</v>
      </c>
      <c r="D534" s="1" t="s">
        <v>884</v>
      </c>
      <c r="E534" s="78">
        <v>2197382.83</v>
      </c>
      <c r="F534" s="79">
        <v>2197446.11</v>
      </c>
      <c r="G534" s="66">
        <f t="shared" si="16"/>
        <v>63.279999999795109</v>
      </c>
      <c r="H534" s="35">
        <f t="shared" si="17"/>
        <v>0</v>
      </c>
      <c r="I534" s="46">
        <v>0</v>
      </c>
      <c r="J534" s="47">
        <v>0</v>
      </c>
      <c r="K534" s="27"/>
    </row>
    <row r="535" spans="1:11" s="14" customFormat="1">
      <c r="A535" s="24" t="s">
        <v>885</v>
      </c>
      <c r="B535" s="1" t="s">
        <v>886</v>
      </c>
      <c r="C535" s="1" t="s">
        <v>38</v>
      </c>
      <c r="D535" s="1" t="s">
        <v>887</v>
      </c>
      <c r="E535" s="78">
        <v>731966.96</v>
      </c>
      <c r="F535" s="79">
        <v>731997.7</v>
      </c>
      <c r="G535" s="66">
        <f t="shared" si="16"/>
        <v>30.739999999990687</v>
      </c>
      <c r="H535" s="35">
        <f t="shared" si="17"/>
        <v>0</v>
      </c>
      <c r="I535" s="46">
        <v>0</v>
      </c>
      <c r="J535" s="47">
        <v>0</v>
      </c>
      <c r="K535" s="27"/>
    </row>
    <row r="536" spans="1:11" s="14" customFormat="1">
      <c r="A536" s="24" t="s">
        <v>885</v>
      </c>
      <c r="B536" s="1" t="s">
        <v>886</v>
      </c>
      <c r="C536" s="1" t="s">
        <v>59</v>
      </c>
      <c r="D536" s="1" t="s">
        <v>888</v>
      </c>
      <c r="E536" s="78">
        <v>5132999.79</v>
      </c>
      <c r="F536" s="79">
        <v>5133132.63</v>
      </c>
      <c r="G536" s="66">
        <f t="shared" si="16"/>
        <v>132.83999999985099</v>
      </c>
      <c r="H536" s="35">
        <f t="shared" si="17"/>
        <v>0</v>
      </c>
      <c r="I536" s="46">
        <v>0</v>
      </c>
      <c r="J536" s="47">
        <v>0</v>
      </c>
      <c r="K536" s="27"/>
    </row>
    <row r="537" spans="1:11" s="14" customFormat="1">
      <c r="A537" s="24" t="s">
        <v>885</v>
      </c>
      <c r="B537" s="1" t="s">
        <v>886</v>
      </c>
      <c r="C537" s="1" t="s">
        <v>272</v>
      </c>
      <c r="D537" s="1" t="s">
        <v>889</v>
      </c>
      <c r="E537" s="78">
        <v>2266077.9900000002</v>
      </c>
      <c r="F537" s="79">
        <v>2266160.38</v>
      </c>
      <c r="G537" s="66">
        <f t="shared" si="16"/>
        <v>82.389999999664724</v>
      </c>
      <c r="H537" s="35">
        <f t="shared" si="17"/>
        <v>0</v>
      </c>
      <c r="I537" s="46">
        <v>0</v>
      </c>
      <c r="J537" s="47">
        <v>0</v>
      </c>
      <c r="K537" s="27"/>
    </row>
    <row r="538" spans="1:11" s="14" customFormat="1">
      <c r="A538" s="24" t="s">
        <v>885</v>
      </c>
      <c r="B538" s="1" t="s">
        <v>886</v>
      </c>
      <c r="C538" s="1" t="s">
        <v>44</v>
      </c>
      <c r="D538" s="1" t="s">
        <v>890</v>
      </c>
      <c r="E538" s="78">
        <v>22363964.050000001</v>
      </c>
      <c r="F538" s="79">
        <v>22364644.140000001</v>
      </c>
      <c r="G538" s="66">
        <f t="shared" si="16"/>
        <v>680.08999999985099</v>
      </c>
      <c r="H538" s="35">
        <f t="shared" si="17"/>
        <v>0</v>
      </c>
      <c r="I538" s="46">
        <v>0</v>
      </c>
      <c r="J538" s="47">
        <v>0</v>
      </c>
      <c r="K538" s="27"/>
    </row>
    <row r="539" spans="1:11" s="14" customFormat="1">
      <c r="A539" s="24" t="s">
        <v>891</v>
      </c>
      <c r="B539" s="1" t="s">
        <v>892</v>
      </c>
      <c r="C539" s="1" t="s">
        <v>48</v>
      </c>
      <c r="D539" s="1" t="s">
        <v>893</v>
      </c>
      <c r="E539" s="78">
        <v>1169712.9099999999</v>
      </c>
      <c r="F539" s="79">
        <v>1169754.6100000001</v>
      </c>
      <c r="G539" s="66">
        <f t="shared" si="16"/>
        <v>41.700000000186265</v>
      </c>
      <c r="H539" s="35">
        <f t="shared" si="17"/>
        <v>0</v>
      </c>
      <c r="I539" s="46">
        <v>0</v>
      </c>
      <c r="J539" s="47">
        <v>0</v>
      </c>
      <c r="K539" s="27"/>
    </row>
    <row r="540" spans="1:11" s="14" customFormat="1">
      <c r="A540" s="24" t="s">
        <v>891</v>
      </c>
      <c r="B540" s="1" t="s">
        <v>892</v>
      </c>
      <c r="C540" s="1" t="s">
        <v>206</v>
      </c>
      <c r="D540" s="1" t="s">
        <v>894</v>
      </c>
      <c r="E540" s="78">
        <v>1959917.59</v>
      </c>
      <c r="F540" s="79">
        <v>1959977.01</v>
      </c>
      <c r="G540" s="66">
        <f t="shared" si="16"/>
        <v>59.419999999925494</v>
      </c>
      <c r="H540" s="35">
        <f t="shared" si="17"/>
        <v>0</v>
      </c>
      <c r="I540" s="46">
        <v>0</v>
      </c>
      <c r="J540" s="47">
        <v>0</v>
      </c>
      <c r="K540" s="27"/>
    </row>
    <row r="541" spans="1:11" s="14" customFormat="1">
      <c r="A541" s="24" t="s">
        <v>891</v>
      </c>
      <c r="B541" s="1" t="s">
        <v>892</v>
      </c>
      <c r="C541" s="1" t="s">
        <v>40</v>
      </c>
      <c r="D541" s="1" t="s">
        <v>895</v>
      </c>
      <c r="E541" s="78">
        <v>1465332.46</v>
      </c>
      <c r="F541" s="79">
        <v>1465382</v>
      </c>
      <c r="G541" s="66">
        <f t="shared" si="16"/>
        <v>49.540000000037253</v>
      </c>
      <c r="H541" s="35">
        <f t="shared" si="17"/>
        <v>0</v>
      </c>
      <c r="I541" s="46">
        <v>0</v>
      </c>
      <c r="J541" s="47">
        <v>0</v>
      </c>
      <c r="K541" s="27"/>
    </row>
    <row r="542" spans="1:11" s="14" customFormat="1">
      <c r="A542" s="24" t="s">
        <v>891</v>
      </c>
      <c r="B542" s="1" t="s">
        <v>892</v>
      </c>
      <c r="C542" s="1" t="s">
        <v>896</v>
      </c>
      <c r="D542" s="1" t="s">
        <v>897</v>
      </c>
      <c r="E542" s="78">
        <v>2200550.52</v>
      </c>
      <c r="F542" s="79">
        <v>2200632.31</v>
      </c>
      <c r="G542" s="66">
        <f t="shared" si="16"/>
        <v>81.790000000037253</v>
      </c>
      <c r="H542" s="35">
        <f t="shared" si="17"/>
        <v>0</v>
      </c>
      <c r="I542" s="46">
        <v>0</v>
      </c>
      <c r="J542" s="47">
        <v>0</v>
      </c>
      <c r="K542" s="27"/>
    </row>
    <row r="543" spans="1:11" s="14" customFormat="1">
      <c r="A543" s="24" t="s">
        <v>898</v>
      </c>
      <c r="B543" s="1" t="s">
        <v>899</v>
      </c>
      <c r="C543" s="1" t="s">
        <v>48</v>
      </c>
      <c r="D543" s="1" t="s">
        <v>900</v>
      </c>
      <c r="E543" s="78">
        <v>1124407.76</v>
      </c>
      <c r="F543" s="79">
        <v>1122530.56</v>
      </c>
      <c r="G543" s="66">
        <f t="shared" si="16"/>
        <v>-1877.1999999999534</v>
      </c>
      <c r="H543" s="35">
        <f t="shared" si="17"/>
        <v>-1.6999999999999999E-3</v>
      </c>
      <c r="I543" s="46">
        <v>1</v>
      </c>
      <c r="J543" s="47">
        <v>0</v>
      </c>
      <c r="K543" s="27"/>
    </row>
    <row r="544" spans="1:11" s="14" customFormat="1">
      <c r="A544" s="24" t="s">
        <v>898</v>
      </c>
      <c r="B544" s="1" t="s">
        <v>899</v>
      </c>
      <c r="C544" s="1" t="s">
        <v>101</v>
      </c>
      <c r="D544" s="1" t="s">
        <v>901</v>
      </c>
      <c r="E544" s="78">
        <v>22776.6</v>
      </c>
      <c r="F544" s="79">
        <v>22776.6</v>
      </c>
      <c r="G544" s="66">
        <f t="shared" si="16"/>
        <v>0</v>
      </c>
      <c r="H544" s="35">
        <f t="shared" si="17"/>
        <v>0</v>
      </c>
      <c r="I544" s="46">
        <v>1</v>
      </c>
      <c r="J544" s="47">
        <v>1</v>
      </c>
      <c r="K544" s="27"/>
    </row>
    <row r="545" spans="1:11" s="14" customFormat="1">
      <c r="A545" s="24" t="s">
        <v>898</v>
      </c>
      <c r="B545" s="1" t="s">
        <v>899</v>
      </c>
      <c r="C545" s="1" t="s">
        <v>81</v>
      </c>
      <c r="D545" s="1" t="s">
        <v>902</v>
      </c>
      <c r="E545" s="78">
        <v>3530.7</v>
      </c>
      <c r="F545" s="79">
        <v>3530.7</v>
      </c>
      <c r="G545" s="66">
        <f t="shared" si="16"/>
        <v>0</v>
      </c>
      <c r="H545" s="35">
        <f t="shared" si="17"/>
        <v>0</v>
      </c>
      <c r="I545" s="46">
        <v>1</v>
      </c>
      <c r="J545" s="47">
        <v>1</v>
      </c>
      <c r="K545" s="27"/>
    </row>
    <row r="546" spans="1:11" s="14" customFormat="1">
      <c r="A546" s="24" t="s">
        <v>903</v>
      </c>
      <c r="B546" s="1" t="s">
        <v>904</v>
      </c>
      <c r="C546" s="1" t="s">
        <v>48</v>
      </c>
      <c r="D546" s="1" t="s">
        <v>905</v>
      </c>
      <c r="E546" s="78">
        <v>6764382.4100000001</v>
      </c>
      <c r="F546" s="79">
        <v>6764661.3600000003</v>
      </c>
      <c r="G546" s="66">
        <f t="shared" si="16"/>
        <v>278.95000000018626</v>
      </c>
      <c r="H546" s="35">
        <f t="shared" si="17"/>
        <v>0</v>
      </c>
      <c r="I546" s="46">
        <v>0</v>
      </c>
      <c r="J546" s="47">
        <v>0</v>
      </c>
      <c r="K546" s="27"/>
    </row>
    <row r="547" spans="1:11" s="14" customFormat="1">
      <c r="A547" s="24" t="s">
        <v>903</v>
      </c>
      <c r="B547" s="1" t="s">
        <v>904</v>
      </c>
      <c r="C547" s="1" t="s">
        <v>79</v>
      </c>
      <c r="D547" s="1" t="s">
        <v>906</v>
      </c>
      <c r="E547" s="78">
        <v>1136137.8899999999</v>
      </c>
      <c r="F547" s="79">
        <v>1136213.8600000001</v>
      </c>
      <c r="G547" s="66">
        <f t="shared" si="16"/>
        <v>75.970000000204891</v>
      </c>
      <c r="H547" s="35">
        <f t="shared" si="17"/>
        <v>1E-4</v>
      </c>
      <c r="I547" s="46">
        <v>0</v>
      </c>
      <c r="J547" s="47">
        <v>0</v>
      </c>
      <c r="K547" s="27"/>
    </row>
    <row r="548" spans="1:11" s="14" customFormat="1">
      <c r="A548" s="24" t="s">
        <v>903</v>
      </c>
      <c r="B548" s="1" t="s">
        <v>904</v>
      </c>
      <c r="C548" s="1" t="s">
        <v>101</v>
      </c>
      <c r="D548" s="1" t="s">
        <v>907</v>
      </c>
      <c r="E548" s="78">
        <v>27556.19</v>
      </c>
      <c r="F548" s="79">
        <v>27556.19</v>
      </c>
      <c r="G548" s="66">
        <f t="shared" si="16"/>
        <v>0</v>
      </c>
      <c r="H548" s="35">
        <f t="shared" si="17"/>
        <v>0</v>
      </c>
      <c r="I548" s="46">
        <v>1</v>
      </c>
      <c r="J548" s="47">
        <v>1</v>
      </c>
      <c r="K548" s="27"/>
    </row>
    <row r="549" spans="1:11" s="14" customFormat="1">
      <c r="A549" s="24" t="s">
        <v>903</v>
      </c>
      <c r="B549" s="1" t="s">
        <v>904</v>
      </c>
      <c r="C549" s="1" t="s">
        <v>104</v>
      </c>
      <c r="D549" s="1" t="s">
        <v>908</v>
      </c>
      <c r="E549" s="78">
        <v>104533.1</v>
      </c>
      <c r="F549" s="79">
        <v>104533.1</v>
      </c>
      <c r="G549" s="66">
        <f t="shared" si="16"/>
        <v>0</v>
      </c>
      <c r="H549" s="35">
        <f t="shared" si="17"/>
        <v>0</v>
      </c>
      <c r="I549" s="46">
        <v>1</v>
      </c>
      <c r="J549" s="47">
        <v>0</v>
      </c>
    </row>
    <row r="550" spans="1:11">
      <c r="A550" s="24"/>
      <c r="B550" s="1"/>
      <c r="C550" s="1"/>
      <c r="D550" s="1"/>
      <c r="E550" s="67"/>
      <c r="F550" s="68"/>
      <c r="G550" s="66"/>
      <c r="H550" s="35"/>
      <c r="I550" s="48"/>
      <c r="J550" s="49"/>
    </row>
    <row r="551" spans="1:11" ht="13.5" thickBot="1">
      <c r="A551" s="11">
        <f>COUNTA(A9:A549)</f>
        <v>541</v>
      </c>
      <c r="B551" s="12" t="s">
        <v>909</v>
      </c>
      <c r="C551" s="12"/>
      <c r="D551" s="12"/>
      <c r="E551" s="69">
        <f>SUM(E9:E550)</f>
        <v>2425408482.1299987</v>
      </c>
      <c r="F551" s="70">
        <f>SUM(F9:F549)</f>
        <v>2425337323.6799989</v>
      </c>
      <c r="G551" s="69">
        <f t="shared" si="16"/>
        <v>-71158.449999809265</v>
      </c>
      <c r="H551" s="36">
        <f>ROUND(G551/E551,4)</f>
        <v>0</v>
      </c>
      <c r="I551" s="50">
        <f>COUNTIF(I9:I549,"=1")</f>
        <v>91</v>
      </c>
      <c r="J551" s="51">
        <f>COUNTIF(J9:J549,"=1")</f>
        <v>43</v>
      </c>
    </row>
    <row r="552" spans="1:11">
      <c r="A552" s="19"/>
      <c r="B552" s="20"/>
      <c r="C552" s="20"/>
      <c r="D552" s="20"/>
      <c r="E552" s="2"/>
      <c r="F552" s="44"/>
      <c r="G552" s="2"/>
      <c r="H552" s="21"/>
      <c r="I552" s="52"/>
      <c r="J552" s="52" t="s">
        <v>910</v>
      </c>
    </row>
    <row r="553" spans="1:11" s="25" customFormat="1" ht="12.75" customHeight="1">
      <c r="A553" s="42" t="s">
        <v>911</v>
      </c>
      <c r="B553" s="20"/>
      <c r="C553" s="20"/>
      <c r="D553" s="20"/>
      <c r="E553" s="2"/>
      <c r="F553" s="44"/>
      <c r="G553" s="2"/>
      <c r="H553" s="21"/>
      <c r="I553" s="52"/>
      <c r="J553" s="52"/>
      <c r="K553" s="38"/>
    </row>
    <row r="554" spans="1:11" s="25" customFormat="1" ht="15" customHeight="1">
      <c r="A554" s="74" t="s">
        <v>912</v>
      </c>
      <c r="B554" s="74"/>
      <c r="C554" s="74"/>
      <c r="D554" s="74"/>
      <c r="E554" s="74"/>
      <c r="F554" s="74"/>
      <c r="G554" s="74"/>
      <c r="H554" s="74"/>
      <c r="I554" s="74"/>
      <c r="J554" s="74"/>
      <c r="K554" s="39"/>
    </row>
    <row r="555" spans="1:11" s="3" customFormat="1" ht="15.75" customHeight="1">
      <c r="A555" s="74" t="s">
        <v>913</v>
      </c>
      <c r="B555" s="74"/>
      <c r="C555" s="74"/>
      <c r="D555" s="74"/>
      <c r="E555" s="74"/>
      <c r="F555" s="74"/>
      <c r="G555" s="74"/>
      <c r="H555" s="74"/>
      <c r="I555" s="74"/>
      <c r="J555" s="74"/>
    </row>
  </sheetData>
  <sortState xmlns:xlrd2="http://schemas.microsoft.com/office/spreadsheetml/2017/richdata2" ref="A234:K238">
    <sortCondition ref="A234:A238"/>
    <sortCondition ref="C234:C238"/>
  </sortState>
  <mergeCells count="4">
    <mergeCell ref="I1:I8"/>
    <mergeCell ref="J1:J8"/>
    <mergeCell ref="A554:J554"/>
    <mergeCell ref="A555:J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Education&amp;R&amp;"Times,Regular"03/21/2023</oddHeader>
    <oddFooter>&amp;L&amp;"Times,Regular"State Aid Section
&amp;A
&amp;C&amp;"Times,Regular"&amp;P</oddFooter>
  </headerFooter>
  <ignoredErrors>
    <ignoredError sqref="E5:F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ab252108-1312-4126-8895-69de05005ca8"/>
    <ds:schemaRef ds:uri="http://schemas.microsoft.com/office/infopath/2007/PartnerControls"/>
    <ds:schemaRef ds:uri="http://www.w3.org/XML/1998/namespace"/>
    <ds:schemaRef ds:uri="http://purl.org/dc/elements/1.1/"/>
    <ds:schemaRef ds:uri="6a36c8ef-8d2d-435b-aee1-e7e8dc8524ff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051723 vs 032123</vt:lpstr>
      <vt:lpstr>'051723 vs 032123'!Print_Area</vt:lpstr>
      <vt:lpstr>'051723 vs 032123'!Print_Titles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2023-05-19T12:02:25Z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