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7170" firstSheet="4" activeTab="6"/>
  </bookViews>
  <sheets>
    <sheet name="Sum of Rev &amp; Exp " sheetId="1" r:id="rId1"/>
    <sheet name="Expend by Source of Funds" sheetId="2" r:id="rId2"/>
    <sheet name="Other State Agencies" sheetId="3" r:id="rId3"/>
    <sheet name="Fund 230 QOC" sheetId="4" r:id="rId4"/>
    <sheet name="Fund 245 HEEA" sheetId="5" r:id="rId5"/>
    <sheet name="Fund 250 B &amp; C" sheetId="6" r:id="rId6"/>
    <sheet name="Fund 255 OHCA Medicaid Program " sheetId="7" r:id="rId7"/>
  </sheets>
  <definedNames>
    <definedName name="CONTRACTS">#REF!</definedName>
    <definedName name="_xlnm.Print_Area" localSheetId="1">'Expend by Source of Funds'!$A$1:$L$46</definedName>
    <definedName name="_xlnm.Print_Area" localSheetId="4">'Fund 245 HEEA'!$A$1:$F$56</definedName>
  </definedNames>
  <calcPr fullCalcOnLoad="1"/>
</workbook>
</file>

<file path=xl/sharedStrings.xml><?xml version="1.0" encoding="utf-8"?>
<sst xmlns="http://schemas.openxmlformats.org/spreadsheetml/2006/main" count="360" uniqueCount="243">
  <si>
    <t>OKLAHOMA HEALTH CARE AUTHORITY</t>
  </si>
  <si>
    <t>Summary of Revenues &amp; Expenditures: OHCA</t>
  </si>
  <si>
    <t>Fiscal Year 2011, for the Seven Months Ended January 31, 2011</t>
  </si>
  <si>
    <t>FY11</t>
  </si>
  <si>
    <t xml:space="preserve"> </t>
  </si>
  <si>
    <t>% Over/</t>
  </si>
  <si>
    <t>REVENUES</t>
  </si>
  <si>
    <t>Budget YTD</t>
  </si>
  <si>
    <t>Actual YTD</t>
  </si>
  <si>
    <t>Variance</t>
  </si>
  <si>
    <t>(Under)</t>
  </si>
  <si>
    <t>State Appropriations</t>
  </si>
  <si>
    <t xml:space="preserve">Federal Funds </t>
  </si>
  <si>
    <t>Tobacco Tax Collections</t>
  </si>
  <si>
    <t>Quality of Care Collections</t>
  </si>
  <si>
    <t>Prior Year Carryover</t>
  </si>
  <si>
    <t>HEEIA Fund Transfer</t>
  </si>
  <si>
    <t>Federal Deferral - Interest</t>
  </si>
  <si>
    <t>Drug Rebates</t>
  </si>
  <si>
    <t>Medical Refunds</t>
  </si>
  <si>
    <t>Other Revenues</t>
  </si>
  <si>
    <t>Stimulus Funds Drawn</t>
  </si>
  <si>
    <t>TOTAL REVENUES</t>
  </si>
  <si>
    <t>% (Over)/</t>
  </si>
  <si>
    <t>EXPENDITURES</t>
  </si>
  <si>
    <t>Under</t>
  </si>
  <si>
    <t>ADMINISTRATION - OPERATING</t>
  </si>
  <si>
    <t>ADMINISTRATION - CONTRACTS</t>
  </si>
  <si>
    <t>MEDICAID PROGRAMS</t>
  </si>
  <si>
    <t>Managed Care:</t>
  </si>
  <si>
    <t xml:space="preserve">   SoonerCare Choice</t>
  </si>
  <si>
    <t>Acute Fee for Service Payments:</t>
  </si>
  <si>
    <t xml:space="preserve">   Hospital Services</t>
  </si>
  <si>
    <t xml:space="preserve">   Behavioral Health</t>
  </si>
  <si>
    <t xml:space="preserve">   Physicians</t>
  </si>
  <si>
    <t xml:space="preserve">   Dentists</t>
  </si>
  <si>
    <t xml:space="preserve">   Other Practitioners</t>
  </si>
  <si>
    <t xml:space="preserve">   Home Health Care</t>
  </si>
  <si>
    <t xml:space="preserve">   Lab &amp; Radiology</t>
  </si>
  <si>
    <t xml:space="preserve">   Medical Supplies</t>
  </si>
  <si>
    <t xml:space="preserve">   Ambulatory Clinics</t>
  </si>
  <si>
    <t xml:space="preserve">   Prescription Drugs</t>
  </si>
  <si>
    <t xml:space="preserve">   Miscellaneous Medical Payments</t>
  </si>
  <si>
    <t xml:space="preserve">   OHCA TFC</t>
  </si>
  <si>
    <t>Other Payments:</t>
  </si>
  <si>
    <t xml:space="preserve">   Nursing Facilities</t>
  </si>
  <si>
    <t xml:space="preserve">   ICF-MR Private</t>
  </si>
  <si>
    <t xml:space="preserve">   Medicare Buy-In</t>
  </si>
  <si>
    <t xml:space="preserve">   Transportation</t>
  </si>
  <si>
    <t xml:space="preserve">   HIT-Incentive Payments</t>
  </si>
  <si>
    <t xml:space="preserve">   Part D Phase-In Contribution</t>
  </si>
  <si>
    <t>Total OHCA Medical Programs</t>
  </si>
  <si>
    <t xml:space="preserve">    OHCA Non-Title XIX Medical Payments</t>
  </si>
  <si>
    <t>TOTAL OHCA</t>
  </si>
  <si>
    <t>REVENUES OVER/(UNDER) EXPENDITURES</t>
  </si>
  <si>
    <t>Total Medicaid Program Expenditures</t>
  </si>
  <si>
    <t>by Source of State Funds</t>
  </si>
  <si>
    <t>Health Care</t>
  </si>
  <si>
    <t>Quality of</t>
  </si>
  <si>
    <t>Medicaid</t>
  </si>
  <si>
    <t>BCC</t>
  </si>
  <si>
    <t>Other State</t>
  </si>
  <si>
    <t>Category of Service</t>
  </si>
  <si>
    <t>Total</t>
  </si>
  <si>
    <t>Authority</t>
  </si>
  <si>
    <t>Care Fund</t>
  </si>
  <si>
    <t>HEEIA</t>
  </si>
  <si>
    <t>Program Fund</t>
  </si>
  <si>
    <t>Revolving Fund</t>
  </si>
  <si>
    <t>Agencies</t>
  </si>
  <si>
    <t>SoonerCare Choice</t>
  </si>
  <si>
    <t>Inpatient Acute Care</t>
  </si>
  <si>
    <t>Outpatient Acute Care</t>
  </si>
  <si>
    <t>Behavioral Health - Inpatient</t>
  </si>
  <si>
    <t>Behavioral Health - Outpatient</t>
  </si>
  <si>
    <t>Behavioral Health Facility- Rehab</t>
  </si>
  <si>
    <t>Behavioral Health - Case Management</t>
  </si>
  <si>
    <t>Residential Behavioral Management</t>
  </si>
  <si>
    <t>Targeted Case Management</t>
  </si>
  <si>
    <t>Therapeutic Foster Care</t>
  </si>
  <si>
    <t>Physicians</t>
  </si>
  <si>
    <t>Dentists</t>
  </si>
  <si>
    <t>Other Practitioners</t>
  </si>
  <si>
    <t>Home Health Care</t>
  </si>
  <si>
    <t>Lab &amp; Radiology</t>
  </si>
  <si>
    <t>Medical Supplies</t>
  </si>
  <si>
    <t>Ambulatory Clinics</t>
  </si>
  <si>
    <t>Personal Care Services</t>
  </si>
  <si>
    <t>Nursing Facilities</t>
  </si>
  <si>
    <t>Transportation</t>
  </si>
  <si>
    <t>GME/IME/DME</t>
  </si>
  <si>
    <t>ICF/MR Private</t>
  </si>
  <si>
    <t>ICF/MR Public</t>
  </si>
  <si>
    <t>CMS Payments</t>
  </si>
  <si>
    <t>Prescription Drugs</t>
  </si>
  <si>
    <t>Miscellaneous Medical Payments</t>
  </si>
  <si>
    <t>Home and Community Based Waiver</t>
  </si>
  <si>
    <t>Homeward Bound Waiver</t>
  </si>
  <si>
    <t xml:space="preserve">Money Follows the Person </t>
  </si>
  <si>
    <t>In-Home Support Waiver</t>
  </si>
  <si>
    <t>ADvantage Waiver</t>
  </si>
  <si>
    <t>Family Planning/Family Planning Waiver</t>
  </si>
  <si>
    <t>Premium Assistance*</t>
  </si>
  <si>
    <t>HIT Grant Incentive Payments</t>
  </si>
  <si>
    <t xml:space="preserve">    Total Medicaid Expenditures</t>
  </si>
  <si>
    <t xml:space="preserve">Summary of Revenues &amp; Expenditures: </t>
  </si>
  <si>
    <t>Other State Agencies</t>
  </si>
  <si>
    <t>REVENUE</t>
  </si>
  <si>
    <t>Revenues from Other State Agencies</t>
  </si>
  <si>
    <t>Federal Funds</t>
  </si>
  <si>
    <t>Department of Human Services</t>
  </si>
  <si>
    <t xml:space="preserve">   Home and Community Based Waiver</t>
  </si>
  <si>
    <t xml:space="preserve">   Money Follows the Person</t>
  </si>
  <si>
    <t xml:space="preserve">   Homeward Bound Waiver</t>
  </si>
  <si>
    <t xml:space="preserve">   In-Home Support Waivers</t>
  </si>
  <si>
    <t xml:space="preserve">   ADvantage Waiver</t>
  </si>
  <si>
    <t xml:space="preserve">   ICF/MR Public</t>
  </si>
  <si>
    <t xml:space="preserve">   Personal Care</t>
  </si>
  <si>
    <t xml:space="preserve">   Residential Behavioral Management</t>
  </si>
  <si>
    <t xml:space="preserve">   Targeted Case Management</t>
  </si>
  <si>
    <t>Total Department of Human Services</t>
  </si>
  <si>
    <t>State Employees Physician Payment</t>
  </si>
  <si>
    <t xml:space="preserve">   Physician Payments</t>
  </si>
  <si>
    <t>Total State Employees Physician Payment</t>
  </si>
  <si>
    <t>Education Payments</t>
  </si>
  <si>
    <t xml:space="preserve">   Graduate Medical Education</t>
  </si>
  <si>
    <t xml:space="preserve">   Graduate Medical Education - PMTC</t>
  </si>
  <si>
    <t xml:space="preserve">   Indirect Medical Education</t>
  </si>
  <si>
    <t xml:space="preserve">   Direct Medical Education</t>
  </si>
  <si>
    <t>Total Education Payments</t>
  </si>
  <si>
    <t>Office of Juvenile Affairs</t>
  </si>
  <si>
    <t xml:space="preserve">   Residential Behavioral Management - Foster Care</t>
  </si>
  <si>
    <t xml:space="preserve">   Multi-Systemic Therapy</t>
  </si>
  <si>
    <t>Total Office of Juvenile Affairs</t>
  </si>
  <si>
    <t>Department of Mental Health</t>
  </si>
  <si>
    <t xml:space="preserve">  Targeted Case Management</t>
  </si>
  <si>
    <t xml:space="preserve">  Hospital</t>
  </si>
  <si>
    <t xml:space="preserve">  Mental Health Clinics</t>
  </si>
  <si>
    <t>Total Department of Mental Health</t>
  </si>
  <si>
    <t>State Department of Health</t>
  </si>
  <si>
    <t xml:space="preserve">  Sooner Start</t>
  </si>
  <si>
    <t xml:space="preserve">  Early Intervention</t>
  </si>
  <si>
    <t xml:space="preserve">  EPSDT Clinic</t>
  </si>
  <si>
    <t xml:space="preserve">  Family Planning</t>
  </si>
  <si>
    <t xml:space="preserve">  Family Planning Waiver</t>
  </si>
  <si>
    <t xml:space="preserve">  Maternity Clinic</t>
  </si>
  <si>
    <t>Total Department of Health</t>
  </si>
  <si>
    <t>County Health Departments</t>
  </si>
  <si>
    <t>Total County Health Departments</t>
  </si>
  <si>
    <t>State Department of Education</t>
  </si>
  <si>
    <t>Public Schools</t>
  </si>
  <si>
    <t>Medicare DRG Limit</t>
  </si>
  <si>
    <t>Native American Tribal Agreements</t>
  </si>
  <si>
    <t>Department of Corrections</t>
  </si>
  <si>
    <t>JD McCarty</t>
  </si>
  <si>
    <t>Total OSA Medicaid Programs</t>
  </si>
  <si>
    <t>OSA Non-Medicaid Programs</t>
  </si>
  <si>
    <t>Accounts Receivable from OSA</t>
  </si>
  <si>
    <r>
      <t xml:space="preserve">  </t>
    </r>
    <r>
      <rPr>
        <sz val="11"/>
        <rFont val="Arial"/>
        <family val="2"/>
      </rPr>
      <t>Children's First</t>
    </r>
  </si>
  <si>
    <t>SUMMARY OF REVENUES &amp; EXPENDITURES:</t>
  </si>
  <si>
    <t>Fund 230:  Nursing Facility Quality of Care Fund</t>
  </si>
  <si>
    <t>State</t>
  </si>
  <si>
    <t>Revenue</t>
  </si>
  <si>
    <t>Share</t>
  </si>
  <si>
    <t>Quality of Care Assessment</t>
  </si>
  <si>
    <t>Interest Earned</t>
  </si>
  <si>
    <t>FY 11</t>
  </si>
  <si>
    <t>Total $ YTD</t>
  </si>
  <si>
    <t>State $ YTD</t>
  </si>
  <si>
    <t>State $ Cost</t>
  </si>
  <si>
    <t>Program Costs</t>
  </si>
  <si>
    <t xml:space="preserve">   NF Rate Adjustment</t>
  </si>
  <si>
    <t xml:space="preserve">   Eyeglasses and Dentures</t>
  </si>
  <si>
    <t xml:space="preserve">   Personal Allowance Increase</t>
  </si>
  <si>
    <t xml:space="preserve">   Coverage for DME and supplies</t>
  </si>
  <si>
    <t xml:space="preserve">   Coverage of QMB's </t>
  </si>
  <si>
    <t xml:space="preserve">   Part D Phase-In</t>
  </si>
  <si>
    <t xml:space="preserve">   ICF/MR Rate Adjustment</t>
  </si>
  <si>
    <t xml:space="preserve">   Acute/MR Adjustments</t>
  </si>
  <si>
    <t xml:space="preserve">   NET - Soonerride</t>
  </si>
  <si>
    <t>Total Program Costs</t>
  </si>
  <si>
    <t>Administration</t>
  </si>
  <si>
    <t xml:space="preserve">   OHCA Administration Costs</t>
  </si>
  <si>
    <t xml:space="preserve">   DHS - 10 Regional Ombudsman</t>
  </si>
  <si>
    <t xml:space="preserve">   OSDH-NF Inspectors</t>
  </si>
  <si>
    <t xml:space="preserve">   Mike Fine, CPA</t>
  </si>
  <si>
    <t>Total Administration Costs</t>
  </si>
  <si>
    <t>Total Quality of Care Fee Costs</t>
  </si>
  <si>
    <t>TOTAL STATE SHARE OF COSTS</t>
  </si>
  <si>
    <t>Note:  Expenditure amounts are for informational purposes only.  Actual payments are made from</t>
  </si>
  <si>
    <t xml:space="preserve">Fund 340.  Revenues deposited into the fund are tranferred to Fund 340 to support the costs, not </t>
  </si>
  <si>
    <t>to exceed the calculated state share amount.</t>
  </si>
  <si>
    <t>Fund 245:  Health Employee and Economy  Improvement Act Revolving Fund</t>
  </si>
  <si>
    <t>FY 10</t>
  </si>
  <si>
    <t>Carryover</t>
  </si>
  <si>
    <t>Prior Year Balance</t>
  </si>
  <si>
    <t>Interest Income</t>
  </si>
  <si>
    <t>Federal Draws</t>
  </si>
  <si>
    <t>All Kids Act</t>
  </si>
  <si>
    <t>Expenditures</t>
  </si>
  <si>
    <t>Program Costs:</t>
  </si>
  <si>
    <t>Employer Sponsored Insurance</t>
  </si>
  <si>
    <t>ESI-College Students</t>
  </si>
  <si>
    <t>Individual Plan</t>
  </si>
  <si>
    <t>Inpatient Hospital</t>
  </si>
  <si>
    <t>Outpatient Hospital</t>
  </si>
  <si>
    <t>BH - Inpatient Services</t>
  </si>
  <si>
    <t>BH Facility - Rehabilitation Services</t>
  </si>
  <si>
    <t>Home Health</t>
  </si>
  <si>
    <t>Lab and Radiology</t>
  </si>
  <si>
    <t>Miscellaneous Medical</t>
  </si>
  <si>
    <t>Premiums Collected</t>
  </si>
  <si>
    <t xml:space="preserve">Total Individual Plan </t>
  </si>
  <si>
    <t>College Students-Service Costs</t>
  </si>
  <si>
    <t>Administrative Costs</t>
  </si>
  <si>
    <t>Salaries</t>
  </si>
  <si>
    <t>Operating Costs</t>
  </si>
  <si>
    <t>Health Dept-Postponing</t>
  </si>
  <si>
    <t>Contract - HP</t>
  </si>
  <si>
    <t>Total Administrative Costs</t>
  </si>
  <si>
    <t>Total Expenditures</t>
  </si>
  <si>
    <t xml:space="preserve">NET CASH BALANCE </t>
  </si>
  <si>
    <t>Fund 250:  Belle Maxine Hilliard Breast and Cervical Cancer Treatment Revolving Fund</t>
  </si>
  <si>
    <t>Inpatient Free Standing</t>
  </si>
  <si>
    <t>MH Facility Rehab</t>
  </si>
  <si>
    <t>Case Mangement</t>
  </si>
  <si>
    <t>Nursing Facility</t>
  </si>
  <si>
    <t>Fund 255:  OHCA Medicaid Program Fund</t>
  </si>
  <si>
    <t xml:space="preserve">         FY 11</t>
  </si>
  <si>
    <t xml:space="preserve">  Adult Dental Services</t>
  </si>
  <si>
    <t xml:space="preserve">  Remove Hospital Day Limit</t>
  </si>
  <si>
    <t xml:space="preserve">  Hospital Rate Increase - Statewide Median +2%</t>
  </si>
  <si>
    <t xml:space="preserve">  Increase Physician Visits from 2 to 4 per Month</t>
  </si>
  <si>
    <t xml:space="preserve">  Increase Physician Office Visits/OB Visits to 90% of Medicare</t>
  </si>
  <si>
    <t xml:space="preserve">  Increase Emergency Room Physician Rates to 90% of Medicare</t>
  </si>
  <si>
    <t xml:space="preserve">  Pay 50% of Medicare Crossover - Physician/Ambulance/OP</t>
  </si>
  <si>
    <t xml:space="preserve">  Nursing Facility 7% Rate Increase</t>
  </si>
  <si>
    <t xml:space="preserve">  Enhanced Drug Benefit for Adults 3 + 3</t>
  </si>
  <si>
    <t xml:space="preserve">  Enhanced Drug Benefit for Waiver Adults 3 + 10</t>
  </si>
  <si>
    <t xml:space="preserve">  TEFRA Services</t>
  </si>
  <si>
    <t xml:space="preserve">  SoonerRide</t>
  </si>
  <si>
    <t xml:space="preserve">  Replace NSGO Medicare DRG Limit Revenues</t>
  </si>
  <si>
    <t>* Includes $30,344,111.62 paid out of Fund 245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</si>
</sst>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%;\(0.0\)%"/>
    <numFmt numFmtId="168" formatCode="_-* #,##0_-;\-* #,##0_-;_-* &quot;-&quot;_-;_-@_-"/>
    <numFmt numFmtId="169" formatCode="&quot;$&quot;#,##0.00"/>
    <numFmt numFmtId="170" formatCode="0.000%"/>
    <numFmt numFmtId="171" formatCode="_(&quot;$&quot;* #,##0.0000_);_(&quot;$&quot;* \(#,##0.0000\);_(&quot;$&quot;* &quot;-&quot;????_);_(@_)"/>
    <numFmt numFmtId="172" formatCode="_(* #,##0.0000_);_(* \(#,##0.0000\);_(* &quot;-&quot;????_);_(@_)"/>
    <numFmt numFmtId="173" formatCode="_(&quot;$&quot;* #,##0.000_);_(&quot;$&quot;* \(#,##0.000\);_(&quot;$&quot;* &quot;-&quot;???_);_(@_)"/>
    <numFmt numFmtId="174" formatCode="_(* #,##0.000_);_(* \(#,##0.000\);_(* &quot;-&quot;???_);_(@_)"/>
    <numFmt numFmtId="175" formatCode="_(* #,##0.0_);_(* \(#,##0.0\);_(* &quot;-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Arial"/>
      <family val="0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Border="0" applyAlignment="0"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41" fontId="24" fillId="0" borderId="0" xfId="42" applyNumberFormat="1" applyFont="1" applyFill="1" applyBorder="1" applyAlignment="1">
      <alignment horizontal="centerContinuous"/>
    </xf>
    <xf numFmtId="164" fontId="24" fillId="0" borderId="0" xfId="42" applyNumberFormat="1" applyFont="1" applyFill="1" applyBorder="1" applyAlignment="1">
      <alignment horizontal="centerContinuous"/>
    </xf>
    <xf numFmtId="165" fontId="24" fillId="0" borderId="0" xfId="59" applyNumberFormat="1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22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41" fontId="25" fillId="0" borderId="0" xfId="42" applyNumberFormat="1" applyFont="1" applyBorder="1" applyAlignment="1">
      <alignment horizontal="centerContinuous"/>
    </xf>
    <xf numFmtId="164" fontId="25" fillId="0" borderId="0" xfId="42" applyNumberFormat="1" applyFont="1" applyBorder="1" applyAlignment="1">
      <alignment horizontal="centerContinuous"/>
    </xf>
    <xf numFmtId="165" fontId="25" fillId="0" borderId="0" xfId="59" applyNumberFormat="1" applyFont="1" applyBorder="1" applyAlignment="1">
      <alignment horizontal="centerContinuous"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41" fontId="29" fillId="0" borderId="0" xfId="42" applyNumberFormat="1" applyFont="1" applyBorder="1" applyAlignment="1">
      <alignment horizontal="centerContinuous"/>
    </xf>
    <xf numFmtId="164" fontId="29" fillId="0" borderId="0" xfId="42" applyNumberFormat="1" applyFont="1" applyBorder="1" applyAlignment="1">
      <alignment horizontal="centerContinuous"/>
    </xf>
    <xf numFmtId="165" fontId="29" fillId="0" borderId="0" xfId="59" applyNumberFormat="1" applyFont="1" applyBorder="1" applyAlignment="1">
      <alignment horizontal="centerContinuous"/>
    </xf>
    <xf numFmtId="0" fontId="30" fillId="24" borderId="0" xfId="0" applyFont="1" applyFill="1" applyBorder="1" applyAlignment="1">
      <alignment horizontal="centerContinuous"/>
    </xf>
    <xf numFmtId="41" fontId="30" fillId="24" borderId="0" xfId="42" applyNumberFormat="1" applyFont="1" applyFill="1" applyBorder="1" applyAlignment="1">
      <alignment horizontal="center"/>
    </xf>
    <xf numFmtId="164" fontId="30" fillId="24" borderId="0" xfId="42" applyNumberFormat="1" applyFont="1" applyFill="1" applyBorder="1" applyAlignment="1">
      <alignment horizontal="center"/>
    </xf>
    <xf numFmtId="165" fontId="30" fillId="24" borderId="0" xfId="59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1" fillId="0" borderId="0" xfId="0" applyFont="1" applyBorder="1" applyAlignment="1">
      <alignment horizontal="left"/>
    </xf>
    <xf numFmtId="166" fontId="31" fillId="0" borderId="0" xfId="44" applyNumberFormat="1" applyFont="1" applyFill="1" applyBorder="1" applyAlignment="1">
      <alignment/>
    </xf>
    <xf numFmtId="42" fontId="31" fillId="0" borderId="0" xfId="42" applyNumberFormat="1" applyFont="1" applyBorder="1" applyAlignment="1">
      <alignment/>
    </xf>
    <xf numFmtId="42" fontId="31" fillId="0" borderId="0" xfId="42" applyNumberFormat="1" applyFont="1" applyBorder="1" applyAlignment="1">
      <alignment/>
    </xf>
    <xf numFmtId="167" fontId="31" fillId="0" borderId="0" xfId="59" applyNumberFormat="1" applyFont="1" applyBorder="1" applyAlignment="1">
      <alignment/>
    </xf>
    <xf numFmtId="164" fontId="31" fillId="0" borderId="0" xfId="42" applyNumberFormat="1" applyFont="1" applyFill="1" applyBorder="1" applyAlignment="1">
      <alignment/>
    </xf>
    <xf numFmtId="164" fontId="31" fillId="0" borderId="0" xfId="42" applyNumberFormat="1" applyFont="1" applyBorder="1" applyAlignment="1">
      <alignment/>
    </xf>
    <xf numFmtId="41" fontId="31" fillId="0" borderId="0" xfId="42" applyNumberFormat="1" applyFont="1" applyBorder="1" applyAlignment="1">
      <alignment/>
    </xf>
    <xf numFmtId="0" fontId="31" fillId="0" borderId="0" xfId="0" applyFont="1" applyFill="1" applyAlignment="1">
      <alignment/>
    </xf>
    <xf numFmtId="0" fontId="28" fillId="20" borderId="0" xfId="0" applyFont="1" applyFill="1" applyBorder="1" applyAlignment="1">
      <alignment horizontal="centerContinuous"/>
    </xf>
    <xf numFmtId="0" fontId="28" fillId="20" borderId="0" xfId="0" applyFont="1" applyFill="1" applyBorder="1" applyAlignment="1">
      <alignment horizontal="left"/>
    </xf>
    <xf numFmtId="166" fontId="28" fillId="20" borderId="0" xfId="44" applyNumberFormat="1" applyFont="1" applyFill="1" applyBorder="1" applyAlignment="1">
      <alignment/>
    </xf>
    <xf numFmtId="167" fontId="28" fillId="20" borderId="0" xfId="59" applyNumberFormat="1" applyFont="1" applyFill="1" applyBorder="1" applyAlignment="1">
      <alignment/>
    </xf>
    <xf numFmtId="0" fontId="28" fillId="0" borderId="0" xfId="0" applyFont="1" applyBorder="1" applyAlignment="1">
      <alignment horizontal="left"/>
    </xf>
    <xf numFmtId="166" fontId="28" fillId="0" borderId="0" xfId="44" applyNumberFormat="1" applyFont="1" applyBorder="1" applyAlignment="1">
      <alignment/>
    </xf>
    <xf numFmtId="42" fontId="28" fillId="0" borderId="0" xfId="42" applyNumberFormat="1" applyFont="1" applyBorder="1" applyAlignment="1">
      <alignment/>
    </xf>
    <xf numFmtId="42" fontId="28" fillId="0" borderId="0" xfId="42" applyNumberFormat="1" applyFont="1" applyBorder="1" applyAlignment="1">
      <alignment/>
    </xf>
    <xf numFmtId="167" fontId="28" fillId="0" borderId="0" xfId="59" applyNumberFormat="1" applyFont="1" applyBorder="1" applyAlignment="1">
      <alignment/>
    </xf>
    <xf numFmtId="0" fontId="32" fillId="0" borderId="0" xfId="0" applyFont="1" applyBorder="1" applyAlignment="1">
      <alignment/>
    </xf>
    <xf numFmtId="0" fontId="28" fillId="0" borderId="0" xfId="0" applyFont="1" applyBorder="1" applyAlignment="1">
      <alignment/>
    </xf>
    <xf numFmtId="41" fontId="31" fillId="0" borderId="0" xfId="42" applyNumberFormat="1" applyFont="1" applyBorder="1" applyAlignment="1">
      <alignment/>
    </xf>
    <xf numFmtId="164" fontId="31" fillId="0" borderId="0" xfId="42" applyNumberFormat="1" applyFont="1" applyBorder="1" applyAlignment="1">
      <alignment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41" fontId="31" fillId="0" borderId="0" xfId="0" applyNumberFormat="1" applyFont="1" applyBorder="1" applyAlignment="1">
      <alignment/>
    </xf>
    <xf numFmtId="41" fontId="31" fillId="0" borderId="0" xfId="44" applyNumberFormat="1" applyFont="1" applyBorder="1" applyAlignment="1">
      <alignment/>
    </xf>
    <xf numFmtId="167" fontId="31" fillId="0" borderId="0" xfId="59" applyNumberFormat="1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164" fontId="31" fillId="25" borderId="0" xfId="42" applyNumberFormat="1" applyFont="1" applyFill="1" applyAlignment="1">
      <alignment/>
    </xf>
    <xf numFmtId="0" fontId="31" fillId="25" borderId="0" xfId="0" applyFont="1" applyFill="1" applyAlignment="1">
      <alignment/>
    </xf>
    <xf numFmtId="0" fontId="0" fillId="25" borderId="0" xfId="0" applyFont="1" applyFill="1" applyAlignment="1">
      <alignment/>
    </xf>
    <xf numFmtId="41" fontId="28" fillId="0" borderId="0" xfId="0" applyNumberFormat="1" applyFont="1" applyBorder="1" applyAlignment="1">
      <alignment/>
    </xf>
    <xf numFmtId="0" fontId="28" fillId="20" borderId="0" xfId="0" applyFont="1" applyFill="1" applyBorder="1" applyAlignment="1">
      <alignment/>
    </xf>
    <xf numFmtId="42" fontId="28" fillId="20" borderId="0" xfId="0" applyNumberFormat="1" applyFont="1" applyFill="1" applyBorder="1" applyAlignment="1">
      <alignment/>
    </xf>
    <xf numFmtId="167" fontId="28" fillId="20" borderId="0" xfId="59" applyNumberFormat="1" applyFont="1" applyFill="1" applyBorder="1" applyAlignment="1">
      <alignment/>
    </xf>
    <xf numFmtId="41" fontId="34" fillId="0" borderId="0" xfId="0" applyNumberFormat="1" applyFont="1" applyBorder="1" applyAlignment="1">
      <alignment/>
    </xf>
    <xf numFmtId="0" fontId="0" fillId="24" borderId="0" xfId="0" applyFill="1" applyBorder="1" applyAlignment="1">
      <alignment/>
    </xf>
    <xf numFmtId="0" fontId="30" fillId="24" borderId="0" xfId="0" applyFont="1" applyFill="1" applyBorder="1" applyAlignment="1">
      <alignment/>
    </xf>
    <xf numFmtId="42" fontId="30" fillId="24" borderId="0" xfId="44" applyNumberFormat="1" applyFont="1" applyFill="1" applyBorder="1" applyAlignment="1">
      <alignment/>
    </xf>
    <xf numFmtId="167" fontId="28" fillId="24" borderId="0" xfId="59" applyNumberFormat="1" applyFont="1" applyFill="1" applyBorder="1" applyAlignment="1">
      <alignment/>
    </xf>
    <xf numFmtId="0" fontId="35" fillId="0" borderId="0" xfId="0" applyFont="1" applyAlignment="1">
      <alignment horizontal="center"/>
    </xf>
    <xf numFmtId="0" fontId="35" fillId="25" borderId="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36" fillId="24" borderId="11" xfId="0" applyFont="1" applyFill="1" applyBorder="1" applyAlignment="1">
      <alignment horizontal="center"/>
    </xf>
    <xf numFmtId="0" fontId="36" fillId="24" borderId="12" xfId="0" applyFont="1" applyFill="1" applyBorder="1" applyAlignment="1">
      <alignment horizontal="center"/>
    </xf>
    <xf numFmtId="0" fontId="36" fillId="24" borderId="1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42" fontId="0" fillId="0" borderId="0" xfId="0" applyNumberFormat="1" applyFill="1" applyBorder="1" applyAlignment="1">
      <alignment/>
    </xf>
    <xf numFmtId="42" fontId="0" fillId="22" borderId="0" xfId="0" applyNumberFormat="1" applyFill="1" applyBorder="1" applyAlignment="1">
      <alignment/>
    </xf>
    <xf numFmtId="42" fontId="0" fillId="0" borderId="0" xfId="0" applyNumberFormat="1" applyFill="1" applyAlignment="1">
      <alignment/>
    </xf>
    <xf numFmtId="41" fontId="0" fillId="0" borderId="0" xfId="0" applyNumberFormat="1" applyFill="1" applyBorder="1" applyAlignment="1">
      <alignment/>
    </xf>
    <xf numFmtId="41" fontId="0" fillId="22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25" borderId="0" xfId="0" applyNumberFormat="1" applyFill="1" applyBorder="1" applyAlignment="1">
      <alignment/>
    </xf>
    <xf numFmtId="0" fontId="36" fillId="24" borderId="14" xfId="0" applyFont="1" applyFill="1" applyBorder="1" applyAlignment="1">
      <alignment vertical="center"/>
    </xf>
    <xf numFmtId="0" fontId="36" fillId="24" borderId="15" xfId="0" applyFont="1" applyFill="1" applyBorder="1" applyAlignment="1">
      <alignment vertical="center"/>
    </xf>
    <xf numFmtId="42" fontId="36" fillId="24" borderId="15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164" fontId="29" fillId="0" borderId="0" xfId="42" applyNumberFormat="1" applyFont="1" applyAlignment="1">
      <alignment horizontal="centerContinuous"/>
    </xf>
    <xf numFmtId="41" fontId="28" fillId="0" borderId="0" xfId="42" applyNumberFormat="1" applyFont="1" applyAlignment="1">
      <alignment horizontal="center"/>
    </xf>
    <xf numFmtId="0" fontId="30" fillId="24" borderId="16" xfId="0" applyFont="1" applyFill="1" applyBorder="1" applyAlignment="1">
      <alignment/>
    </xf>
    <xf numFmtId="0" fontId="30" fillId="24" borderId="16" xfId="0" applyFont="1" applyFill="1" applyBorder="1" applyAlignment="1">
      <alignment/>
    </xf>
    <xf numFmtId="164" fontId="30" fillId="24" borderId="16" xfId="42" applyNumberFormat="1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42" fontId="31" fillId="0" borderId="0" xfId="42" applyNumberFormat="1" applyFont="1" applyFill="1" applyAlignment="1">
      <alignment/>
    </xf>
    <xf numFmtId="0" fontId="28" fillId="20" borderId="15" xfId="0" applyFont="1" applyFill="1" applyBorder="1" applyAlignment="1">
      <alignment horizontal="centerContinuous"/>
    </xf>
    <xf numFmtId="0" fontId="28" fillId="20" borderId="15" xfId="0" applyFont="1" applyFill="1" applyBorder="1" applyAlignment="1">
      <alignment horizontal="left"/>
    </xf>
    <xf numFmtId="166" fontId="28" fillId="20" borderId="15" xfId="44" applyNumberFormat="1" applyFont="1" applyFill="1" applyBorder="1" applyAlignment="1">
      <alignment/>
    </xf>
    <xf numFmtId="0" fontId="28" fillId="0" borderId="0" xfId="0" applyFont="1" applyAlignment="1">
      <alignment horizontal="left"/>
    </xf>
    <xf numFmtId="42" fontId="28" fillId="0" borderId="0" xfId="42" applyNumberFormat="1" applyFont="1" applyAlignment="1">
      <alignment/>
    </xf>
    <xf numFmtId="14" fontId="37" fillId="24" borderId="16" xfId="0" applyNumberFormat="1" applyFont="1" applyFill="1" applyBorder="1" applyAlignment="1">
      <alignment horizontal="center"/>
    </xf>
    <xf numFmtId="16" fontId="37" fillId="24" borderId="16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41" fontId="31" fillId="0" borderId="0" xfId="0" applyNumberFormat="1" applyFont="1" applyAlignment="1">
      <alignment/>
    </xf>
    <xf numFmtId="42" fontId="31" fillId="0" borderId="0" xfId="0" applyNumberFormat="1" applyFont="1" applyBorder="1" applyAlignment="1">
      <alignment/>
    </xf>
    <xf numFmtId="41" fontId="31" fillId="0" borderId="13" xfId="0" applyNumberFormat="1" applyFont="1" applyBorder="1" applyAlignment="1">
      <alignment/>
    </xf>
    <xf numFmtId="41" fontId="28" fillId="0" borderId="0" xfId="0" applyNumberFormat="1" applyFont="1" applyAlignment="1">
      <alignment/>
    </xf>
    <xf numFmtId="41" fontId="28" fillId="0" borderId="0" xfId="42" applyNumberFormat="1" applyFont="1" applyAlignment="1">
      <alignment/>
    </xf>
    <xf numFmtId="41" fontId="31" fillId="0" borderId="0" xfId="42" applyNumberFormat="1" applyFont="1" applyAlignment="1">
      <alignment/>
    </xf>
    <xf numFmtId="41" fontId="31" fillId="0" borderId="0" xfId="42" applyNumberFormat="1" applyFont="1" applyAlignment="1">
      <alignment/>
    </xf>
    <xf numFmtId="41" fontId="31" fillId="0" borderId="0" xfId="42" applyNumberFormat="1" applyFont="1" applyBorder="1" applyAlignment="1">
      <alignment/>
    </xf>
    <xf numFmtId="41" fontId="31" fillId="0" borderId="13" xfId="42" applyNumberFormat="1" applyFont="1" applyBorder="1" applyAlignment="1">
      <alignment/>
    </xf>
    <xf numFmtId="0" fontId="28" fillId="20" borderId="15" xfId="0" applyFont="1" applyFill="1" applyBorder="1" applyAlignment="1">
      <alignment/>
    </xf>
    <xf numFmtId="42" fontId="28" fillId="20" borderId="15" xfId="0" applyNumberFormat="1" applyFont="1" applyFill="1" applyBorder="1" applyAlignment="1">
      <alignment/>
    </xf>
    <xf numFmtId="42" fontId="28" fillId="0" borderId="0" xfId="0" applyNumberFormat="1" applyFont="1" applyBorder="1" applyAlignment="1">
      <alignment/>
    </xf>
    <xf numFmtId="0" fontId="38" fillId="24" borderId="15" xfId="0" applyFont="1" applyFill="1" applyBorder="1" applyAlignment="1">
      <alignment/>
    </xf>
    <xf numFmtId="0" fontId="30" fillId="24" borderId="15" xfId="0" applyFont="1" applyFill="1" applyBorder="1" applyAlignment="1">
      <alignment/>
    </xf>
    <xf numFmtId="42" fontId="30" fillId="24" borderId="15" xfId="44" applyNumberFormat="1" applyFont="1" applyFill="1" applyBorder="1" applyAlignment="1">
      <alignment/>
    </xf>
    <xf numFmtId="41" fontId="29" fillId="0" borderId="0" xfId="42" applyNumberFormat="1" applyFont="1" applyAlignment="1">
      <alignment horizontal="centerContinuous"/>
    </xf>
    <xf numFmtId="0" fontId="30" fillId="24" borderId="0" xfId="0" applyFont="1" applyFill="1" applyAlignment="1">
      <alignment horizontal="centerContinuous"/>
    </xf>
    <xf numFmtId="41" fontId="39" fillId="24" borderId="0" xfId="42" applyNumberFormat="1" applyFont="1" applyFill="1" applyAlignment="1">
      <alignment horizontal="centerContinuous"/>
    </xf>
    <xf numFmtId="41" fontId="30" fillId="24" borderId="0" xfId="42" applyNumberFormat="1" applyFont="1" applyFill="1" applyAlignment="1">
      <alignment horizontal="center"/>
    </xf>
    <xf numFmtId="41" fontId="39" fillId="24" borderId="16" xfId="42" applyNumberFormat="1" applyFont="1" applyFill="1" applyBorder="1" applyAlignment="1">
      <alignment horizontal="centerContinuous"/>
    </xf>
    <xf numFmtId="41" fontId="30" fillId="24" borderId="16" xfId="42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41" fontId="28" fillId="0" borderId="0" xfId="42" applyNumberFormat="1" applyFont="1" applyBorder="1" applyAlignment="1">
      <alignment horizontal="center"/>
    </xf>
    <xf numFmtId="164" fontId="28" fillId="0" borderId="0" xfId="42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42" fontId="28" fillId="0" borderId="0" xfId="42" applyNumberFormat="1" applyFont="1" applyFill="1" applyBorder="1" applyAlignment="1">
      <alignment horizontal="center"/>
    </xf>
    <xf numFmtId="164" fontId="28" fillId="0" borderId="0" xfId="42" applyNumberFormat="1" applyFont="1" applyFill="1" applyBorder="1" applyAlignment="1">
      <alignment horizontal="center"/>
    </xf>
    <xf numFmtId="42" fontId="28" fillId="0" borderId="0" xfId="0" applyNumberFormat="1" applyFont="1" applyAlignment="1">
      <alignment/>
    </xf>
    <xf numFmtId="42" fontId="31" fillId="0" borderId="0" xfId="0" applyNumberFormat="1" applyFont="1" applyAlignment="1">
      <alignment/>
    </xf>
    <xf numFmtId="44" fontId="31" fillId="0" borderId="0" xfId="42" applyNumberFormat="1" applyFont="1" applyAlignment="1">
      <alignment/>
    </xf>
    <xf numFmtId="164" fontId="31" fillId="0" borderId="0" xfId="42" applyNumberFormat="1" applyFont="1" applyAlignment="1">
      <alignment/>
    </xf>
    <xf numFmtId="41" fontId="31" fillId="0" borderId="0" xfId="0" applyNumberFormat="1" applyFont="1" applyFill="1" applyAlignment="1">
      <alignment/>
    </xf>
    <xf numFmtId="42" fontId="31" fillId="0" borderId="0" xfId="0" applyNumberFormat="1" applyFont="1" applyFill="1" applyAlignment="1">
      <alignment/>
    </xf>
    <xf numFmtId="41" fontId="31" fillId="0" borderId="13" xfId="0" applyNumberFormat="1" applyFont="1" applyFill="1" applyBorder="1" applyAlignment="1">
      <alignment/>
    </xf>
    <xf numFmtId="0" fontId="31" fillId="20" borderId="15" xfId="0" applyFont="1" applyFill="1" applyBorder="1" applyAlignment="1">
      <alignment/>
    </xf>
    <xf numFmtId="41" fontId="31" fillId="20" borderId="15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1" fontId="39" fillId="0" borderId="0" xfId="42" applyNumberFormat="1" applyFont="1" applyFill="1" applyBorder="1" applyAlignment="1">
      <alignment horizontal="centerContinuous"/>
    </xf>
    <xf numFmtId="41" fontId="28" fillId="0" borderId="0" xfId="42" applyNumberFormat="1" applyFont="1" applyFill="1" applyBorder="1" applyAlignment="1">
      <alignment horizontal="center"/>
    </xf>
    <xf numFmtId="166" fontId="28" fillId="0" borderId="15" xfId="44" applyNumberFormat="1" applyFont="1" applyFill="1" applyBorder="1" applyAlignment="1">
      <alignment/>
    </xf>
    <xf numFmtId="41" fontId="31" fillId="0" borderId="0" xfId="0" applyNumberFormat="1" applyFont="1" applyAlignment="1">
      <alignment/>
    </xf>
    <xf numFmtId="42" fontId="28" fillId="0" borderId="0" xfId="0" applyNumberFormat="1" applyFont="1" applyFill="1" applyBorder="1" applyAlignment="1">
      <alignment/>
    </xf>
    <xf numFmtId="41" fontId="28" fillId="0" borderId="0" xfId="0" applyNumberFormat="1" applyFont="1" applyFill="1" applyBorder="1" applyAlignment="1">
      <alignment/>
    </xf>
    <xf numFmtId="41" fontId="31" fillId="0" borderId="0" xfId="0" applyNumberFormat="1" applyFont="1" applyBorder="1" applyAlignment="1">
      <alignment/>
    </xf>
    <xf numFmtId="41" fontId="31" fillId="0" borderId="0" xfId="0" applyNumberFormat="1" applyFont="1" applyFill="1" applyBorder="1" applyAlignment="1">
      <alignment/>
    </xf>
    <xf numFmtId="42" fontId="31" fillId="0" borderId="0" xfId="0" applyNumberFormat="1" applyFont="1" applyFill="1" applyBorder="1" applyAlignment="1">
      <alignment/>
    </xf>
    <xf numFmtId="42" fontId="31" fillId="0" borderId="0" xfId="0" applyNumberFormat="1" applyFont="1" applyBorder="1" applyAlignment="1">
      <alignment/>
    </xf>
    <xf numFmtId="41" fontId="31" fillId="0" borderId="13" xfId="0" applyNumberFormat="1" applyFont="1" applyFill="1" applyBorder="1" applyAlignment="1">
      <alignment/>
    </xf>
    <xf numFmtId="42" fontId="28" fillId="0" borderId="17" xfId="0" applyNumberFormat="1" applyFont="1" applyBorder="1" applyAlignment="1">
      <alignment/>
    </xf>
    <xf numFmtId="42" fontId="28" fillId="0" borderId="17" xfId="0" applyNumberFormat="1" applyFont="1" applyFill="1" applyBorder="1" applyAlignment="1">
      <alignment/>
    </xf>
    <xf numFmtId="42" fontId="28" fillId="0" borderId="0" xfId="0" applyNumberFormat="1" applyFont="1" applyFill="1" applyAlignment="1">
      <alignment/>
    </xf>
    <xf numFmtId="166" fontId="28" fillId="0" borderId="0" xfId="44" applyNumberFormat="1" applyFont="1" applyBorder="1" applyAlignment="1">
      <alignment/>
    </xf>
    <xf numFmtId="0" fontId="40" fillId="24" borderId="15" xfId="0" applyFont="1" applyFill="1" applyBorder="1" applyAlignment="1">
      <alignment/>
    </xf>
    <xf numFmtId="0" fontId="30" fillId="24" borderId="15" xfId="0" applyFont="1" applyFill="1" applyBorder="1" applyAlignment="1">
      <alignment/>
    </xf>
    <xf numFmtId="41" fontId="40" fillId="24" borderId="15" xfId="0" applyNumberFormat="1" applyFont="1" applyFill="1" applyBorder="1" applyAlignment="1">
      <alignment/>
    </xf>
    <xf numFmtId="42" fontId="30" fillId="24" borderId="15" xfId="0" applyNumberFormat="1" applyFont="1" applyFill="1" applyBorder="1" applyAlignment="1">
      <alignment/>
    </xf>
    <xf numFmtId="42" fontId="40" fillId="24" borderId="15" xfId="0" applyNumberFormat="1" applyFont="1" applyFill="1" applyBorder="1" applyAlignment="1">
      <alignment/>
    </xf>
    <xf numFmtId="166" fontId="30" fillId="24" borderId="15" xfId="0" applyNumberFormat="1" applyFont="1" applyFill="1" applyBorder="1" applyAlignment="1">
      <alignment/>
    </xf>
    <xf numFmtId="1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44" fontId="0" fillId="0" borderId="0" xfId="0" applyNumberFormat="1" applyFont="1" applyBorder="1" applyAlignment="1">
      <alignment/>
    </xf>
    <xf numFmtId="42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4" fontId="42" fillId="0" borderId="0" xfId="0" applyNumberFormat="1" applyFont="1" applyFill="1" applyBorder="1" applyAlignment="1">
      <alignment/>
    </xf>
    <xf numFmtId="44" fontId="4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42" fontId="0" fillId="0" borderId="0" xfId="0" applyNumberFormat="1" applyAlignment="1">
      <alignment/>
    </xf>
    <xf numFmtId="42" fontId="0" fillId="0" borderId="0" xfId="0" applyNumberForma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41" fontId="0" fillId="0" borderId="13" xfId="0" applyNumberFormat="1" applyFill="1" applyBorder="1" applyAlignment="1">
      <alignment/>
    </xf>
    <xf numFmtId="42" fontId="41" fillId="0" borderId="0" xfId="0" applyNumberFormat="1" applyFont="1" applyAlignment="1">
      <alignment/>
    </xf>
    <xf numFmtId="0" fontId="43" fillId="24" borderId="0" xfId="0" applyFont="1" applyFill="1" applyAlignment="1">
      <alignment/>
    </xf>
    <xf numFmtId="0" fontId="30" fillId="24" borderId="0" xfId="0" applyFont="1" applyFill="1" applyAlignment="1">
      <alignment horizontal="center"/>
    </xf>
    <xf numFmtId="42" fontId="28" fillId="0" borderId="0" xfId="44" applyNumberFormat="1" applyFont="1" applyFill="1" applyBorder="1" applyAlignment="1">
      <alignment horizontal="center"/>
    </xf>
    <xf numFmtId="0" fontId="30" fillId="24" borderId="0" xfId="0" applyFont="1" applyFill="1" applyAlignment="1">
      <alignment/>
    </xf>
    <xf numFmtId="0" fontId="30" fillId="24" borderId="0" xfId="0" applyFont="1" applyFill="1" applyAlignment="1">
      <alignment horizontal="left"/>
    </xf>
    <xf numFmtId="41" fontId="30" fillId="24" borderId="13" xfId="42" applyNumberFormat="1" applyFont="1" applyFill="1" applyBorder="1" applyAlignment="1">
      <alignment horizontal="center"/>
    </xf>
    <xf numFmtId="164" fontId="30" fillId="24" borderId="13" xfId="42" applyNumberFormat="1" applyFont="1" applyFill="1" applyBorder="1" applyAlignment="1">
      <alignment horizontal="center"/>
    </xf>
    <xf numFmtId="42" fontId="31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1" fillId="0" borderId="0" xfId="0" applyNumberFormat="1" applyFont="1" applyFill="1" applyAlignment="1">
      <alignment/>
    </xf>
    <xf numFmtId="3" fontId="31" fillId="0" borderId="13" xfId="0" applyNumberFormat="1" applyFont="1" applyFill="1" applyBorder="1" applyAlignment="1">
      <alignment/>
    </xf>
    <xf numFmtId="41" fontId="31" fillId="0" borderId="13" xfId="0" applyNumberFormat="1" applyFont="1" applyBorder="1" applyAlignment="1">
      <alignment/>
    </xf>
    <xf numFmtId="42" fontId="28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41" fillId="0" borderId="0" xfId="0" applyNumberFormat="1" applyFont="1" applyBorder="1" applyAlignment="1">
      <alignment/>
    </xf>
    <xf numFmtId="44" fontId="0" fillId="0" borderId="0" xfId="0" applyNumberFormat="1" applyFill="1" applyBorder="1" applyAlignment="1">
      <alignment/>
    </xf>
    <xf numFmtId="0" fontId="2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2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workbookViewId="0" topLeftCell="A1">
      <selection activeCell="J10" sqref="J10"/>
    </sheetView>
  </sheetViews>
  <sheetFormatPr defaultColWidth="9.140625" defaultRowHeight="12.75"/>
  <cols>
    <col min="1" max="1" width="5.140625" style="0" customWidth="1"/>
    <col min="2" max="2" width="46.00390625" style="0" customWidth="1"/>
    <col min="3" max="4" width="16.8515625" style="0" bestFit="1" customWidth="1"/>
    <col min="5" max="5" width="18.421875" style="0" customWidth="1"/>
    <col min="6" max="6" width="10.57421875" style="0" bestFit="1" customWidth="1"/>
  </cols>
  <sheetData>
    <row r="1" spans="1:6" s="6" customFormat="1" ht="20.25">
      <c r="A1" s="1" t="s">
        <v>0</v>
      </c>
      <c r="B1" s="2"/>
      <c r="C1" s="3"/>
      <c r="D1" s="4"/>
      <c r="E1" s="4"/>
      <c r="F1" s="5"/>
    </row>
    <row r="2" spans="1:6" ht="20.25">
      <c r="A2" s="7" t="s">
        <v>1</v>
      </c>
      <c r="B2" s="8"/>
      <c r="C2" s="9"/>
      <c r="D2" s="10"/>
      <c r="E2" s="10"/>
      <c r="F2" s="11"/>
    </row>
    <row r="3" spans="1:6" s="12" customFormat="1" ht="18">
      <c r="A3" s="209" t="s">
        <v>2</v>
      </c>
      <c r="B3" s="209"/>
      <c r="C3" s="209"/>
      <c r="D3" s="209"/>
      <c r="E3" s="209"/>
      <c r="F3" s="209"/>
    </row>
    <row r="4" spans="1:6" ht="18">
      <c r="A4" s="13"/>
      <c r="B4" s="14"/>
      <c r="C4" s="15"/>
      <c r="D4" s="16"/>
      <c r="E4" s="16"/>
      <c r="F4" s="17"/>
    </row>
    <row r="5" spans="1:6" ht="15">
      <c r="A5" s="18"/>
      <c r="B5" s="18"/>
      <c r="C5" s="19" t="s">
        <v>3</v>
      </c>
      <c r="D5" s="19" t="s">
        <v>3</v>
      </c>
      <c r="E5" s="20" t="s">
        <v>4</v>
      </c>
      <c r="F5" s="21" t="s">
        <v>5</v>
      </c>
    </row>
    <row r="6" spans="1:6" ht="15">
      <c r="A6" s="22" t="s">
        <v>6</v>
      </c>
      <c r="B6" s="23"/>
      <c r="C6" s="19" t="s">
        <v>7</v>
      </c>
      <c r="D6" s="20" t="s">
        <v>8</v>
      </c>
      <c r="E6" s="20" t="s">
        <v>9</v>
      </c>
      <c r="F6" s="21" t="s">
        <v>10</v>
      </c>
    </row>
    <row r="7" spans="1:6" ht="15">
      <c r="A7" s="14"/>
      <c r="B7" s="24" t="s">
        <v>11</v>
      </c>
      <c r="C7" s="25">
        <v>498494365</v>
      </c>
      <c r="D7" s="26">
        <v>498494365</v>
      </c>
      <c r="E7" s="27">
        <v>0</v>
      </c>
      <c r="F7" s="28">
        <v>0</v>
      </c>
    </row>
    <row r="8" spans="1:6" ht="15">
      <c r="A8" s="14"/>
      <c r="B8" s="24" t="s">
        <v>12</v>
      </c>
      <c r="C8" s="29">
        <v>1178563971</v>
      </c>
      <c r="D8" s="30">
        <v>1130793441.674838</v>
      </c>
      <c r="E8" s="31">
        <v>-47770529.325161934</v>
      </c>
      <c r="F8" s="28">
        <v>-0.0405328268134899</v>
      </c>
    </row>
    <row r="9" spans="1:6" ht="15">
      <c r="A9" s="14"/>
      <c r="B9" s="24" t="s">
        <v>13</v>
      </c>
      <c r="C9" s="29">
        <v>32680883</v>
      </c>
      <c r="D9" s="30">
        <v>33144543.520000003</v>
      </c>
      <c r="E9" s="31">
        <v>463660.5200000033</v>
      </c>
      <c r="F9" s="28">
        <v>0.01418751506805992</v>
      </c>
    </row>
    <row r="10" spans="1:6" ht="15">
      <c r="A10" s="14"/>
      <c r="B10" s="24" t="s">
        <v>14</v>
      </c>
      <c r="C10" s="29">
        <v>29419260</v>
      </c>
      <c r="D10" s="30">
        <v>30640101</v>
      </c>
      <c r="E10" s="31">
        <v>1220841</v>
      </c>
      <c r="F10" s="28">
        <v>0.041498018644928525</v>
      </c>
    </row>
    <row r="11" spans="1:6" ht="15">
      <c r="A11" s="14"/>
      <c r="B11" s="24" t="s">
        <v>15</v>
      </c>
      <c r="C11" s="29">
        <v>45663786</v>
      </c>
      <c r="D11" s="30">
        <v>35663786</v>
      </c>
      <c r="E11" s="31">
        <v>-10000000</v>
      </c>
      <c r="F11" s="28">
        <v>-0.2189919162637982</v>
      </c>
    </row>
    <row r="12" spans="1:6" ht="15">
      <c r="A12" s="14"/>
      <c r="B12" s="32" t="s">
        <v>16</v>
      </c>
      <c r="C12" s="29">
        <v>30000000</v>
      </c>
      <c r="D12" s="30">
        <v>30000000</v>
      </c>
      <c r="E12" s="31">
        <v>0</v>
      </c>
      <c r="F12" s="28">
        <v>0</v>
      </c>
    </row>
    <row r="13" spans="1:6" ht="15">
      <c r="A13" s="14"/>
      <c r="B13" s="24" t="s">
        <v>17</v>
      </c>
      <c r="C13" s="29">
        <v>105585.26</v>
      </c>
      <c r="D13" s="30">
        <v>105585.26</v>
      </c>
      <c r="E13" s="31">
        <v>0</v>
      </c>
      <c r="F13" s="28">
        <v>0</v>
      </c>
    </row>
    <row r="14" spans="1:6" ht="15">
      <c r="A14" s="14"/>
      <c r="B14" s="24" t="s">
        <v>18</v>
      </c>
      <c r="C14" s="29">
        <v>89677918</v>
      </c>
      <c r="D14" s="30">
        <v>103938750.09</v>
      </c>
      <c r="E14" s="31">
        <v>14260832.090000004</v>
      </c>
      <c r="F14" s="28">
        <v>0.15902278295533137</v>
      </c>
    </row>
    <row r="15" spans="1:6" ht="15">
      <c r="A15" s="14"/>
      <c r="B15" s="24" t="s">
        <v>19</v>
      </c>
      <c r="C15" s="29">
        <v>25768839</v>
      </c>
      <c r="D15" s="30">
        <v>29903258.990000002</v>
      </c>
      <c r="E15" s="31">
        <v>4134419.99</v>
      </c>
      <c r="F15" s="28">
        <v>0.1604426179231436</v>
      </c>
    </row>
    <row r="16" spans="1:6" ht="15">
      <c r="A16" s="14"/>
      <c r="B16" s="24" t="s">
        <v>20</v>
      </c>
      <c r="C16" s="30">
        <v>10696624.99</v>
      </c>
      <c r="D16" s="30">
        <v>10372956.090000002</v>
      </c>
      <c r="E16" s="31">
        <v>-323668.8999999985</v>
      </c>
      <c r="F16" s="28">
        <v>-0.030258974237442955</v>
      </c>
    </row>
    <row r="17" spans="1:6" ht="15">
      <c r="A17" s="14"/>
      <c r="B17" s="24" t="s">
        <v>21</v>
      </c>
      <c r="C17" s="30">
        <v>99790188.4</v>
      </c>
      <c r="D17" s="30">
        <v>99790188.4</v>
      </c>
      <c r="E17" s="31">
        <v>0</v>
      </c>
      <c r="F17" s="28">
        <v>0</v>
      </c>
    </row>
    <row r="18" spans="1:6" ht="15">
      <c r="A18" s="14"/>
      <c r="B18" s="24"/>
      <c r="C18" s="30"/>
      <c r="D18" s="30"/>
      <c r="E18" s="31"/>
      <c r="F18" s="28"/>
    </row>
    <row r="19" spans="1:6" ht="15">
      <c r="A19" s="33"/>
      <c r="B19" s="34" t="s">
        <v>22</v>
      </c>
      <c r="C19" s="35">
        <v>2040861420.65</v>
      </c>
      <c r="D19" s="35">
        <v>2002846976.024838</v>
      </c>
      <c r="E19" s="35">
        <v>-38014444.62516192</v>
      </c>
      <c r="F19" s="36">
        <v>-0.018626666289303755</v>
      </c>
    </row>
    <row r="20" spans="1:6" ht="15">
      <c r="A20" s="14"/>
      <c r="B20" s="37"/>
      <c r="C20" s="38"/>
      <c r="D20" s="39"/>
      <c r="E20" s="40"/>
      <c r="F20" s="41"/>
    </row>
    <row r="21" spans="1:6" ht="15">
      <c r="A21" s="18"/>
      <c r="B21" s="18"/>
      <c r="C21" s="19" t="s">
        <v>3</v>
      </c>
      <c r="D21" s="19" t="s">
        <v>3</v>
      </c>
      <c r="E21" s="20" t="s">
        <v>4</v>
      </c>
      <c r="F21" s="21" t="s">
        <v>23</v>
      </c>
    </row>
    <row r="22" spans="1:6" ht="15">
      <c r="A22" s="22" t="s">
        <v>24</v>
      </c>
      <c r="B22" s="23"/>
      <c r="C22" s="19" t="s">
        <v>7</v>
      </c>
      <c r="D22" s="20" t="s">
        <v>8</v>
      </c>
      <c r="E22" s="20" t="s">
        <v>9</v>
      </c>
      <c r="F22" s="21" t="s">
        <v>25</v>
      </c>
    </row>
    <row r="23" spans="1:6" ht="15">
      <c r="A23" s="42"/>
      <c r="B23" s="43" t="s">
        <v>26</v>
      </c>
      <c r="C23" s="40">
        <v>25803391</v>
      </c>
      <c r="D23" s="40">
        <v>21560526</v>
      </c>
      <c r="E23" s="40">
        <v>4242865</v>
      </c>
      <c r="F23" s="41">
        <v>0.16443052000413433</v>
      </c>
    </row>
    <row r="24" spans="1:6" ht="15">
      <c r="A24" s="42"/>
      <c r="B24" s="43" t="s">
        <v>27</v>
      </c>
      <c r="C24" s="40">
        <v>69416204</v>
      </c>
      <c r="D24" s="40">
        <v>64208320.11</v>
      </c>
      <c r="E24" s="40">
        <v>5207883.89</v>
      </c>
      <c r="F24" s="41">
        <v>0.07502403747113572</v>
      </c>
    </row>
    <row r="25" spans="1:6" ht="15">
      <c r="A25" s="42"/>
      <c r="B25" s="43"/>
      <c r="C25" s="40"/>
      <c r="D25" s="40"/>
      <c r="E25" s="40"/>
      <c r="F25" s="41"/>
    </row>
    <row r="26" spans="1:6" ht="15">
      <c r="A26" s="42"/>
      <c r="B26" s="43" t="s">
        <v>28</v>
      </c>
      <c r="C26" s="44"/>
      <c r="D26" s="44"/>
      <c r="E26" s="45"/>
      <c r="F26" s="46"/>
    </row>
    <row r="27" spans="1:6" ht="14.25">
      <c r="A27" s="46"/>
      <c r="B27" s="47" t="s">
        <v>29</v>
      </c>
      <c r="C27" s="48"/>
      <c r="D27" s="48"/>
      <c r="E27" s="49"/>
      <c r="F27" s="50"/>
    </row>
    <row r="28" spans="1:6" ht="14.25">
      <c r="A28" s="46"/>
      <c r="B28" s="46" t="s">
        <v>30</v>
      </c>
      <c r="C28" s="48">
        <v>17632461.29270396</v>
      </c>
      <c r="D28" s="48">
        <v>15859497.06</v>
      </c>
      <c r="E28" s="45">
        <v>1772964.2327039596</v>
      </c>
      <c r="F28" s="28">
        <v>0.10055114843425658</v>
      </c>
    </row>
    <row r="29" spans="1:6" ht="14.25">
      <c r="A29" s="46"/>
      <c r="B29" s="46"/>
      <c r="C29" s="48"/>
      <c r="D29" s="48"/>
      <c r="E29" s="45"/>
      <c r="F29" s="28"/>
    </row>
    <row r="30" spans="1:6" ht="14.25">
      <c r="A30" s="46"/>
      <c r="B30" s="47" t="s">
        <v>31</v>
      </c>
      <c r="C30" s="48"/>
      <c r="D30" s="48"/>
      <c r="E30" s="45"/>
      <c r="F30" s="28"/>
    </row>
    <row r="31" spans="1:6" ht="14.25">
      <c r="A31" s="46"/>
      <c r="B31" s="46" t="s">
        <v>32</v>
      </c>
      <c r="C31" s="48">
        <v>518175715.5017522</v>
      </c>
      <c r="D31" s="48">
        <v>511340827.46999997</v>
      </c>
      <c r="E31" s="45">
        <v>6834888.031752229</v>
      </c>
      <c r="F31" s="28">
        <v>0.013190290141509181</v>
      </c>
    </row>
    <row r="32" spans="1:6" ht="14.25">
      <c r="A32" s="46"/>
      <c r="B32" s="46" t="s">
        <v>33</v>
      </c>
      <c r="C32" s="48">
        <v>162957130.53852648</v>
      </c>
      <c r="D32" s="48">
        <v>163220116.32</v>
      </c>
      <c r="E32" s="45">
        <v>-262985.7814735174</v>
      </c>
      <c r="F32" s="28">
        <v>-0.0016138341452406838</v>
      </c>
    </row>
    <row r="33" spans="1:6" ht="14.25">
      <c r="A33" s="46"/>
      <c r="B33" s="46" t="s">
        <v>34</v>
      </c>
      <c r="C33" s="48">
        <v>242716064.5306492</v>
      </c>
      <c r="D33" s="48">
        <v>230642484.27</v>
      </c>
      <c r="E33" s="45">
        <v>12073580.260649174</v>
      </c>
      <c r="F33" s="28">
        <v>0.0497436388645984</v>
      </c>
    </row>
    <row r="34" spans="1:6" ht="14.25">
      <c r="A34" s="46"/>
      <c r="B34" s="46" t="s">
        <v>35</v>
      </c>
      <c r="C34" s="48">
        <v>93976518.12488495</v>
      </c>
      <c r="D34" s="48">
        <v>85365098.38</v>
      </c>
      <c r="E34" s="45">
        <v>8611419.744884953</v>
      </c>
      <c r="F34" s="28">
        <v>0.09163373911599149</v>
      </c>
    </row>
    <row r="35" spans="1:6" ht="14.25">
      <c r="A35" s="46"/>
      <c r="B35" s="46" t="s">
        <v>36</v>
      </c>
      <c r="C35" s="48">
        <v>31686531.512548774</v>
      </c>
      <c r="D35" s="48">
        <v>34046988.67</v>
      </c>
      <c r="E35" s="45">
        <v>-2360457.1574512273</v>
      </c>
      <c r="F35" s="28">
        <v>-0.07449402142725589</v>
      </c>
    </row>
    <row r="36" spans="1:6" ht="14.25">
      <c r="A36" s="46"/>
      <c r="B36" s="46" t="s">
        <v>37</v>
      </c>
      <c r="C36" s="48">
        <v>12347169.099153534</v>
      </c>
      <c r="D36" s="48">
        <v>12619197.42</v>
      </c>
      <c r="E36" s="45">
        <v>-272028.32084646635</v>
      </c>
      <c r="F36" s="28">
        <v>-0.022031634835641425</v>
      </c>
    </row>
    <row r="37" spans="1:6" ht="14.25">
      <c r="A37" s="46"/>
      <c r="B37" s="46" t="s">
        <v>38</v>
      </c>
      <c r="C37" s="48">
        <v>27875861.93493058</v>
      </c>
      <c r="D37" s="48">
        <v>27932308.41</v>
      </c>
      <c r="E37" s="45">
        <v>-56446.47506941855</v>
      </c>
      <c r="F37" s="28">
        <v>-0.0020249230391935187</v>
      </c>
    </row>
    <row r="38" spans="1:6" ht="14.25">
      <c r="A38" s="46"/>
      <c r="B38" s="46" t="s">
        <v>39</v>
      </c>
      <c r="C38" s="48">
        <v>30293004.55063618</v>
      </c>
      <c r="D38" s="48">
        <v>27044301.05</v>
      </c>
      <c r="E38" s="45">
        <v>3248703.500636179</v>
      </c>
      <c r="F38" s="28">
        <v>0.10724269674887542</v>
      </c>
    </row>
    <row r="39" spans="1:6" ht="14.25">
      <c r="A39" s="46"/>
      <c r="B39" s="46" t="s">
        <v>40</v>
      </c>
      <c r="C39" s="48">
        <v>54339679.71665247</v>
      </c>
      <c r="D39" s="48">
        <v>45200216.63</v>
      </c>
      <c r="E39" s="45">
        <v>9139463.086652465</v>
      </c>
      <c r="F39" s="28">
        <v>0.16819133153358767</v>
      </c>
    </row>
    <row r="40" spans="1:6" ht="14.25">
      <c r="A40" s="46"/>
      <c r="B40" s="46" t="s">
        <v>41</v>
      </c>
      <c r="C40" s="48">
        <v>210190714.97547314</v>
      </c>
      <c r="D40" s="48">
        <v>195133679.72</v>
      </c>
      <c r="E40" s="45">
        <v>15057035.255473137</v>
      </c>
      <c r="F40" s="28">
        <v>0.07163511127135241</v>
      </c>
    </row>
    <row r="41" spans="1:6" ht="14.25">
      <c r="A41" s="51"/>
      <c r="B41" s="46" t="s">
        <v>42</v>
      </c>
      <c r="C41" s="48">
        <v>17310041.413703077</v>
      </c>
      <c r="D41" s="48">
        <v>17423598.1</v>
      </c>
      <c r="E41" s="45">
        <v>-113556.68629692495</v>
      </c>
      <c r="F41" s="28">
        <v>-0.006560162600594967</v>
      </c>
    </row>
    <row r="42" spans="1:6" ht="14.25">
      <c r="A42" s="51"/>
      <c r="B42" s="46" t="s">
        <v>43</v>
      </c>
      <c r="C42" s="48">
        <v>0</v>
      </c>
      <c r="D42" s="48">
        <v>1253235.02</v>
      </c>
      <c r="E42" s="45">
        <v>-1253235.02</v>
      </c>
      <c r="F42" s="28">
        <v>0</v>
      </c>
    </row>
    <row r="43" spans="1:6" ht="14.25">
      <c r="A43" s="52"/>
      <c r="B43" s="52"/>
      <c r="C43" s="52"/>
      <c r="D43" s="52"/>
      <c r="E43" s="45"/>
      <c r="F43" s="28"/>
    </row>
    <row r="44" spans="1:6" ht="14.25">
      <c r="A44" s="46"/>
      <c r="B44" s="47" t="s">
        <v>44</v>
      </c>
      <c r="C44" s="48"/>
      <c r="D44" s="48"/>
      <c r="E44" s="45"/>
      <c r="F44" s="28"/>
    </row>
    <row r="45" spans="1:6" ht="14.25">
      <c r="A45" s="46"/>
      <c r="B45" s="46" t="s">
        <v>45</v>
      </c>
      <c r="C45" s="48">
        <v>281892832.6481837</v>
      </c>
      <c r="D45" s="48">
        <v>284166173.42</v>
      </c>
      <c r="E45" s="45">
        <v>-2273340.7718163133</v>
      </c>
      <c r="F45" s="28">
        <v>-0.008064556840483971</v>
      </c>
    </row>
    <row r="46" spans="1:6" ht="14.25">
      <c r="A46" s="46"/>
      <c r="B46" s="46" t="s">
        <v>46</v>
      </c>
      <c r="C46" s="48">
        <v>31552388.434383273</v>
      </c>
      <c r="D46" s="48">
        <v>32125845.05</v>
      </c>
      <c r="E46" s="45">
        <v>-573456.6156167276</v>
      </c>
      <c r="F46" s="28">
        <v>-0.01817474505327211</v>
      </c>
    </row>
    <row r="47" spans="1:6" ht="15">
      <c r="A47" s="43"/>
      <c r="B47" s="46" t="s">
        <v>47</v>
      </c>
      <c r="C47" s="48">
        <v>78101400.96272594</v>
      </c>
      <c r="D47" s="48">
        <v>79325313.4</v>
      </c>
      <c r="E47" s="45">
        <v>-1223912.4372740686</v>
      </c>
      <c r="F47" s="28">
        <v>-0.015670812843142</v>
      </c>
    </row>
    <row r="48" spans="1:6" ht="15">
      <c r="A48" s="43"/>
      <c r="B48" s="46" t="s">
        <v>48</v>
      </c>
      <c r="C48" s="48">
        <v>15832776.835772227</v>
      </c>
      <c r="D48" s="48">
        <v>15851477.5</v>
      </c>
      <c r="E48" s="45">
        <v>-18700.664227772504</v>
      </c>
      <c r="F48" s="28">
        <v>-0.001181136096450285</v>
      </c>
    </row>
    <row r="49" spans="1:6" ht="15">
      <c r="A49" s="43"/>
      <c r="B49" s="46" t="s">
        <v>49</v>
      </c>
      <c r="C49" s="53">
        <v>0</v>
      </c>
      <c r="D49" s="53">
        <v>63750</v>
      </c>
      <c r="E49" s="45">
        <v>-63750</v>
      </c>
      <c r="F49" s="28">
        <v>0</v>
      </c>
    </row>
    <row r="50" spans="1:6" ht="15">
      <c r="A50" s="43"/>
      <c r="B50" s="54" t="s">
        <v>50</v>
      </c>
      <c r="C50" s="53">
        <v>39457277.739999995</v>
      </c>
      <c r="D50" s="53">
        <v>38837279.87</v>
      </c>
      <c r="E50" s="45">
        <v>619997.8699999973</v>
      </c>
      <c r="F50" s="28">
        <v>0.015713143569746874</v>
      </c>
    </row>
    <row r="51" spans="1:6" ht="15">
      <c r="A51" s="43"/>
      <c r="B51" s="55"/>
      <c r="C51" s="48"/>
      <c r="D51" s="48"/>
      <c r="E51" s="45"/>
      <c r="F51" s="28"/>
    </row>
    <row r="52" spans="1:6" ht="15">
      <c r="A52" s="51"/>
      <c r="B52" s="43" t="s">
        <v>51</v>
      </c>
      <c r="C52" s="56">
        <v>1866337569.81268</v>
      </c>
      <c r="D52" s="56">
        <v>1817451387.7599998</v>
      </c>
      <c r="E52" s="56">
        <v>48886182.05267965</v>
      </c>
      <c r="F52" s="41">
        <v>0.026193644088505514</v>
      </c>
    </row>
    <row r="53" spans="1:6" ht="15">
      <c r="A53" s="51"/>
      <c r="B53" s="43"/>
      <c r="C53" s="56"/>
      <c r="D53" s="56"/>
      <c r="E53" s="56"/>
      <c r="F53" s="28"/>
    </row>
    <row r="54" spans="1:6" ht="14.25">
      <c r="A54" s="51"/>
      <c r="B54" s="54" t="s">
        <v>52</v>
      </c>
      <c r="C54" s="48">
        <v>89382</v>
      </c>
      <c r="D54" s="48">
        <v>0</v>
      </c>
      <c r="E54" s="48">
        <v>89382</v>
      </c>
      <c r="F54" s="28">
        <v>0</v>
      </c>
    </row>
    <row r="55" spans="1:6" ht="15">
      <c r="A55" s="51"/>
      <c r="B55" s="43"/>
      <c r="C55" s="56"/>
      <c r="D55" s="56"/>
      <c r="E55" s="56"/>
      <c r="F55" s="28"/>
    </row>
    <row r="56" spans="1:6" ht="15">
      <c r="A56" s="57"/>
      <c r="B56" s="57" t="s">
        <v>53</v>
      </c>
      <c r="C56" s="58">
        <v>1961646546.81268</v>
      </c>
      <c r="D56" s="58">
        <v>1903220233.8699996</v>
      </c>
      <c r="E56" s="58">
        <v>58426312.94267965</v>
      </c>
      <c r="F56" s="59">
        <v>0.029784322276412038</v>
      </c>
    </row>
    <row r="57" spans="1:6" ht="14.25">
      <c r="A57" s="46"/>
      <c r="B57" s="54"/>
      <c r="C57" s="60"/>
      <c r="D57" s="60"/>
      <c r="E57" s="46"/>
      <c r="F57" s="46"/>
    </row>
    <row r="58" spans="1:6" ht="15">
      <c r="A58" s="61"/>
      <c r="B58" s="62" t="s">
        <v>54</v>
      </c>
      <c r="C58" s="63">
        <v>79214873.83732009</v>
      </c>
      <c r="D58" s="63">
        <v>99626742.15483832</v>
      </c>
      <c r="E58" s="63">
        <v>20411868.317518234</v>
      </c>
      <c r="F58" s="64" t="s">
        <v>4</v>
      </c>
    </row>
  </sheetData>
  <sheetProtection/>
  <mergeCells count="1">
    <mergeCell ref="A3:F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6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workbookViewId="0" topLeftCell="A1">
      <selection activeCell="A46" sqref="A46:IV46"/>
    </sheetView>
  </sheetViews>
  <sheetFormatPr defaultColWidth="9.140625" defaultRowHeight="12.75"/>
  <cols>
    <col min="1" max="1" width="33.7109375" style="0" customWidth="1"/>
    <col min="2" max="2" width="1.57421875" style="0" customWidth="1"/>
    <col min="3" max="3" width="15.00390625" style="0" customWidth="1"/>
    <col min="4" max="4" width="13.7109375" style="0" hidden="1" customWidth="1"/>
    <col min="5" max="5" width="14.57421875" style="0" customWidth="1"/>
    <col min="6" max="6" width="0.85546875" style="0" customWidth="1"/>
    <col min="7" max="7" width="0.71875" style="0" customWidth="1"/>
    <col min="8" max="8" width="15.57421875" style="0" customWidth="1"/>
    <col min="9" max="9" width="12.28125" style="0" bestFit="1" customWidth="1"/>
    <col min="10" max="10" width="14.28125" style="0" bestFit="1" customWidth="1"/>
    <col min="11" max="11" width="15.28125" style="0" customWidth="1"/>
    <col min="12" max="12" width="13.421875" style="0" bestFit="1" customWidth="1"/>
    <col min="14" max="14" width="11.8515625" style="0" bestFit="1" customWidth="1"/>
    <col min="15" max="15" width="11.00390625" style="0" bestFit="1" customWidth="1"/>
  </cols>
  <sheetData>
    <row r="1" spans="1:12" s="6" customFormat="1" ht="18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5.75">
      <c r="A2" s="212" t="s">
        <v>55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5.75">
      <c r="A3" s="212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5.75">
      <c r="A4" s="212" t="s">
        <v>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0" ht="15.75">
      <c r="A5" s="65" t="s">
        <v>4</v>
      </c>
      <c r="B5" s="66"/>
      <c r="C5" s="65"/>
      <c r="D5" s="66"/>
      <c r="E5" s="65"/>
      <c r="F5" s="65"/>
      <c r="G5" s="65"/>
      <c r="H5" s="65"/>
      <c r="I5" s="65"/>
      <c r="J5" s="65"/>
    </row>
    <row r="6" spans="1:12" ht="15.75">
      <c r="A6" s="65"/>
      <c r="B6" s="66"/>
      <c r="C6" s="65"/>
      <c r="D6" s="66"/>
      <c r="E6" s="65"/>
      <c r="F6" s="65"/>
      <c r="G6" s="65"/>
      <c r="H6" s="65"/>
      <c r="I6" s="65"/>
      <c r="J6" s="210"/>
      <c r="K6" s="210"/>
      <c r="L6" s="52"/>
    </row>
    <row r="7" spans="1:12" ht="12.75">
      <c r="A7" s="67"/>
      <c r="B7" s="68"/>
      <c r="C7" s="68"/>
      <c r="D7" s="68"/>
      <c r="E7" s="69" t="s">
        <v>57</v>
      </c>
      <c r="F7" s="69"/>
      <c r="G7" s="69"/>
      <c r="H7" s="69" t="s">
        <v>58</v>
      </c>
      <c r="I7" s="69"/>
      <c r="J7" s="69" t="s">
        <v>59</v>
      </c>
      <c r="K7" s="69" t="s">
        <v>60</v>
      </c>
      <c r="L7" s="69" t="s">
        <v>61</v>
      </c>
    </row>
    <row r="8" spans="1:12" ht="12.75">
      <c r="A8" s="70" t="s">
        <v>62</v>
      </c>
      <c r="B8" s="71"/>
      <c r="C8" s="71" t="s">
        <v>63</v>
      </c>
      <c r="D8" s="71"/>
      <c r="E8" s="71" t="s">
        <v>64</v>
      </c>
      <c r="F8" s="71"/>
      <c r="G8" s="71"/>
      <c r="H8" s="71" t="s">
        <v>65</v>
      </c>
      <c r="I8" s="71" t="s">
        <v>66</v>
      </c>
      <c r="J8" s="71" t="s">
        <v>67</v>
      </c>
      <c r="K8" s="71" t="s">
        <v>68</v>
      </c>
      <c r="L8" s="71" t="s">
        <v>69</v>
      </c>
    </row>
    <row r="9" spans="1:10" ht="12.75">
      <c r="A9" s="72"/>
      <c r="B9" s="73"/>
      <c r="C9" s="72"/>
      <c r="D9" s="73"/>
      <c r="E9" s="72"/>
      <c r="F9" s="72"/>
      <c r="G9" s="72"/>
      <c r="H9" s="72"/>
      <c r="I9" s="72"/>
      <c r="J9" s="72"/>
    </row>
    <row r="10" spans="1:12" ht="12.75">
      <c r="A10" t="s">
        <v>70</v>
      </c>
      <c r="B10" s="74"/>
      <c r="C10" s="75">
        <v>16104207.56</v>
      </c>
      <c r="D10" s="76"/>
      <c r="E10" s="75">
        <v>15846149.46</v>
      </c>
      <c r="F10" s="77">
        <v>15859497.06</v>
      </c>
      <c r="G10" s="77">
        <v>13347.6</v>
      </c>
      <c r="H10" s="77">
        <v>0</v>
      </c>
      <c r="I10" s="77">
        <v>244710.5</v>
      </c>
      <c r="J10" s="75">
        <v>0</v>
      </c>
      <c r="K10" s="77">
        <v>13347.6</v>
      </c>
      <c r="L10" s="77">
        <v>0</v>
      </c>
    </row>
    <row r="11" spans="1:12" ht="12.75">
      <c r="A11" t="s">
        <v>71</v>
      </c>
      <c r="B11" s="74"/>
      <c r="C11" s="78">
        <v>517668635.4599999</v>
      </c>
      <c r="D11" s="79"/>
      <c r="E11" s="80">
        <v>350592311.54999995</v>
      </c>
      <c r="F11" s="80">
        <v>381904190.09</v>
      </c>
      <c r="G11" s="80">
        <v>31311878.54</v>
      </c>
      <c r="H11" s="80">
        <v>283900.61</v>
      </c>
      <c r="I11" s="80">
        <v>7143382.680000001</v>
      </c>
      <c r="J11" s="78">
        <v>28551344.15</v>
      </c>
      <c r="K11" s="80">
        <v>2476633.78</v>
      </c>
      <c r="L11" s="80">
        <v>128621062.69</v>
      </c>
    </row>
    <row r="12" spans="1:12" ht="12.75">
      <c r="A12" t="s">
        <v>72</v>
      </c>
      <c r="B12" s="74"/>
      <c r="C12" s="78">
        <v>134808387.28</v>
      </c>
      <c r="D12" s="79"/>
      <c r="E12" s="80">
        <v>126024126.24</v>
      </c>
      <c r="F12" s="80">
        <v>129436637.38</v>
      </c>
      <c r="G12" s="80">
        <v>3412511.14</v>
      </c>
      <c r="H12" s="80">
        <v>24269</v>
      </c>
      <c r="I12" s="80">
        <v>5371749.899999999</v>
      </c>
      <c r="J12" s="78">
        <v>0</v>
      </c>
      <c r="K12" s="80">
        <v>3388242.14</v>
      </c>
      <c r="L12" s="80"/>
    </row>
    <row r="13" spans="1:12" ht="12.75">
      <c r="A13" t="s">
        <v>73</v>
      </c>
      <c r="B13" s="74"/>
      <c r="C13" s="78">
        <v>70180028.41000001</v>
      </c>
      <c r="D13" s="79"/>
      <c r="E13" s="80">
        <v>67179922.96000001</v>
      </c>
      <c r="F13" s="80">
        <v>67185955.48</v>
      </c>
      <c r="G13" s="80">
        <v>6032.52</v>
      </c>
      <c r="H13" s="80">
        <v>0</v>
      </c>
      <c r="I13" s="80">
        <v>3584.64</v>
      </c>
      <c r="J13" s="78">
        <v>0</v>
      </c>
      <c r="K13" s="80">
        <v>6032.52</v>
      </c>
      <c r="L13" s="80">
        <v>2990488.29</v>
      </c>
    </row>
    <row r="14" spans="1:12" ht="12.75">
      <c r="A14" t="s">
        <v>74</v>
      </c>
      <c r="B14" s="74"/>
      <c r="C14" s="78">
        <v>5483592.82</v>
      </c>
      <c r="D14" s="79"/>
      <c r="E14" s="80">
        <v>5438418.49</v>
      </c>
      <c r="F14" s="80">
        <v>5438418.49</v>
      </c>
      <c r="G14" s="80">
        <v>0</v>
      </c>
      <c r="H14" s="80">
        <v>0</v>
      </c>
      <c r="I14" s="80">
        <v>0</v>
      </c>
      <c r="J14" s="78">
        <v>0</v>
      </c>
      <c r="K14" s="80">
        <v>0</v>
      </c>
      <c r="L14" s="80">
        <v>45174.33</v>
      </c>
    </row>
    <row r="15" spans="1:12" ht="12.75">
      <c r="A15" t="s">
        <v>75</v>
      </c>
      <c r="B15" s="74"/>
      <c r="C15" s="78">
        <v>119165787.89</v>
      </c>
      <c r="D15" s="79"/>
      <c r="E15" s="80">
        <v>90494595.34</v>
      </c>
      <c r="F15" s="80">
        <v>90595524.67</v>
      </c>
      <c r="G15" s="80">
        <v>100929.33</v>
      </c>
      <c r="H15" s="80">
        <v>0</v>
      </c>
      <c r="I15" s="80">
        <v>263799.45</v>
      </c>
      <c r="J15" s="78">
        <v>0</v>
      </c>
      <c r="K15" s="80">
        <v>100929.33</v>
      </c>
      <c r="L15" s="80">
        <v>28306463.77</v>
      </c>
    </row>
    <row r="16" spans="1:12" ht="12.75">
      <c r="A16" t="s">
        <v>76</v>
      </c>
      <c r="B16" s="74"/>
      <c r="C16" s="78">
        <v>217.68</v>
      </c>
      <c r="D16" s="79"/>
      <c r="E16" s="80">
        <v>148.82</v>
      </c>
      <c r="F16" s="80">
        <v>217.68</v>
      </c>
      <c r="G16" s="80">
        <v>68.86</v>
      </c>
      <c r="H16" s="80">
        <v>0</v>
      </c>
      <c r="I16" s="80">
        <v>0</v>
      </c>
      <c r="J16" s="78">
        <v>0</v>
      </c>
      <c r="K16" s="80">
        <v>68.86</v>
      </c>
      <c r="L16" s="80"/>
    </row>
    <row r="17" spans="1:12" ht="12.75">
      <c r="A17" t="s">
        <v>77</v>
      </c>
      <c r="B17" s="74"/>
      <c r="C17" s="78">
        <v>13042090.049999999</v>
      </c>
      <c r="D17" s="79"/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78">
        <v>0</v>
      </c>
      <c r="K17" s="80">
        <v>0</v>
      </c>
      <c r="L17" s="80">
        <v>13042090.049999999</v>
      </c>
    </row>
    <row r="18" spans="1:12" ht="12.75">
      <c r="A18" t="s">
        <v>78</v>
      </c>
      <c r="B18" s="74"/>
      <c r="C18" s="78">
        <v>42298047.14</v>
      </c>
      <c r="D18" s="79"/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78">
        <v>0</v>
      </c>
      <c r="K18" s="80">
        <v>0</v>
      </c>
      <c r="L18" s="80">
        <v>42298047.14</v>
      </c>
    </row>
    <row r="19" spans="1:12" ht="12.75">
      <c r="A19" t="s">
        <v>79</v>
      </c>
      <c r="B19" s="74"/>
      <c r="C19" s="78">
        <v>1253235.02</v>
      </c>
      <c r="D19" s="79"/>
      <c r="E19" s="80">
        <v>1253235.02</v>
      </c>
      <c r="F19" s="80">
        <v>1253235.02</v>
      </c>
      <c r="G19" s="80">
        <v>0</v>
      </c>
      <c r="H19" s="80">
        <v>0</v>
      </c>
      <c r="I19" s="80">
        <v>0</v>
      </c>
      <c r="J19" s="78">
        <v>0</v>
      </c>
      <c r="K19" s="80">
        <v>0</v>
      </c>
      <c r="L19" s="80">
        <v>0</v>
      </c>
    </row>
    <row r="20" spans="1:12" ht="12.75">
      <c r="A20" t="s">
        <v>80</v>
      </c>
      <c r="B20" s="74"/>
      <c r="C20" s="78">
        <v>258912314.74000004</v>
      </c>
      <c r="D20" s="79"/>
      <c r="E20" s="80">
        <v>190576091.42000002</v>
      </c>
      <c r="F20" s="80">
        <v>230642484.27</v>
      </c>
      <c r="G20" s="80">
        <v>40066392.849999994</v>
      </c>
      <c r="H20" s="80">
        <v>33892.18</v>
      </c>
      <c r="I20" s="80">
        <v>7451326.59</v>
      </c>
      <c r="J20" s="78">
        <v>34131606.39</v>
      </c>
      <c r="K20" s="80">
        <v>5900894.28</v>
      </c>
      <c r="L20" s="80">
        <v>20818503.88</v>
      </c>
    </row>
    <row r="21" spans="1:12" ht="12.75">
      <c r="A21" t="s">
        <v>81</v>
      </c>
      <c r="B21" s="74"/>
      <c r="C21" s="78">
        <v>85378029.69999999</v>
      </c>
      <c r="D21" s="79"/>
      <c r="E21" s="80">
        <v>80866854.89999999</v>
      </c>
      <c r="F21" s="80">
        <v>85365098.38</v>
      </c>
      <c r="G21" s="80">
        <v>4498243.48</v>
      </c>
      <c r="H21" s="80">
        <v>0</v>
      </c>
      <c r="I21" s="80">
        <v>12931.32</v>
      </c>
      <c r="J21" s="78">
        <v>4423719</v>
      </c>
      <c r="K21" s="80">
        <v>74524.48</v>
      </c>
      <c r="L21" s="80">
        <v>0</v>
      </c>
    </row>
    <row r="22" spans="1:12" ht="12.75">
      <c r="A22" t="s">
        <v>82</v>
      </c>
      <c r="B22" s="74"/>
      <c r="C22" s="78">
        <v>34339891.98</v>
      </c>
      <c r="D22" s="79"/>
      <c r="E22" s="80">
        <v>33216428.44</v>
      </c>
      <c r="F22" s="80">
        <v>34046988.67</v>
      </c>
      <c r="G22" s="80">
        <v>830560.23</v>
      </c>
      <c r="H22" s="80">
        <v>260379</v>
      </c>
      <c r="I22" s="80">
        <v>292903.31</v>
      </c>
      <c r="J22" s="78">
        <v>537379.36</v>
      </c>
      <c r="K22" s="80">
        <v>32801.87</v>
      </c>
      <c r="L22" s="80">
        <v>0</v>
      </c>
    </row>
    <row r="23" spans="1:12" ht="12.75">
      <c r="A23" t="s">
        <v>83</v>
      </c>
      <c r="B23" s="74"/>
      <c r="C23" s="78">
        <v>12619197.42</v>
      </c>
      <c r="D23" s="79"/>
      <c r="E23" s="80">
        <v>12585413.04</v>
      </c>
      <c r="F23" s="80">
        <v>12619197.42</v>
      </c>
      <c r="G23" s="80">
        <v>33784.38</v>
      </c>
      <c r="H23" s="80">
        <v>0</v>
      </c>
      <c r="I23" s="80">
        <v>0</v>
      </c>
      <c r="J23" s="78">
        <v>0</v>
      </c>
      <c r="K23" s="80">
        <v>33784.38</v>
      </c>
      <c r="L23" s="80">
        <v>0</v>
      </c>
    </row>
    <row r="24" spans="1:12" ht="12.75">
      <c r="A24" t="s">
        <v>84</v>
      </c>
      <c r="B24" s="74"/>
      <c r="C24" s="78">
        <v>29700987.82</v>
      </c>
      <c r="D24" s="79"/>
      <c r="E24" s="80">
        <v>27042505.48</v>
      </c>
      <c r="F24" s="80">
        <v>27932308.41</v>
      </c>
      <c r="G24" s="80">
        <v>889802.93</v>
      </c>
      <c r="H24" s="80">
        <v>0</v>
      </c>
      <c r="I24" s="80">
        <v>1768679.41</v>
      </c>
      <c r="J24" s="78">
        <v>0</v>
      </c>
      <c r="K24" s="80">
        <v>889802.93</v>
      </c>
      <c r="L24" s="80">
        <v>0</v>
      </c>
    </row>
    <row r="25" spans="1:12" ht="12.75">
      <c r="A25" t="s">
        <v>85</v>
      </c>
      <c r="B25" s="74"/>
      <c r="C25" s="78">
        <v>27392261.1</v>
      </c>
      <c r="D25" s="79"/>
      <c r="E25" s="80">
        <v>25396185.16</v>
      </c>
      <c r="F25" s="80">
        <v>27044301.05</v>
      </c>
      <c r="G25" s="80">
        <v>1648115.89</v>
      </c>
      <c r="H25" s="80">
        <v>1585403.75</v>
      </c>
      <c r="I25" s="80">
        <v>347960.05</v>
      </c>
      <c r="J25" s="78">
        <v>0</v>
      </c>
      <c r="K25" s="80">
        <v>62712.14</v>
      </c>
      <c r="L25" s="80">
        <v>0</v>
      </c>
    </row>
    <row r="26" spans="1:12" ht="12.75">
      <c r="A26" t="s">
        <v>86</v>
      </c>
      <c r="B26" s="74"/>
      <c r="C26" s="78">
        <v>52450437.47</v>
      </c>
      <c r="D26" s="79"/>
      <c r="E26" s="80">
        <v>44797010.2</v>
      </c>
      <c r="F26" s="80">
        <v>45200216.63</v>
      </c>
      <c r="G26" s="80">
        <v>403206.43</v>
      </c>
      <c r="H26" s="80">
        <v>0</v>
      </c>
      <c r="I26" s="80">
        <v>985237.05</v>
      </c>
      <c r="J26" s="78">
        <v>0</v>
      </c>
      <c r="K26" s="80">
        <v>403206.43</v>
      </c>
      <c r="L26" s="80">
        <v>6264983.79</v>
      </c>
    </row>
    <row r="27" spans="1:12" ht="12.75">
      <c r="A27" t="s">
        <v>87</v>
      </c>
      <c r="B27" s="74"/>
      <c r="C27" s="78">
        <v>7369105.94</v>
      </c>
      <c r="D27" s="79"/>
      <c r="E27" s="80">
        <v>0</v>
      </c>
      <c r="F27" s="80"/>
      <c r="G27" s="80">
        <v>0</v>
      </c>
      <c r="H27" s="80">
        <v>0</v>
      </c>
      <c r="I27" s="80">
        <v>0</v>
      </c>
      <c r="J27" s="78">
        <v>0</v>
      </c>
      <c r="K27" s="80">
        <v>0</v>
      </c>
      <c r="L27" s="80">
        <v>7369105.94</v>
      </c>
    </row>
    <row r="28" spans="1:12" ht="12.75">
      <c r="A28" t="s">
        <v>88</v>
      </c>
      <c r="B28" s="74"/>
      <c r="C28" s="78">
        <v>284166173.42</v>
      </c>
      <c r="D28" s="79"/>
      <c r="E28" s="80">
        <v>181556356.43</v>
      </c>
      <c r="F28" s="80">
        <v>284166173.42</v>
      </c>
      <c r="G28" s="80">
        <v>102609816.99</v>
      </c>
      <c r="H28" s="80">
        <v>79192709.22999999</v>
      </c>
      <c r="I28" s="80">
        <v>0</v>
      </c>
      <c r="J28" s="78">
        <v>23387213.59</v>
      </c>
      <c r="K28" s="80">
        <v>29894.17</v>
      </c>
      <c r="L28" s="80">
        <v>0</v>
      </c>
    </row>
    <row r="29" spans="1:12" ht="12.75">
      <c r="A29" t="s">
        <v>89</v>
      </c>
      <c r="B29" s="74"/>
      <c r="C29" s="78">
        <v>15851477.500000002</v>
      </c>
      <c r="D29" s="79"/>
      <c r="E29" s="80">
        <v>14398464.3</v>
      </c>
      <c r="F29" s="80">
        <v>15851477.5</v>
      </c>
      <c r="G29" s="80">
        <v>1453013.2</v>
      </c>
      <c r="H29" s="80">
        <v>1411933.46</v>
      </c>
      <c r="I29" s="80">
        <v>0</v>
      </c>
      <c r="J29" s="78">
        <v>35449.23</v>
      </c>
      <c r="K29" s="80">
        <v>5630.51</v>
      </c>
      <c r="L29" s="80">
        <v>0</v>
      </c>
    </row>
    <row r="30" spans="1:12" ht="12.75">
      <c r="A30" t="s">
        <v>90</v>
      </c>
      <c r="B30" s="74"/>
      <c r="C30" s="78">
        <v>68000509.16</v>
      </c>
      <c r="D30" s="79"/>
      <c r="E30" s="80">
        <v>0</v>
      </c>
      <c r="F30" s="80"/>
      <c r="G30" s="80">
        <v>0</v>
      </c>
      <c r="H30" s="80">
        <v>0</v>
      </c>
      <c r="I30" s="80">
        <v>0</v>
      </c>
      <c r="J30" s="78">
        <v>0</v>
      </c>
      <c r="K30" s="80">
        <v>0</v>
      </c>
      <c r="L30" s="80">
        <v>68000509.16</v>
      </c>
    </row>
    <row r="31" spans="1:12" ht="12.75">
      <c r="A31" t="s">
        <v>91</v>
      </c>
      <c r="B31" s="74"/>
      <c r="C31" s="78">
        <v>32125845.05</v>
      </c>
      <c r="D31" s="79"/>
      <c r="E31" s="80">
        <v>26332805.09</v>
      </c>
      <c r="F31" s="80">
        <v>32125845.05</v>
      </c>
      <c r="G31" s="80">
        <v>5793039.96</v>
      </c>
      <c r="H31" s="80">
        <v>5303242.05</v>
      </c>
      <c r="I31" s="80">
        <v>0</v>
      </c>
      <c r="J31" s="78">
        <v>489797.91</v>
      </c>
      <c r="K31" s="80">
        <v>0</v>
      </c>
      <c r="L31" s="80">
        <v>0</v>
      </c>
    </row>
    <row r="32" spans="1:15" ht="12.75">
      <c r="A32" t="s">
        <v>92</v>
      </c>
      <c r="B32" s="74"/>
      <c r="C32" s="78">
        <v>44888032.44</v>
      </c>
      <c r="D32" s="79"/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78">
        <v>0</v>
      </c>
      <c r="K32" s="80">
        <v>0</v>
      </c>
      <c r="L32" s="80">
        <v>44888032.44</v>
      </c>
      <c r="O32" s="81"/>
    </row>
    <row r="33" spans="1:12" ht="12.75">
      <c r="A33" t="s">
        <v>93</v>
      </c>
      <c r="B33" s="74"/>
      <c r="C33" s="78">
        <v>118162593.27000001</v>
      </c>
      <c r="D33" s="79"/>
      <c r="E33" s="80">
        <v>116618301.67000002</v>
      </c>
      <c r="F33" s="80">
        <v>118162593.27000001</v>
      </c>
      <c r="G33" s="80">
        <v>1544291.6</v>
      </c>
      <c r="H33" s="80">
        <v>1544291.6</v>
      </c>
      <c r="I33" s="80">
        <v>0</v>
      </c>
      <c r="J33" s="78">
        <v>0</v>
      </c>
      <c r="K33" s="80">
        <v>0</v>
      </c>
      <c r="L33" s="80">
        <v>0</v>
      </c>
    </row>
    <row r="34" spans="1:12" ht="12.75">
      <c r="A34" t="s">
        <v>94</v>
      </c>
      <c r="B34" s="74"/>
      <c r="C34" s="78">
        <v>204229732.79000002</v>
      </c>
      <c r="D34" s="79"/>
      <c r="E34" s="80">
        <v>168616542.92000002</v>
      </c>
      <c r="F34" s="80">
        <v>195133679.72</v>
      </c>
      <c r="G34" s="80">
        <v>26517136.799999997</v>
      </c>
      <c r="H34" s="80">
        <v>0</v>
      </c>
      <c r="I34" s="80">
        <v>9096053.07</v>
      </c>
      <c r="J34" s="78">
        <v>25043684.4</v>
      </c>
      <c r="K34" s="80">
        <v>1473452.4</v>
      </c>
      <c r="L34" s="80">
        <v>0</v>
      </c>
    </row>
    <row r="35" spans="1:12" ht="12.75">
      <c r="A35" t="s">
        <v>95</v>
      </c>
      <c r="B35" s="74"/>
      <c r="C35" s="78">
        <v>17423607.930000003</v>
      </c>
      <c r="D35" s="79"/>
      <c r="E35" s="80">
        <v>16535321.770000001</v>
      </c>
      <c r="F35" s="80">
        <v>17423598.1</v>
      </c>
      <c r="G35" s="80">
        <v>888276.33</v>
      </c>
      <c r="H35" s="80">
        <v>0</v>
      </c>
      <c r="I35" s="80">
        <v>9.83</v>
      </c>
      <c r="J35" s="78">
        <v>808544.8</v>
      </c>
      <c r="K35" s="80">
        <v>79731.53</v>
      </c>
      <c r="L35" s="80">
        <v>0</v>
      </c>
    </row>
    <row r="36" spans="1:12" ht="12.75">
      <c r="A36" t="s">
        <v>96</v>
      </c>
      <c r="B36" s="74"/>
      <c r="C36" s="78">
        <v>90251547.14</v>
      </c>
      <c r="D36" s="79"/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78">
        <v>0</v>
      </c>
      <c r="K36" s="80">
        <v>0</v>
      </c>
      <c r="L36" s="80">
        <v>90251547.14</v>
      </c>
    </row>
    <row r="37" spans="1:12" ht="12.75">
      <c r="A37" t="s">
        <v>97</v>
      </c>
      <c r="B37" s="74"/>
      <c r="C37" s="78">
        <v>51588595.22</v>
      </c>
      <c r="D37" s="79"/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78">
        <v>0</v>
      </c>
      <c r="K37" s="80">
        <v>0</v>
      </c>
      <c r="L37" s="80">
        <v>51588595.22</v>
      </c>
    </row>
    <row r="38" spans="1:12" ht="12.75">
      <c r="A38" t="s">
        <v>98</v>
      </c>
      <c r="B38" s="74"/>
      <c r="C38" s="78">
        <v>2798420.7</v>
      </c>
      <c r="D38" s="79"/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78">
        <v>0</v>
      </c>
      <c r="K38" s="80">
        <v>0</v>
      </c>
      <c r="L38" s="80">
        <v>2798420.7</v>
      </c>
    </row>
    <row r="39" spans="1:12" ht="12.75">
      <c r="A39" t="s">
        <v>99</v>
      </c>
      <c r="B39" s="74"/>
      <c r="C39" s="78">
        <v>14197809.12</v>
      </c>
      <c r="D39" s="79"/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78">
        <v>0</v>
      </c>
      <c r="K39" s="80">
        <v>0</v>
      </c>
      <c r="L39" s="80">
        <v>14197809.12</v>
      </c>
    </row>
    <row r="40" spans="1:12" ht="12.75">
      <c r="A40" t="s">
        <v>100</v>
      </c>
      <c r="B40" s="74"/>
      <c r="C40" s="78">
        <v>106305721.57</v>
      </c>
      <c r="D40" s="79"/>
      <c r="E40" s="80">
        <v>0</v>
      </c>
      <c r="F40" s="80">
        <v>0</v>
      </c>
      <c r="G40" s="80">
        <v>0</v>
      </c>
      <c r="H40" s="78">
        <v>0</v>
      </c>
      <c r="I40" s="78">
        <v>0</v>
      </c>
      <c r="J40" s="78">
        <v>0</v>
      </c>
      <c r="K40" s="80">
        <v>0</v>
      </c>
      <c r="L40" s="80">
        <v>106305721.57</v>
      </c>
    </row>
    <row r="41" spans="1:14" ht="12.75">
      <c r="A41" t="s">
        <v>101</v>
      </c>
      <c r="B41" s="74"/>
      <c r="C41" s="78">
        <v>4083914.62</v>
      </c>
      <c r="D41" s="79"/>
      <c r="E41" s="80">
        <v>0</v>
      </c>
      <c r="F41" s="80">
        <v>0</v>
      </c>
      <c r="G41" s="80">
        <v>0</v>
      </c>
      <c r="H41" s="78">
        <v>0</v>
      </c>
      <c r="I41" s="78">
        <v>0</v>
      </c>
      <c r="J41" s="78">
        <v>0</v>
      </c>
      <c r="K41" s="80">
        <v>0</v>
      </c>
      <c r="L41" s="80">
        <v>4083914.62</v>
      </c>
      <c r="N41" s="82"/>
    </row>
    <row r="42" spans="1:12" ht="12.75">
      <c r="A42" t="s">
        <v>102</v>
      </c>
      <c r="B42" s="74"/>
      <c r="C42" s="78">
        <v>30480604.150000002</v>
      </c>
      <c r="D42" s="79"/>
      <c r="E42" s="80">
        <v>0</v>
      </c>
      <c r="F42" s="80">
        <v>0</v>
      </c>
      <c r="G42" s="80">
        <v>0</v>
      </c>
      <c r="H42" s="78">
        <v>0</v>
      </c>
      <c r="I42" s="78">
        <v>30480604.150000002</v>
      </c>
      <c r="J42" s="78">
        <v>0</v>
      </c>
      <c r="K42" s="80">
        <v>0</v>
      </c>
      <c r="L42" s="80">
        <v>0</v>
      </c>
    </row>
    <row r="43" spans="1:12" ht="12.75">
      <c r="A43" t="s">
        <v>103</v>
      </c>
      <c r="B43" s="74"/>
      <c r="C43" s="81">
        <v>63750</v>
      </c>
      <c r="D43" s="83"/>
      <c r="E43" s="78">
        <v>63750</v>
      </c>
      <c r="F43" s="78">
        <v>63750</v>
      </c>
      <c r="G43" s="80"/>
      <c r="H43" s="78"/>
      <c r="I43" s="78"/>
      <c r="J43" s="80"/>
      <c r="K43" s="80"/>
      <c r="L43" s="78"/>
    </row>
    <row r="44" spans="1:12" ht="12.75">
      <c r="A44" s="84" t="s">
        <v>104</v>
      </c>
      <c r="B44" s="85"/>
      <c r="C44" s="86">
        <v>2512784789.5599995</v>
      </c>
      <c r="D44" s="86">
        <v>0</v>
      </c>
      <c r="E44" s="86">
        <v>1595430938.7</v>
      </c>
      <c r="F44" s="86">
        <v>1817451387.7599998</v>
      </c>
      <c r="G44" s="86">
        <v>222020449.06000003</v>
      </c>
      <c r="H44" s="86">
        <v>89640020.87999998</v>
      </c>
      <c r="I44" s="86">
        <v>63462931.95</v>
      </c>
      <c r="J44" s="86">
        <v>117408738.83</v>
      </c>
      <c r="K44" s="86">
        <v>14971689.35</v>
      </c>
      <c r="L44" s="86">
        <v>631870469.85</v>
      </c>
    </row>
    <row r="45" ht="12.75">
      <c r="C45" s="81"/>
    </row>
    <row r="46" spans="1:7" ht="12.75">
      <c r="A46" t="s">
        <v>242</v>
      </c>
      <c r="C46" s="81"/>
      <c r="E46" s="81"/>
      <c r="F46" s="81"/>
      <c r="G46" s="81"/>
    </row>
    <row r="47" spans="5:12" ht="12.75">
      <c r="E47" s="81"/>
      <c r="G47" s="81"/>
      <c r="H47" s="87"/>
      <c r="L47" s="81"/>
    </row>
    <row r="48" spans="5:8" ht="12.75">
      <c r="E48" s="81"/>
      <c r="F48" s="81"/>
      <c r="G48" s="81"/>
      <c r="H48" s="81"/>
    </row>
    <row r="49" ht="12.75">
      <c r="E49" s="81"/>
    </row>
  </sheetData>
  <sheetProtection/>
  <mergeCells count="5">
    <mergeCell ref="J6:K6"/>
    <mergeCell ref="A1:L1"/>
    <mergeCell ref="A2:L2"/>
    <mergeCell ref="A3:L3"/>
    <mergeCell ref="A4:L4"/>
  </mergeCells>
  <printOptions horizontalCentered="1"/>
  <pageMargins left="0.25" right="0.25" top="1" bottom="1" header="0.5" footer="0.5"/>
  <pageSetup fitToHeight="1" fitToWidth="1" horizontalDpi="600" verticalDpi="600" orientation="portrait" scale="74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workbookViewId="0" topLeftCell="A1">
      <selection activeCell="C79" sqref="C79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48.421875" style="0" customWidth="1"/>
    <col min="4" max="4" width="2.00390625" style="0" customWidth="1"/>
    <col min="5" max="5" width="2.140625" style="0" customWidth="1"/>
    <col min="6" max="6" width="18.140625" style="0" customWidth="1"/>
  </cols>
  <sheetData>
    <row r="1" spans="1:6" s="6" customFormat="1" ht="18">
      <c r="A1" s="211" t="s">
        <v>0</v>
      </c>
      <c r="B1" s="211"/>
      <c r="C1" s="211"/>
      <c r="D1" s="211"/>
      <c r="E1" s="211"/>
      <c r="F1" s="211"/>
    </row>
    <row r="2" spans="1:6" ht="15.75">
      <c r="A2" s="212" t="s">
        <v>105</v>
      </c>
      <c r="B2" s="212"/>
      <c r="C2" s="212"/>
      <c r="D2" s="212"/>
      <c r="E2" s="212"/>
      <c r="F2" s="212"/>
    </row>
    <row r="3" spans="1:6" ht="15.75">
      <c r="A3" s="212" t="s">
        <v>106</v>
      </c>
      <c r="B3" s="212"/>
      <c r="C3" s="212"/>
      <c r="D3" s="212"/>
      <c r="E3" s="212"/>
      <c r="F3" s="212"/>
    </row>
    <row r="4" spans="1:12" ht="15.75">
      <c r="A4" s="212" t="s">
        <v>2</v>
      </c>
      <c r="B4" s="212"/>
      <c r="C4" s="212"/>
      <c r="D4" s="212"/>
      <c r="E4" s="212"/>
      <c r="F4" s="212"/>
      <c r="G4" s="88"/>
      <c r="H4" s="88"/>
      <c r="I4" s="88"/>
      <c r="J4" s="88"/>
      <c r="K4" s="88"/>
      <c r="L4" s="88"/>
    </row>
    <row r="5" spans="1:6" ht="18">
      <c r="A5" s="89"/>
      <c r="B5" s="89"/>
      <c r="C5" s="90"/>
      <c r="D5" s="90"/>
      <c r="E5" s="90"/>
      <c r="F5" s="91"/>
    </row>
    <row r="6" spans="1:6" ht="15">
      <c r="A6" s="90"/>
      <c r="B6" s="90"/>
      <c r="C6" s="90"/>
      <c r="D6" s="90"/>
      <c r="E6" s="90"/>
      <c r="F6" s="92" t="s">
        <v>3</v>
      </c>
    </row>
    <row r="7" spans="1:6" ht="15.75" thickBot="1">
      <c r="A7" s="93"/>
      <c r="B7" s="93" t="s">
        <v>107</v>
      </c>
      <c r="C7" s="94"/>
      <c r="D7" s="94"/>
      <c r="E7" s="94"/>
      <c r="F7" s="95" t="s">
        <v>8</v>
      </c>
    </row>
    <row r="8" spans="1:6" ht="15">
      <c r="A8" s="90"/>
      <c r="B8" s="90"/>
      <c r="C8" s="96" t="s">
        <v>108</v>
      </c>
      <c r="D8" s="96"/>
      <c r="E8" s="96"/>
      <c r="F8" s="97">
        <v>242665587.21999997</v>
      </c>
    </row>
    <row r="9" spans="1:6" ht="15">
      <c r="A9" s="90"/>
      <c r="B9" s="90"/>
      <c r="C9" s="96" t="s">
        <v>109</v>
      </c>
      <c r="D9" s="96"/>
      <c r="E9" s="96"/>
      <c r="F9" s="29">
        <v>410729578.79714787</v>
      </c>
    </row>
    <row r="10" spans="1:6" ht="15">
      <c r="A10" s="98"/>
      <c r="B10" s="98"/>
      <c r="C10" s="99" t="s">
        <v>22</v>
      </c>
      <c r="D10" s="99"/>
      <c r="E10" s="99"/>
      <c r="F10" s="100">
        <v>653395166.0171478</v>
      </c>
    </row>
    <row r="11" spans="1:6" ht="15">
      <c r="A11" s="90"/>
      <c r="B11" s="90"/>
      <c r="C11" s="101"/>
      <c r="D11" s="101"/>
      <c r="E11" s="101"/>
      <c r="F11" s="102"/>
    </row>
    <row r="12" spans="1:6" ht="15.75" thickBot="1">
      <c r="A12" s="93"/>
      <c r="B12" s="93" t="s">
        <v>24</v>
      </c>
      <c r="C12" s="94"/>
      <c r="D12" s="103"/>
      <c r="E12" s="104"/>
      <c r="F12" s="95" t="s">
        <v>8</v>
      </c>
    </row>
    <row r="13" spans="1:6" ht="15">
      <c r="A13" s="105"/>
      <c r="B13" s="105"/>
      <c r="C13" s="106" t="s">
        <v>110</v>
      </c>
      <c r="D13" s="106"/>
      <c r="E13" s="106"/>
      <c r="F13" s="48"/>
    </row>
    <row r="14" spans="1:6" ht="14.25">
      <c r="A14" s="105"/>
      <c r="B14" s="105"/>
      <c r="C14" s="107" t="s">
        <v>111</v>
      </c>
      <c r="D14" s="48">
        <v>38749902.2</v>
      </c>
      <c r="E14" s="108">
        <v>51501644.94</v>
      </c>
      <c r="F14" s="109">
        <v>90251547.14</v>
      </c>
    </row>
    <row r="15" spans="1:6" ht="14.25">
      <c r="A15" s="105"/>
      <c r="B15" s="105"/>
      <c r="C15" s="107" t="s">
        <v>112</v>
      </c>
      <c r="D15" s="48">
        <v>1164574.61</v>
      </c>
      <c r="E15" s="108">
        <v>1633846.09</v>
      </c>
      <c r="F15" s="48">
        <v>2798420.7</v>
      </c>
    </row>
    <row r="16" spans="1:6" ht="14.25">
      <c r="A16" s="105"/>
      <c r="B16" s="105"/>
      <c r="C16" s="107" t="s">
        <v>113</v>
      </c>
      <c r="D16" s="48">
        <v>22168222.93</v>
      </c>
      <c r="E16" s="108">
        <v>29420372.29</v>
      </c>
      <c r="F16" s="48">
        <v>51588595.22</v>
      </c>
    </row>
    <row r="17" spans="1:6" ht="14.25">
      <c r="A17" s="105"/>
      <c r="B17" s="105"/>
      <c r="C17" s="107" t="s">
        <v>114</v>
      </c>
      <c r="D17" s="48">
        <v>6133632.13</v>
      </c>
      <c r="E17" s="108">
        <v>8064176.989999999</v>
      </c>
      <c r="F17" s="48">
        <v>14197809.12</v>
      </c>
    </row>
    <row r="18" spans="1:6" ht="14.25">
      <c r="A18" s="105"/>
      <c r="B18" s="105"/>
      <c r="C18" s="107" t="s">
        <v>115</v>
      </c>
      <c r="D18" s="48">
        <v>47156948.61</v>
      </c>
      <c r="E18" s="108">
        <v>59148772.95999999</v>
      </c>
      <c r="F18" s="48">
        <v>106305721.57</v>
      </c>
    </row>
    <row r="19" spans="1:6" ht="14.25">
      <c r="A19" s="107"/>
      <c r="B19" s="107"/>
      <c r="C19" s="107" t="s">
        <v>116</v>
      </c>
      <c r="D19" s="108">
        <v>13972392.75</v>
      </c>
      <c r="E19" s="108">
        <v>30915639.689999998</v>
      </c>
      <c r="F19" s="108">
        <v>44888032.44</v>
      </c>
    </row>
    <row r="20" spans="1:6" ht="14.25">
      <c r="A20" s="107"/>
      <c r="B20" s="107"/>
      <c r="C20" s="107" t="s">
        <v>117</v>
      </c>
      <c r="D20" s="108">
        <v>3295111.82</v>
      </c>
      <c r="E20" s="108">
        <v>4073994.12</v>
      </c>
      <c r="F20" s="108">
        <v>7369105.94</v>
      </c>
    </row>
    <row r="21" spans="1:6" ht="14.25">
      <c r="A21" s="107"/>
      <c r="B21" s="107"/>
      <c r="C21" s="107" t="s">
        <v>118</v>
      </c>
      <c r="D21" s="108">
        <v>4549288.27</v>
      </c>
      <c r="E21" s="108">
        <v>5786200.41</v>
      </c>
      <c r="F21" s="108">
        <v>10335488.68</v>
      </c>
    </row>
    <row r="22" spans="1:6" ht="14.25">
      <c r="A22" s="107"/>
      <c r="B22" s="107"/>
      <c r="C22" s="107" t="s">
        <v>119</v>
      </c>
      <c r="D22" s="110">
        <v>15743947.72</v>
      </c>
      <c r="E22" s="110">
        <v>18039900.28</v>
      </c>
      <c r="F22" s="110">
        <v>33783848</v>
      </c>
    </row>
    <row r="23" spans="1:6" ht="15">
      <c r="A23" s="107"/>
      <c r="B23" s="107"/>
      <c r="C23" s="106" t="s">
        <v>120</v>
      </c>
      <c r="D23" s="56">
        <f>SUM(D14:D22)</f>
        <v>152934021.04</v>
      </c>
      <c r="E23" s="111">
        <v>208584547.76999998</v>
      </c>
      <c r="F23" s="56">
        <v>361518568.81</v>
      </c>
    </row>
    <row r="24" spans="1:6" ht="15">
      <c r="A24" s="107"/>
      <c r="B24" s="107"/>
      <c r="C24" s="106"/>
      <c r="D24" s="56"/>
      <c r="E24" s="106"/>
      <c r="F24" s="56"/>
    </row>
    <row r="25" spans="1:6" ht="15">
      <c r="A25" s="107"/>
      <c r="B25" s="107"/>
      <c r="C25" s="106" t="s">
        <v>121</v>
      </c>
      <c r="D25" s="56"/>
      <c r="E25" s="106"/>
      <c r="F25" s="56"/>
    </row>
    <row r="26" spans="1:6" ht="14.25">
      <c r="A26" s="107"/>
      <c r="B26" s="107"/>
      <c r="C26" s="107" t="s">
        <v>122</v>
      </c>
      <c r="D26" s="110">
        <v>8784145.69</v>
      </c>
      <c r="E26" s="110">
        <v>12034358.19</v>
      </c>
      <c r="F26" s="110">
        <v>20818503.88</v>
      </c>
    </row>
    <row r="27" spans="1:6" ht="15">
      <c r="A27" s="107"/>
      <c r="B27" s="107"/>
      <c r="C27" s="106" t="s">
        <v>123</v>
      </c>
      <c r="D27" s="56">
        <f>SUM(D26:D26)</f>
        <v>8784145.69</v>
      </c>
      <c r="E27" s="111">
        <v>12034358.19</v>
      </c>
      <c r="F27" s="56">
        <v>20818503.88</v>
      </c>
    </row>
    <row r="28" spans="1:6" ht="14.25">
      <c r="A28" s="107"/>
      <c r="B28" s="107"/>
      <c r="C28" s="107"/>
      <c r="D28" s="108"/>
      <c r="E28" s="107"/>
      <c r="F28" s="108"/>
    </row>
    <row r="29" spans="1:6" ht="15">
      <c r="A29" s="107"/>
      <c r="B29" s="107"/>
      <c r="C29" s="106" t="s">
        <v>124</v>
      </c>
      <c r="D29" s="108"/>
      <c r="E29" s="106"/>
      <c r="F29" s="108"/>
    </row>
    <row r="30" spans="1:6" ht="14.25">
      <c r="A30" s="107"/>
      <c r="B30" s="107"/>
      <c r="C30" s="107" t="s">
        <v>125</v>
      </c>
      <c r="D30" s="48">
        <v>14300000</v>
      </c>
      <c r="E30" s="48">
        <v>14300000</v>
      </c>
      <c r="F30" s="48">
        <v>28600000</v>
      </c>
    </row>
    <row r="31" spans="1:6" ht="14.25">
      <c r="A31" s="107"/>
      <c r="B31" s="107"/>
      <c r="C31" s="107" t="s">
        <v>126</v>
      </c>
      <c r="D31" s="48">
        <v>887567.39</v>
      </c>
      <c r="E31" s="48">
        <v>1579302.77</v>
      </c>
      <c r="F31" s="48">
        <v>2466870.16</v>
      </c>
    </row>
    <row r="32" spans="1:6" ht="14.25">
      <c r="A32" s="107"/>
      <c r="B32" s="107"/>
      <c r="C32" s="107" t="s">
        <v>127</v>
      </c>
      <c r="D32" s="108">
        <v>28813252</v>
      </c>
      <c r="E32" s="48">
        <v>0</v>
      </c>
      <c r="F32" s="108">
        <v>28813252</v>
      </c>
    </row>
    <row r="33" spans="1:6" ht="14.25">
      <c r="A33" s="107"/>
      <c r="B33" s="107"/>
      <c r="C33" s="107" t="s">
        <v>128</v>
      </c>
      <c r="D33" s="110">
        <v>4060197</v>
      </c>
      <c r="E33" s="110">
        <v>4060190</v>
      </c>
      <c r="F33" s="110">
        <v>8120387</v>
      </c>
    </row>
    <row r="34" spans="1:6" ht="15">
      <c r="A34" s="107"/>
      <c r="B34" s="107"/>
      <c r="C34" s="106" t="s">
        <v>129</v>
      </c>
      <c r="D34" s="112">
        <f>SUM(D30:D33)</f>
        <v>48061016.39</v>
      </c>
      <c r="E34" s="111">
        <v>19939492.77</v>
      </c>
      <c r="F34" s="112">
        <v>68000509.16</v>
      </c>
    </row>
    <row r="35" spans="1:6" ht="14.25">
      <c r="A35" s="107"/>
      <c r="B35" s="107"/>
      <c r="C35" s="107"/>
      <c r="D35" s="108"/>
      <c r="E35" s="107"/>
      <c r="F35" s="108"/>
    </row>
    <row r="36" spans="1:6" ht="15">
      <c r="A36" s="51"/>
      <c r="B36" s="51"/>
      <c r="C36" s="106" t="s">
        <v>130</v>
      </c>
      <c r="D36" s="48"/>
      <c r="E36" s="106"/>
      <c r="F36" s="48"/>
    </row>
    <row r="37" spans="3:6" ht="14.25">
      <c r="C37" s="107" t="s">
        <v>119</v>
      </c>
      <c r="D37" s="113">
        <v>588823.52</v>
      </c>
      <c r="E37" s="48">
        <v>1041052.06</v>
      </c>
      <c r="F37" s="113">
        <v>1629875.58</v>
      </c>
    </row>
    <row r="38" spans="1:6" ht="14.25">
      <c r="A38" s="107"/>
      <c r="B38" s="107"/>
      <c r="C38" s="107" t="s">
        <v>131</v>
      </c>
      <c r="D38" s="108">
        <v>8951.82</v>
      </c>
      <c r="E38" s="48">
        <v>13127.52</v>
      </c>
      <c r="F38" s="108">
        <v>22079.34</v>
      </c>
    </row>
    <row r="39" spans="1:6" ht="14.25">
      <c r="A39" s="107"/>
      <c r="B39" s="107"/>
      <c r="C39" s="107" t="s">
        <v>118</v>
      </c>
      <c r="D39" s="48">
        <v>1332978.71</v>
      </c>
      <c r="E39" s="48">
        <v>1351543.32</v>
      </c>
      <c r="F39" s="48">
        <v>2684522.03</v>
      </c>
    </row>
    <row r="40" spans="1:6" ht="14.25">
      <c r="A40" s="107"/>
      <c r="B40" s="107"/>
      <c r="C40" s="107" t="s">
        <v>132</v>
      </c>
      <c r="D40" s="110">
        <v>25908.11</v>
      </c>
      <c r="E40" s="110">
        <v>19266.22</v>
      </c>
      <c r="F40" s="110">
        <v>45174.33</v>
      </c>
    </row>
    <row r="41" spans="1:6" ht="15">
      <c r="A41" s="106"/>
      <c r="B41" s="106"/>
      <c r="C41" s="106" t="s">
        <v>133</v>
      </c>
      <c r="D41" s="112">
        <f>SUM(D37:D40)</f>
        <v>1956662.16</v>
      </c>
      <c r="E41" s="56">
        <v>2424989.12</v>
      </c>
      <c r="F41" s="112">
        <v>4381651.28</v>
      </c>
    </row>
    <row r="42" spans="1:6" ht="15">
      <c r="A42" s="106"/>
      <c r="B42" s="106"/>
      <c r="C42" s="107"/>
      <c r="D42" s="48"/>
      <c r="E42" s="107"/>
      <c r="F42" s="48"/>
    </row>
    <row r="43" spans="1:6" ht="15">
      <c r="A43" s="51"/>
      <c r="B43" s="51"/>
      <c r="C43" s="106" t="s">
        <v>134</v>
      </c>
      <c r="D43" s="48"/>
      <c r="E43" s="106"/>
      <c r="F43" s="48"/>
    </row>
    <row r="44" spans="1:6" ht="14.25">
      <c r="A44" s="51"/>
      <c r="B44" s="51"/>
      <c r="C44" s="107" t="s">
        <v>135</v>
      </c>
      <c r="D44" s="108">
        <v>98.28</v>
      </c>
      <c r="E44" s="48">
        <v>0</v>
      </c>
      <c r="F44" s="108">
        <v>98.28</v>
      </c>
    </row>
    <row r="45" spans="1:6" ht="14.25">
      <c r="A45" s="51"/>
      <c r="B45" s="51"/>
      <c r="C45" s="107" t="s">
        <v>136</v>
      </c>
      <c r="D45" s="108">
        <f>818312+112155.57</f>
        <v>930467.5700000001</v>
      </c>
      <c r="E45" s="48">
        <v>2060020.72</v>
      </c>
      <c r="F45" s="108">
        <v>2990488.29</v>
      </c>
    </row>
    <row r="46" spans="1:6" ht="14.25">
      <c r="A46" s="51" t="s">
        <v>4</v>
      </c>
      <c r="B46" s="51"/>
      <c r="C46" s="107" t="s">
        <v>137</v>
      </c>
      <c r="D46" s="110">
        <v>18322070.29</v>
      </c>
      <c r="E46" s="110">
        <v>9984393.48</v>
      </c>
      <c r="F46" s="110">
        <v>28306463.77</v>
      </c>
    </row>
    <row r="47" spans="1:6" ht="15">
      <c r="A47" s="51"/>
      <c r="B47" s="51"/>
      <c r="C47" s="106" t="s">
        <v>138</v>
      </c>
      <c r="D47" s="112">
        <f>SUM(D44:D46)</f>
        <v>19252636.14</v>
      </c>
      <c r="E47" s="56">
        <v>12044414.2</v>
      </c>
      <c r="F47" s="112">
        <v>31297050.34</v>
      </c>
    </row>
    <row r="48" spans="1:6" ht="14.25">
      <c r="A48" s="51"/>
      <c r="B48" s="51"/>
      <c r="C48" s="107"/>
      <c r="D48" s="108"/>
      <c r="E48" s="107"/>
      <c r="F48" s="108"/>
    </row>
    <row r="49" spans="1:6" ht="15">
      <c r="A49" s="51"/>
      <c r="B49" s="51"/>
      <c r="C49" s="106" t="s">
        <v>139</v>
      </c>
      <c r="D49" s="112"/>
      <c r="E49" s="106"/>
      <c r="F49" s="112"/>
    </row>
    <row r="50" spans="1:6" ht="15">
      <c r="A50" s="51"/>
      <c r="B50" s="51"/>
      <c r="C50" s="106" t="s">
        <v>158</v>
      </c>
      <c r="D50" s="114">
        <v>538181.21</v>
      </c>
      <c r="E50" s="48">
        <v>673775.24</v>
      </c>
      <c r="F50" s="114">
        <v>1211956.45</v>
      </c>
    </row>
    <row r="51" spans="1:6" ht="14.25">
      <c r="A51" s="51"/>
      <c r="B51" s="51"/>
      <c r="C51" s="107" t="s">
        <v>140</v>
      </c>
      <c r="D51" s="114">
        <v>592666.27</v>
      </c>
      <c r="E51" s="48">
        <v>681297.2</v>
      </c>
      <c r="F51" s="114">
        <v>1273963.47</v>
      </c>
    </row>
    <row r="52" spans="1:6" ht="14.25">
      <c r="A52" s="51"/>
      <c r="B52" s="51"/>
      <c r="C52" s="107" t="s">
        <v>141</v>
      </c>
      <c r="D52" s="114">
        <v>1652071.26</v>
      </c>
      <c r="E52" s="48">
        <v>1576662.46</v>
      </c>
      <c r="F52" s="114">
        <v>3228733.72</v>
      </c>
    </row>
    <row r="53" spans="1:6" ht="14.25">
      <c r="A53" s="51"/>
      <c r="B53" s="51"/>
      <c r="C53" s="107" t="s">
        <v>142</v>
      </c>
      <c r="D53" s="114">
        <v>570091.47</v>
      </c>
      <c r="E53" s="48">
        <v>613917.9</v>
      </c>
      <c r="F53" s="114">
        <v>1184009.37</v>
      </c>
    </row>
    <row r="54" spans="1:6" ht="14.25">
      <c r="A54" s="51"/>
      <c r="B54" s="51"/>
      <c r="C54" s="107" t="s">
        <v>143</v>
      </c>
      <c r="D54" s="115">
        <v>17427.84</v>
      </c>
      <c r="E54" s="48">
        <v>21768.88</v>
      </c>
      <c r="F54" s="115">
        <v>39196.72</v>
      </c>
    </row>
    <row r="55" spans="1:6" ht="14.25">
      <c r="A55" s="51"/>
      <c r="B55" s="51"/>
      <c r="C55" s="107" t="s">
        <v>144</v>
      </c>
      <c r="D55" s="115">
        <v>1934952.95</v>
      </c>
      <c r="E55" s="48">
        <v>2086679.58</v>
      </c>
      <c r="F55" s="115">
        <v>4021632.53</v>
      </c>
    </row>
    <row r="56" spans="1:6" ht="14.25">
      <c r="A56" s="51"/>
      <c r="B56" s="51"/>
      <c r="C56" s="107" t="s">
        <v>145</v>
      </c>
      <c r="D56" s="116">
        <v>21941.34</v>
      </c>
      <c r="E56" s="110">
        <v>35814.62</v>
      </c>
      <c r="F56" s="116">
        <v>57755.96</v>
      </c>
    </row>
    <row r="57" spans="1:6" ht="15">
      <c r="A57" s="51"/>
      <c r="B57" s="51"/>
      <c r="C57" s="106" t="s">
        <v>146</v>
      </c>
      <c r="D57" s="112">
        <f>SUM(D50:D56)</f>
        <v>5327332.34</v>
      </c>
      <c r="E57" s="56">
        <v>5689915.880000001</v>
      </c>
      <c r="F57" s="112">
        <v>11017248.22</v>
      </c>
    </row>
    <row r="58" spans="1:6" ht="15">
      <c r="A58" s="51"/>
      <c r="B58" s="51"/>
      <c r="C58" s="106"/>
      <c r="D58" s="112"/>
      <c r="E58" s="106"/>
      <c r="F58" s="112"/>
    </row>
    <row r="59" spans="1:6" ht="15">
      <c r="A59" s="51"/>
      <c r="B59" s="51"/>
      <c r="C59" s="106" t="s">
        <v>147</v>
      </c>
      <c r="D59" s="112"/>
      <c r="E59" s="106"/>
      <c r="F59" s="112"/>
    </row>
    <row r="60" spans="1:6" ht="14.25">
      <c r="A60" s="51"/>
      <c r="B60" s="51"/>
      <c r="C60" s="107" t="s">
        <v>142</v>
      </c>
      <c r="D60" s="114">
        <f>187711.05+34753.88</f>
        <v>222464.93</v>
      </c>
      <c r="E60" s="48">
        <v>290923.08</v>
      </c>
      <c r="F60" s="114">
        <v>513388.01</v>
      </c>
    </row>
    <row r="61" spans="1:6" ht="14.25">
      <c r="A61" s="51"/>
      <c r="B61" s="51"/>
      <c r="C61" s="107" t="s">
        <v>144</v>
      </c>
      <c r="D61" s="116">
        <v>6873.97</v>
      </c>
      <c r="E61" s="110">
        <v>16211.4</v>
      </c>
      <c r="F61" s="116">
        <v>23085.37</v>
      </c>
    </row>
    <row r="62" spans="1:6" ht="15">
      <c r="A62" s="51"/>
      <c r="B62" s="51"/>
      <c r="C62" s="106" t="s">
        <v>148</v>
      </c>
      <c r="D62" s="112">
        <f>SUM(D60:D61)</f>
        <v>229338.9</v>
      </c>
      <c r="E62" s="56">
        <v>307134.48</v>
      </c>
      <c r="F62" s="112">
        <v>536473.38</v>
      </c>
    </row>
    <row r="63" spans="1:6" ht="15">
      <c r="A63" s="51"/>
      <c r="B63" s="51"/>
      <c r="C63" s="106"/>
      <c r="D63" s="112"/>
      <c r="E63" s="106"/>
      <c r="F63" s="112"/>
    </row>
    <row r="64" spans="1:6" ht="15">
      <c r="A64" s="51"/>
      <c r="B64" s="51"/>
      <c r="C64" s="106" t="s">
        <v>149</v>
      </c>
      <c r="D64" s="112">
        <v>43599.75</v>
      </c>
      <c r="E64" s="56">
        <v>40914.35</v>
      </c>
      <c r="F64" s="112">
        <v>84514.1</v>
      </c>
    </row>
    <row r="65" spans="1:6" ht="15">
      <c r="A65" s="51"/>
      <c r="B65" s="51"/>
      <c r="C65" s="106" t="s">
        <v>150</v>
      </c>
      <c r="D65" s="112">
        <v>548066.35</v>
      </c>
      <c r="E65" s="56">
        <v>1810953.66</v>
      </c>
      <c r="F65" s="112">
        <v>2359020.01</v>
      </c>
    </row>
    <row r="66" spans="1:6" ht="15">
      <c r="A66" s="51"/>
      <c r="B66" s="51"/>
      <c r="C66" s="106" t="s">
        <v>151</v>
      </c>
      <c r="D66" s="112">
        <v>8606106</v>
      </c>
      <c r="E66" s="56">
        <v>117817799</v>
      </c>
      <c r="F66" s="112">
        <v>126423905</v>
      </c>
    </row>
    <row r="67" spans="1:6" ht="15">
      <c r="A67" s="51"/>
      <c r="B67" s="51"/>
      <c r="C67" s="106" t="s">
        <v>152</v>
      </c>
      <c r="D67" s="112">
        <v>1635317.96</v>
      </c>
      <c r="E67" s="56">
        <v>1600549.02</v>
      </c>
      <c r="F67" s="112">
        <v>3235866.98</v>
      </c>
    </row>
    <row r="68" spans="1:6" ht="15">
      <c r="A68" s="51"/>
      <c r="B68" s="51"/>
      <c r="C68" s="106" t="s">
        <v>153</v>
      </c>
      <c r="D68" s="112">
        <v>35387.43</v>
      </c>
      <c r="E68" s="56">
        <v>22498.51</v>
      </c>
      <c r="F68" s="112">
        <v>57885.94</v>
      </c>
    </row>
    <row r="69" spans="1:6" ht="15">
      <c r="A69" s="51"/>
      <c r="B69" s="51"/>
      <c r="C69" s="106" t="s">
        <v>154</v>
      </c>
      <c r="D69" s="56">
        <v>1024960.3</v>
      </c>
      <c r="E69" s="56">
        <v>1114311.45</v>
      </c>
      <c r="F69" s="56">
        <v>2139271.75</v>
      </c>
    </row>
    <row r="70" spans="1:6" ht="15">
      <c r="A70" s="51"/>
      <c r="B70" s="51"/>
      <c r="C70" s="106"/>
      <c r="D70" s="48"/>
      <c r="E70" s="106"/>
      <c r="F70" s="48"/>
    </row>
    <row r="71" spans="1:6" ht="15">
      <c r="A71" s="117"/>
      <c r="B71" s="117"/>
      <c r="C71" s="117" t="s">
        <v>155</v>
      </c>
      <c r="D71" s="118">
        <f>D69+D68+D67+D66+D65+D64+D62+D57+D47+D41+D34+D27+D23</f>
        <v>248438590.45</v>
      </c>
      <c r="E71" s="118">
        <v>383431878.4</v>
      </c>
      <c r="F71" s="118">
        <v>631870468.85</v>
      </c>
    </row>
    <row r="72" spans="1:6" ht="15">
      <c r="A72" s="106"/>
      <c r="B72" s="106"/>
      <c r="C72" s="43"/>
      <c r="D72" s="119"/>
      <c r="E72" s="43"/>
      <c r="F72" s="119"/>
    </row>
    <row r="73" spans="1:6" ht="15">
      <c r="A73" s="106"/>
      <c r="B73" s="106"/>
      <c r="C73" s="43" t="s">
        <v>156</v>
      </c>
      <c r="D73" s="119">
        <v>14901659.1</v>
      </c>
      <c r="E73" s="119">
        <v>26089659.059999995</v>
      </c>
      <c r="F73" s="119">
        <v>40991318.16</v>
      </c>
    </row>
    <row r="74" spans="1:6" ht="14.25">
      <c r="A74" s="107"/>
      <c r="B74" s="107"/>
      <c r="C74" s="51"/>
      <c r="D74" s="60"/>
      <c r="E74" s="51"/>
      <c r="F74" s="60"/>
    </row>
    <row r="75" spans="1:6" ht="15">
      <c r="A75" s="120"/>
      <c r="B75" s="120"/>
      <c r="C75" s="121" t="s">
        <v>157</v>
      </c>
      <c r="D75" s="122"/>
      <c r="E75" s="121"/>
      <c r="F75" s="122">
        <v>19466620.99285224</v>
      </c>
    </row>
  </sheetData>
  <sheetProtection/>
  <mergeCells count="4">
    <mergeCell ref="A1:F1"/>
    <mergeCell ref="A2:F2"/>
    <mergeCell ref="A3:F3"/>
    <mergeCell ref="A4:F4"/>
  </mergeCells>
  <printOptions horizontalCentered="1"/>
  <pageMargins left="0.16" right="0.21" top="0.31" bottom="0.49" header="0.16" footer="0.27"/>
  <pageSetup fitToHeight="1" fitToWidth="1" horizontalDpi="600" verticalDpi="600" orientation="portrait" scale="66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26.57421875" style="0" customWidth="1"/>
    <col min="4" max="4" width="15.140625" style="0" bestFit="1" customWidth="1"/>
    <col min="5" max="5" width="14.57421875" style="0" bestFit="1" customWidth="1"/>
    <col min="6" max="6" width="14.8515625" style="0" bestFit="1" customWidth="1"/>
  </cols>
  <sheetData>
    <row r="2" spans="1:6" s="6" customFormat="1" ht="18">
      <c r="A2" s="213" t="s">
        <v>0</v>
      </c>
      <c r="B2" s="213"/>
      <c r="C2" s="213"/>
      <c r="D2" s="213"/>
      <c r="E2" s="213"/>
      <c r="F2" s="213"/>
    </row>
    <row r="3" spans="1:6" ht="15.75">
      <c r="A3" s="212" t="s">
        <v>159</v>
      </c>
      <c r="B3" s="212"/>
      <c r="C3" s="212"/>
      <c r="D3" s="212"/>
      <c r="E3" s="212"/>
      <c r="F3" s="212"/>
    </row>
    <row r="4" spans="1:6" ht="15.75">
      <c r="A4" s="212" t="s">
        <v>160</v>
      </c>
      <c r="B4" s="212"/>
      <c r="C4" s="212"/>
      <c r="D4" s="212"/>
      <c r="E4" s="212"/>
      <c r="F4" s="212"/>
    </row>
    <row r="5" spans="1:6" ht="15.75">
      <c r="A5" s="212" t="s">
        <v>2</v>
      </c>
      <c r="B5" s="212"/>
      <c r="C5" s="212"/>
      <c r="D5" s="212"/>
      <c r="E5" s="212"/>
      <c r="F5" s="212"/>
    </row>
    <row r="6" spans="1:6" ht="18">
      <c r="A6" s="89"/>
      <c r="B6" s="90"/>
      <c r="C6" s="123"/>
      <c r="D6" s="123"/>
      <c r="E6" s="91"/>
      <c r="F6" s="91"/>
    </row>
    <row r="7" spans="1:6" ht="15">
      <c r="A7" s="124"/>
      <c r="B7" s="124"/>
      <c r="C7" s="125"/>
      <c r="D7" s="126"/>
      <c r="E7" s="126" t="s">
        <v>63</v>
      </c>
      <c r="F7" s="20" t="s">
        <v>161</v>
      </c>
    </row>
    <row r="8" spans="1:6" ht="15.75" thickBot="1">
      <c r="A8" s="93" t="s">
        <v>6</v>
      </c>
      <c r="B8" s="94"/>
      <c r="C8" s="127"/>
      <c r="D8" s="128"/>
      <c r="E8" s="95" t="s">
        <v>162</v>
      </c>
      <c r="F8" s="95" t="s">
        <v>163</v>
      </c>
    </row>
    <row r="9" spans="1:6" ht="15">
      <c r="A9" s="43"/>
      <c r="B9" s="129"/>
      <c r="C9" s="15"/>
      <c r="D9" s="130"/>
      <c r="E9" s="131"/>
      <c r="F9" s="131"/>
    </row>
    <row r="10" spans="1:7" ht="15">
      <c r="A10" s="43"/>
      <c r="B10" s="132" t="s">
        <v>164</v>
      </c>
      <c r="C10" s="15"/>
      <c r="D10" s="130"/>
      <c r="E10" s="133">
        <v>30611517.93</v>
      </c>
      <c r="F10" s="133">
        <v>30611517.93</v>
      </c>
      <c r="G10" s="6"/>
    </row>
    <row r="11" spans="1:7" ht="15.75" customHeight="1">
      <c r="A11" s="43"/>
      <c r="B11" s="132" t="s">
        <v>165</v>
      </c>
      <c r="C11" s="15"/>
      <c r="D11" s="130"/>
      <c r="E11" s="134">
        <v>28583.07</v>
      </c>
      <c r="F11" s="134">
        <v>28583.07</v>
      </c>
      <c r="G11" s="6"/>
    </row>
    <row r="12" spans="1:6" ht="15">
      <c r="A12" s="98"/>
      <c r="B12" s="99" t="s">
        <v>22</v>
      </c>
      <c r="C12" s="100"/>
      <c r="D12" s="100"/>
      <c r="E12" s="100">
        <v>30640101</v>
      </c>
      <c r="F12" s="100">
        <v>30640101</v>
      </c>
    </row>
    <row r="13" spans="1:6" ht="15">
      <c r="A13" s="90"/>
      <c r="B13" s="37"/>
      <c r="C13" s="135"/>
      <c r="D13" s="38"/>
      <c r="E13" s="38"/>
      <c r="F13" s="38"/>
    </row>
    <row r="14" spans="1:6" ht="15">
      <c r="A14" s="90"/>
      <c r="B14" s="37"/>
      <c r="C14" s="123"/>
      <c r="D14" s="92"/>
      <c r="E14" s="38"/>
      <c r="F14" s="38"/>
    </row>
    <row r="15" spans="1:6" ht="15">
      <c r="A15" s="124"/>
      <c r="B15" s="124"/>
      <c r="C15" s="125"/>
      <c r="D15" s="126" t="s">
        <v>166</v>
      </c>
      <c r="E15" s="126" t="s">
        <v>166</v>
      </c>
      <c r="F15" s="20" t="s">
        <v>63</v>
      </c>
    </row>
    <row r="16" spans="1:6" ht="15.75" thickBot="1">
      <c r="A16" s="93" t="s">
        <v>24</v>
      </c>
      <c r="B16" s="94"/>
      <c r="C16" s="127"/>
      <c r="D16" s="128" t="s">
        <v>167</v>
      </c>
      <c r="E16" s="95" t="s">
        <v>168</v>
      </c>
      <c r="F16" s="95" t="s">
        <v>169</v>
      </c>
    </row>
    <row r="17" spans="1:6" ht="15">
      <c r="A17" s="43"/>
      <c r="B17" s="43" t="s">
        <v>170</v>
      </c>
      <c r="C17" s="130"/>
      <c r="D17" s="130"/>
      <c r="E17" s="131"/>
      <c r="F17" s="131"/>
    </row>
    <row r="18" spans="1:6" ht="15">
      <c r="A18" s="51"/>
      <c r="B18" s="107" t="s">
        <v>171</v>
      </c>
      <c r="C18" s="135"/>
      <c r="D18" s="136">
        <v>76994849.27</v>
      </c>
      <c r="E18" s="136">
        <v>27094487.458112996</v>
      </c>
      <c r="F18" s="137"/>
    </row>
    <row r="19" spans="1:6" ht="15">
      <c r="A19" s="51"/>
      <c r="B19" s="107" t="s">
        <v>172</v>
      </c>
      <c r="C19" s="135"/>
      <c r="D19" s="108">
        <v>168039.96</v>
      </c>
      <c r="E19" s="108">
        <v>59133.261924</v>
      </c>
      <c r="F19" s="137"/>
    </row>
    <row r="20" spans="1:6" ht="15">
      <c r="A20" s="51"/>
      <c r="B20" s="107" t="s">
        <v>173</v>
      </c>
      <c r="C20" s="135"/>
      <c r="D20" s="108">
        <v>2029820</v>
      </c>
      <c r="E20" s="108">
        <v>714293.6579999999</v>
      </c>
      <c r="F20" s="138"/>
    </row>
    <row r="21" spans="1:6" ht="15">
      <c r="A21" s="51" t="s">
        <v>4</v>
      </c>
      <c r="B21" s="107" t="s">
        <v>174</v>
      </c>
      <c r="C21" s="135"/>
      <c r="D21" s="108">
        <v>1585403.75</v>
      </c>
      <c r="E21" s="108">
        <v>557903.579625</v>
      </c>
      <c r="F21" s="138"/>
    </row>
    <row r="22" spans="1:6" ht="15">
      <c r="A22" s="51"/>
      <c r="B22" s="107" t="s">
        <v>175</v>
      </c>
      <c r="C22" s="135"/>
      <c r="D22" s="108">
        <v>602440.79</v>
      </c>
      <c r="E22" s="108">
        <v>211998.914001</v>
      </c>
      <c r="F22" s="138"/>
    </row>
    <row r="23" spans="1:6" ht="15">
      <c r="A23" s="51"/>
      <c r="B23" s="107" t="s">
        <v>176</v>
      </c>
      <c r="C23" s="135"/>
      <c r="D23" s="139">
        <v>1544291.6</v>
      </c>
      <c r="E23" s="108">
        <v>1544291.6</v>
      </c>
      <c r="F23" s="138"/>
    </row>
    <row r="24" spans="1:6" ht="15">
      <c r="A24" s="51"/>
      <c r="B24" s="107" t="s">
        <v>177</v>
      </c>
      <c r="C24" s="135"/>
      <c r="D24" s="108">
        <v>2835639.25</v>
      </c>
      <c r="E24" s="108">
        <v>997861.4520749999</v>
      </c>
      <c r="F24" s="138"/>
    </row>
    <row r="25" spans="1:6" ht="15">
      <c r="A25" s="51"/>
      <c r="B25" s="107" t="s">
        <v>178</v>
      </c>
      <c r="C25" s="135"/>
      <c r="D25" s="48">
        <v>2467602.8</v>
      </c>
      <c r="E25" s="108">
        <v>868349.4253199999</v>
      </c>
      <c r="F25" s="138"/>
    </row>
    <row r="26" spans="1:6" ht="15">
      <c r="A26" s="51"/>
      <c r="B26" s="107" t="s">
        <v>179</v>
      </c>
      <c r="C26" s="135"/>
      <c r="D26" s="110">
        <v>1411933.46</v>
      </c>
      <c r="E26" s="110">
        <v>496859.38457399997</v>
      </c>
      <c r="F26" s="138"/>
    </row>
    <row r="27" spans="1:6" ht="15">
      <c r="A27" s="107"/>
      <c r="B27" s="43" t="s">
        <v>180</v>
      </c>
      <c r="C27" s="48"/>
      <c r="D27" s="38">
        <v>89640020.87999998</v>
      </c>
      <c r="E27" s="38">
        <v>32545178.733631995</v>
      </c>
      <c r="F27" s="38">
        <v>32545178.733631995</v>
      </c>
    </row>
    <row r="28" spans="1:6" ht="14.25">
      <c r="A28" s="107"/>
      <c r="B28" s="107"/>
      <c r="C28" s="108"/>
      <c r="D28" s="108"/>
      <c r="E28" s="107"/>
      <c r="F28" s="107"/>
    </row>
    <row r="29" spans="1:6" ht="15">
      <c r="A29" s="107"/>
      <c r="B29" s="106" t="s">
        <v>181</v>
      </c>
      <c r="C29" s="108"/>
      <c r="D29" s="108"/>
      <c r="E29" s="107"/>
      <c r="F29" s="107"/>
    </row>
    <row r="30" spans="1:6" ht="14.25">
      <c r="A30" s="107"/>
      <c r="B30" s="107" t="s">
        <v>182</v>
      </c>
      <c r="C30" s="108"/>
      <c r="D30" s="140">
        <v>307395.31</v>
      </c>
      <c r="E30" s="136">
        <v>153697.655</v>
      </c>
      <c r="F30" s="107"/>
    </row>
    <row r="31" spans="1:6" ht="14.25">
      <c r="A31" s="107"/>
      <c r="B31" s="107" t="s">
        <v>183</v>
      </c>
      <c r="C31" s="108"/>
      <c r="D31" s="139">
        <v>0</v>
      </c>
      <c r="E31" s="108">
        <v>0</v>
      </c>
      <c r="F31" s="107"/>
    </row>
    <row r="32" spans="1:6" ht="14.25">
      <c r="A32" s="107"/>
      <c r="B32" s="107" t="s">
        <v>184</v>
      </c>
      <c r="C32" s="108"/>
      <c r="D32" s="139">
        <v>127878.38</v>
      </c>
      <c r="E32" s="108">
        <v>127878.38</v>
      </c>
      <c r="F32" s="107"/>
    </row>
    <row r="33" spans="1:6" ht="14.25">
      <c r="A33" s="107"/>
      <c r="B33" s="107" t="s">
        <v>185</v>
      </c>
      <c r="C33" s="108"/>
      <c r="D33" s="141">
        <v>3500</v>
      </c>
      <c r="E33" s="110">
        <v>1750</v>
      </c>
      <c r="F33" s="107"/>
    </row>
    <row r="34" spans="1:6" ht="15">
      <c r="A34" s="107"/>
      <c r="B34" s="43" t="s">
        <v>186</v>
      </c>
      <c r="C34" s="48"/>
      <c r="D34" s="38">
        <v>438773.69</v>
      </c>
      <c r="E34" s="38">
        <v>283326.03500000003</v>
      </c>
      <c r="F34" s="38">
        <v>283326.03500000003</v>
      </c>
    </row>
    <row r="35" spans="1:6" ht="15">
      <c r="A35" s="107"/>
      <c r="B35" s="107"/>
      <c r="C35" s="108"/>
      <c r="D35" s="38"/>
      <c r="E35" s="38"/>
      <c r="F35" s="38"/>
    </row>
    <row r="36" spans="1:6" ht="15">
      <c r="A36" s="107"/>
      <c r="B36" s="43" t="s">
        <v>187</v>
      </c>
      <c r="C36" s="48"/>
      <c r="D36" s="38">
        <v>90078794.56999998</v>
      </c>
      <c r="E36" s="38">
        <v>32828504.768631995</v>
      </c>
      <c r="F36" s="38"/>
    </row>
    <row r="37" spans="1:6" ht="15">
      <c r="A37" s="107"/>
      <c r="B37" s="43"/>
      <c r="C37" s="48"/>
      <c r="D37" s="38"/>
      <c r="E37" s="38"/>
      <c r="F37" s="38"/>
    </row>
    <row r="38" spans="1:6" ht="15">
      <c r="A38" s="142"/>
      <c r="B38" s="117" t="s">
        <v>188</v>
      </c>
      <c r="C38" s="143"/>
      <c r="D38" s="100"/>
      <c r="E38" s="100"/>
      <c r="F38" s="100">
        <v>32828504.768631995</v>
      </c>
    </row>
    <row r="39" spans="1:6" ht="14.25">
      <c r="A39" s="107"/>
      <c r="B39" s="107"/>
      <c r="C39" s="108"/>
      <c r="D39" s="108"/>
      <c r="E39" s="107"/>
      <c r="F39" s="107"/>
    </row>
    <row r="40" ht="12.75">
      <c r="B40" t="s">
        <v>189</v>
      </c>
    </row>
    <row r="41" ht="12.75">
      <c r="B41" t="s">
        <v>190</v>
      </c>
    </row>
    <row r="42" ht="12.75">
      <c r="B42" t="s">
        <v>191</v>
      </c>
    </row>
  </sheetData>
  <sheetProtection/>
  <mergeCells count="4">
    <mergeCell ref="A2:F2"/>
    <mergeCell ref="A3:F3"/>
    <mergeCell ref="A4:F4"/>
    <mergeCell ref="A5:F5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1"/>
  <sheetViews>
    <sheetView showGridLines="0" workbookViewId="0" topLeftCell="A25">
      <selection activeCell="I67" sqref="I6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23.7109375" style="0" customWidth="1"/>
    <col min="4" max="4" width="15.7109375" style="0" bestFit="1" customWidth="1"/>
    <col min="5" max="5" width="14.7109375" style="0" customWidth="1"/>
    <col min="6" max="6" width="19.421875" style="0" customWidth="1"/>
    <col min="7" max="7" width="15.00390625" style="0" bestFit="1" customWidth="1"/>
    <col min="9" max="9" width="16.140625" style="0" bestFit="1" customWidth="1"/>
    <col min="10" max="10" width="15.00390625" style="0" bestFit="1" customWidth="1"/>
    <col min="12" max="12" width="17.7109375" style="0" customWidth="1"/>
  </cols>
  <sheetData>
    <row r="2" spans="1:6" s="6" customFormat="1" ht="18">
      <c r="A2" s="213" t="s">
        <v>0</v>
      </c>
      <c r="B2" s="213"/>
      <c r="C2" s="213"/>
      <c r="D2" s="213"/>
      <c r="E2" s="213"/>
      <c r="F2" s="213"/>
    </row>
    <row r="3" spans="1:6" ht="15.75">
      <c r="A3" s="212" t="s">
        <v>159</v>
      </c>
      <c r="B3" s="212"/>
      <c r="C3" s="212"/>
      <c r="D3" s="212"/>
      <c r="E3" s="212"/>
      <c r="F3" s="212"/>
    </row>
    <row r="4" spans="1:6" ht="15">
      <c r="A4" s="215" t="s">
        <v>192</v>
      </c>
      <c r="B4" s="215"/>
      <c r="C4" s="215"/>
      <c r="D4" s="215"/>
      <c r="E4" s="215"/>
      <c r="F4" s="215"/>
    </row>
    <row r="5" spans="1:6" ht="15.75">
      <c r="A5" s="212" t="s">
        <v>2</v>
      </c>
      <c r="B5" s="212"/>
      <c r="C5" s="212"/>
      <c r="D5" s="212"/>
      <c r="E5" s="212"/>
      <c r="F5" s="212"/>
    </row>
    <row r="6" spans="1:6" ht="13.5" customHeight="1">
      <c r="A6" s="89"/>
      <c r="B6" s="90"/>
      <c r="C6" s="123"/>
      <c r="D6" s="123"/>
      <c r="E6" s="91"/>
      <c r="F6" s="91"/>
    </row>
    <row r="8" spans="1:6" ht="15">
      <c r="A8" s="124"/>
      <c r="B8" s="124"/>
      <c r="C8" s="125"/>
      <c r="D8" s="126" t="s">
        <v>193</v>
      </c>
      <c r="E8" s="126" t="s">
        <v>166</v>
      </c>
      <c r="F8" s="20" t="s">
        <v>63</v>
      </c>
    </row>
    <row r="9" spans="1:6" ht="15.75" thickBot="1">
      <c r="A9" s="93" t="s">
        <v>6</v>
      </c>
      <c r="B9" s="94"/>
      <c r="C9" s="127"/>
      <c r="D9" s="128" t="s">
        <v>194</v>
      </c>
      <c r="E9" s="95" t="s">
        <v>162</v>
      </c>
      <c r="F9" s="95" t="s">
        <v>162</v>
      </c>
    </row>
    <row r="10" spans="1:8" ht="15">
      <c r="A10" s="144"/>
      <c r="B10" s="145" t="s">
        <v>195</v>
      </c>
      <c r="C10" s="146"/>
      <c r="D10" s="133">
        <v>45276770</v>
      </c>
      <c r="E10" s="133">
        <v>0</v>
      </c>
      <c r="F10" s="133">
        <v>7227416.19</v>
      </c>
      <c r="G10" s="6"/>
      <c r="H10" s="6"/>
    </row>
    <row r="11" spans="1:8" ht="15">
      <c r="A11" s="144"/>
      <c r="B11" s="145" t="s">
        <v>11</v>
      </c>
      <c r="C11" s="146"/>
      <c r="D11" s="147">
        <v>-30000000</v>
      </c>
      <c r="E11" s="133"/>
      <c r="F11" s="133"/>
      <c r="G11" s="6"/>
      <c r="H11" s="6"/>
    </row>
    <row r="12" spans="1:6" ht="15">
      <c r="A12" s="43"/>
      <c r="B12" s="54" t="s">
        <v>13</v>
      </c>
      <c r="C12" s="15"/>
      <c r="D12" s="147">
        <v>0</v>
      </c>
      <c r="E12" s="147">
        <v>27260285.46</v>
      </c>
      <c r="F12" s="147">
        <v>27260285.46</v>
      </c>
    </row>
    <row r="13" spans="1:6" ht="15">
      <c r="A13" s="43"/>
      <c r="B13" s="54" t="s">
        <v>196</v>
      </c>
      <c r="C13" s="15"/>
      <c r="D13" s="147">
        <v>0</v>
      </c>
      <c r="E13" s="147">
        <v>761992.03</v>
      </c>
      <c r="F13" s="147">
        <v>761992.03</v>
      </c>
    </row>
    <row r="14" spans="1:6" ht="15">
      <c r="A14" s="43"/>
      <c r="B14" s="54" t="s">
        <v>197</v>
      </c>
      <c r="C14" s="15"/>
      <c r="D14" s="147">
        <v>383873</v>
      </c>
      <c r="E14" s="147">
        <v>17467275</v>
      </c>
      <c r="F14" s="147">
        <v>17467275</v>
      </c>
    </row>
    <row r="15" spans="1:6" ht="15">
      <c r="A15" s="43"/>
      <c r="B15" s="54" t="s">
        <v>198</v>
      </c>
      <c r="C15" s="15"/>
      <c r="D15" s="147">
        <v>-8000000</v>
      </c>
      <c r="E15" s="147">
        <v>0</v>
      </c>
      <c r="F15" s="147">
        <v>0</v>
      </c>
    </row>
    <row r="16" spans="1:6" ht="15">
      <c r="A16" s="98"/>
      <c r="B16" s="99" t="s">
        <v>22</v>
      </c>
      <c r="C16" s="100"/>
      <c r="D16" s="148">
        <v>7660643</v>
      </c>
      <c r="E16" s="148">
        <v>45489552.49</v>
      </c>
      <c r="F16" s="148">
        <v>52716968.68</v>
      </c>
    </row>
    <row r="17" spans="1:6" ht="15">
      <c r="A17" s="90"/>
      <c r="B17" s="37"/>
      <c r="C17" s="135"/>
      <c r="D17" s="38"/>
      <c r="E17" s="38"/>
      <c r="F17" s="38"/>
    </row>
    <row r="18" spans="1:6" ht="15">
      <c r="A18" s="90"/>
      <c r="B18" s="37"/>
      <c r="C18" s="123"/>
      <c r="D18" s="92"/>
      <c r="E18" s="38"/>
      <c r="F18" s="38"/>
    </row>
    <row r="19" spans="1:6" ht="15">
      <c r="A19" s="124"/>
      <c r="B19" s="124"/>
      <c r="C19" s="125"/>
      <c r="D19" s="126" t="s">
        <v>193</v>
      </c>
      <c r="E19" s="126" t="s">
        <v>166</v>
      </c>
      <c r="F19" s="126"/>
    </row>
    <row r="20" spans="1:6" ht="15.75" thickBot="1">
      <c r="A20" s="93" t="s">
        <v>24</v>
      </c>
      <c r="B20" s="94"/>
      <c r="C20" s="127"/>
      <c r="D20" s="128" t="s">
        <v>199</v>
      </c>
      <c r="E20" s="95" t="s">
        <v>199</v>
      </c>
      <c r="F20" s="95" t="s">
        <v>167</v>
      </c>
    </row>
    <row r="21" spans="1:6" ht="15">
      <c r="A21" s="106"/>
      <c r="B21" s="106" t="s">
        <v>200</v>
      </c>
      <c r="C21" s="107"/>
      <c r="D21" s="149"/>
      <c r="E21" s="149"/>
      <c r="F21" s="149"/>
    </row>
    <row r="22" spans="1:6" ht="15">
      <c r="A22" s="106"/>
      <c r="B22" s="107"/>
      <c r="C22" s="107" t="s">
        <v>201</v>
      </c>
      <c r="D22" s="119"/>
      <c r="E22" s="150">
        <v>30344111.62</v>
      </c>
      <c r="F22" s="150">
        <v>30344111.62</v>
      </c>
    </row>
    <row r="23" spans="1:6" ht="15">
      <c r="A23" s="106"/>
      <c r="B23" s="107"/>
      <c r="C23" s="107" t="s">
        <v>202</v>
      </c>
      <c r="D23" s="119"/>
      <c r="E23" s="151">
        <v>136492.53</v>
      </c>
      <c r="F23" s="151">
        <v>136492.53</v>
      </c>
    </row>
    <row r="24" spans="1:6" ht="15">
      <c r="A24" s="106"/>
      <c r="B24" s="106"/>
      <c r="C24" s="107"/>
      <c r="D24" s="152"/>
      <c r="E24" s="153"/>
      <c r="F24" s="153"/>
    </row>
    <row r="25" spans="1:6" ht="15">
      <c r="A25" s="106"/>
      <c r="B25" s="106" t="s">
        <v>203</v>
      </c>
      <c r="C25" s="107"/>
      <c r="D25" s="152"/>
      <c r="E25" s="153"/>
      <c r="F25" s="153"/>
    </row>
    <row r="26" spans="1:6" ht="15">
      <c r="A26" s="106"/>
      <c r="B26" s="106"/>
      <c r="C26" s="107" t="s">
        <v>70</v>
      </c>
      <c r="D26" s="152"/>
      <c r="E26" s="154">
        <v>239419</v>
      </c>
      <c r="F26" s="154">
        <v>84251.54609999999</v>
      </c>
    </row>
    <row r="27" spans="1:6" ht="15">
      <c r="A27" s="106"/>
      <c r="B27" s="106"/>
      <c r="C27" s="107" t="s">
        <v>204</v>
      </c>
      <c r="D27" s="152"/>
      <c r="E27" s="153">
        <v>7088681.36</v>
      </c>
      <c r="F27" s="153">
        <v>2494506.970584</v>
      </c>
    </row>
    <row r="28" spans="1:6" ht="15">
      <c r="A28" s="106"/>
      <c r="B28" s="106"/>
      <c r="C28" s="107" t="s">
        <v>205</v>
      </c>
      <c r="D28" s="155"/>
      <c r="E28" s="153">
        <v>5321793.8</v>
      </c>
      <c r="F28" s="153">
        <v>1872739.23822</v>
      </c>
    </row>
    <row r="29" spans="1:6" ht="15">
      <c r="A29" s="106"/>
      <c r="B29" s="106"/>
      <c r="C29" s="107" t="s">
        <v>206</v>
      </c>
      <c r="D29" s="155"/>
      <c r="E29" s="153">
        <v>3584.64</v>
      </c>
      <c r="F29" s="153">
        <v>1261.434816</v>
      </c>
    </row>
    <row r="30" spans="1:6" ht="15">
      <c r="A30" s="106"/>
      <c r="B30" s="106"/>
      <c r="C30" s="107" t="s">
        <v>207</v>
      </c>
      <c r="D30" s="155"/>
      <c r="E30" s="153">
        <v>213843.35</v>
      </c>
      <c r="F30" s="153">
        <v>75251.474865</v>
      </c>
    </row>
    <row r="31" spans="1:6" ht="15">
      <c r="A31" s="106"/>
      <c r="B31" s="106"/>
      <c r="C31" s="107" t="s">
        <v>80</v>
      </c>
      <c r="D31" s="155"/>
      <c r="E31" s="153">
        <v>7390480.85</v>
      </c>
      <c r="F31" s="153">
        <v>2600710.211115</v>
      </c>
    </row>
    <row r="32" spans="1:6" ht="15">
      <c r="A32" s="106"/>
      <c r="B32" s="106"/>
      <c r="C32" s="107" t="s">
        <v>81</v>
      </c>
      <c r="D32" s="155"/>
      <c r="E32" s="153">
        <v>12915.57</v>
      </c>
      <c r="F32" s="153">
        <v>4544.9890829999995</v>
      </c>
    </row>
    <row r="33" spans="1:6" ht="15">
      <c r="A33" s="106"/>
      <c r="B33" s="106"/>
      <c r="C33" s="107" t="s">
        <v>82</v>
      </c>
      <c r="D33" s="155"/>
      <c r="E33" s="153">
        <v>287570.68</v>
      </c>
      <c r="F33" s="153">
        <v>101196.122292</v>
      </c>
    </row>
    <row r="34" spans="1:6" ht="15">
      <c r="A34" s="106"/>
      <c r="B34" s="106"/>
      <c r="C34" s="107" t="s">
        <v>208</v>
      </c>
      <c r="D34" s="155"/>
      <c r="E34" s="153">
        <v>0</v>
      </c>
      <c r="F34" s="153">
        <v>0</v>
      </c>
    </row>
    <row r="35" spans="1:6" ht="15">
      <c r="A35" s="106"/>
      <c r="B35" s="106"/>
      <c r="C35" s="107" t="s">
        <v>209</v>
      </c>
      <c r="D35" s="152"/>
      <c r="E35" s="153">
        <v>1747606.14</v>
      </c>
      <c r="F35" s="153">
        <v>614982.6006659999</v>
      </c>
    </row>
    <row r="36" spans="1:6" ht="15">
      <c r="A36" s="106"/>
      <c r="B36" s="106"/>
      <c r="C36" s="107" t="s">
        <v>85</v>
      </c>
      <c r="D36" s="152"/>
      <c r="E36" s="153">
        <v>346928.51</v>
      </c>
      <c r="F36" s="153">
        <v>122084.142669</v>
      </c>
    </row>
    <row r="37" spans="1:6" ht="15">
      <c r="A37" s="106"/>
      <c r="B37" s="106"/>
      <c r="C37" s="107" t="s">
        <v>86</v>
      </c>
      <c r="D37" s="152"/>
      <c r="E37" s="153">
        <v>977165.74</v>
      </c>
      <c r="F37" s="153">
        <v>343864.623906</v>
      </c>
    </row>
    <row r="38" spans="1:6" ht="15">
      <c r="A38" s="106"/>
      <c r="B38" s="106"/>
      <c r="C38" s="107" t="s">
        <v>94</v>
      </c>
      <c r="D38" s="152"/>
      <c r="E38" s="153">
        <v>9023196.38</v>
      </c>
      <c r="F38" s="153">
        <v>3175262.8061220003</v>
      </c>
    </row>
    <row r="39" spans="1:6" ht="15">
      <c r="A39" s="106"/>
      <c r="B39" s="106"/>
      <c r="C39" s="107" t="s">
        <v>210</v>
      </c>
      <c r="D39" s="152"/>
      <c r="E39" s="153">
        <v>9.83</v>
      </c>
      <c r="F39" s="153">
        <v>3.459177</v>
      </c>
    </row>
    <row r="40" spans="1:6" ht="15">
      <c r="A40" s="106"/>
      <c r="B40" s="106"/>
      <c r="C40" s="107" t="s">
        <v>211</v>
      </c>
      <c r="D40" s="152"/>
      <c r="E40" s="156">
        <v>0</v>
      </c>
      <c r="F40" s="156">
        <v>-1252850.757426</v>
      </c>
    </row>
    <row r="41" spans="1:6" ht="15">
      <c r="A41" s="106"/>
      <c r="B41" s="106" t="s">
        <v>212</v>
      </c>
      <c r="C41" s="106"/>
      <c r="D41" s="119"/>
      <c r="E41" s="150">
        <v>32653195.85</v>
      </c>
      <c r="F41" s="150">
        <v>10237808.862189</v>
      </c>
    </row>
    <row r="42" spans="1:6" ht="15">
      <c r="A42" s="106"/>
      <c r="B42" s="106"/>
      <c r="C42" s="106"/>
      <c r="D42" s="119"/>
      <c r="E42" s="150"/>
      <c r="F42" s="150"/>
    </row>
    <row r="43" spans="1:6" ht="15">
      <c r="A43" s="106"/>
      <c r="B43" s="106"/>
      <c r="C43" s="106" t="s">
        <v>213</v>
      </c>
      <c r="D43" s="119"/>
      <c r="E43" s="150">
        <v>279679.35</v>
      </c>
      <c r="F43" s="150">
        <v>98419.163265</v>
      </c>
    </row>
    <row r="44" spans="1:6" ht="15">
      <c r="A44" s="106"/>
      <c r="B44" s="106"/>
      <c r="C44" s="107"/>
      <c r="D44" s="119"/>
      <c r="E44" s="150"/>
      <c r="F44" s="150"/>
    </row>
    <row r="45" spans="1:6" ht="15.75" thickBot="1">
      <c r="A45" s="106"/>
      <c r="B45" s="106" t="s">
        <v>180</v>
      </c>
      <c r="C45" s="107"/>
      <c r="D45" s="157"/>
      <c r="E45" s="158">
        <v>63413479.35</v>
      </c>
      <c r="F45" s="158">
        <v>40816832.175454</v>
      </c>
    </row>
    <row r="46" spans="1:6" ht="15.75" thickTop="1">
      <c r="A46" s="106"/>
      <c r="B46" s="106"/>
      <c r="C46" s="107"/>
      <c r="D46" s="152"/>
      <c r="E46" s="153"/>
      <c r="F46" s="153"/>
    </row>
    <row r="47" spans="2:6" ht="15">
      <c r="B47" s="106" t="s">
        <v>214</v>
      </c>
      <c r="C47" s="107"/>
      <c r="D47" s="159"/>
      <c r="E47" s="159"/>
      <c r="F47" s="159"/>
    </row>
    <row r="48" spans="2:6" ht="15">
      <c r="B48" s="106"/>
      <c r="C48" s="107" t="s">
        <v>215</v>
      </c>
      <c r="D48" s="140">
        <v>22394.7</v>
      </c>
      <c r="E48" s="140">
        <v>808649.88</v>
      </c>
      <c r="F48" s="140">
        <v>831044.58</v>
      </c>
    </row>
    <row r="49" spans="2:6" ht="15">
      <c r="B49" s="106"/>
      <c r="C49" s="107" t="s">
        <v>216</v>
      </c>
      <c r="D49" s="139">
        <v>117115.22</v>
      </c>
      <c r="E49" s="139">
        <v>63785.82</v>
      </c>
      <c r="F49" s="139">
        <v>180901.04</v>
      </c>
    </row>
    <row r="50" spans="2:6" ht="15">
      <c r="B50" s="106"/>
      <c r="C50" s="107" t="s">
        <v>217</v>
      </c>
      <c r="D50" s="139">
        <v>29637.34</v>
      </c>
      <c r="E50" s="139">
        <v>0</v>
      </c>
      <c r="F50" s="139">
        <v>29637.34</v>
      </c>
    </row>
    <row r="51" spans="2:6" ht="15">
      <c r="B51" s="106"/>
      <c r="C51" s="107" t="s">
        <v>218</v>
      </c>
      <c r="D51" s="156">
        <v>264079.55</v>
      </c>
      <c r="E51" s="156">
        <v>1014425.9</v>
      </c>
      <c r="F51" s="141">
        <v>1278505.45</v>
      </c>
    </row>
    <row r="52" spans="2:6" ht="15">
      <c r="B52" s="106" t="s">
        <v>219</v>
      </c>
      <c r="C52" s="107"/>
      <c r="D52" s="159">
        <v>433226.81</v>
      </c>
      <c r="E52" s="159">
        <v>1886861.6</v>
      </c>
      <c r="F52" s="159">
        <v>2320088.41</v>
      </c>
    </row>
    <row r="53" spans="1:6" ht="15">
      <c r="A53" s="107"/>
      <c r="B53" s="43"/>
      <c r="C53" s="48"/>
      <c r="D53" s="160"/>
      <c r="E53" s="160"/>
      <c r="F53" s="160"/>
    </row>
    <row r="54" spans="1:6" ht="15">
      <c r="A54" s="142"/>
      <c r="B54" s="117" t="s">
        <v>220</v>
      </c>
      <c r="C54" s="143"/>
      <c r="D54" s="100"/>
      <c r="E54" s="100"/>
      <c r="F54" s="100">
        <v>43136920.585454</v>
      </c>
    </row>
    <row r="56" spans="1:6" ht="15">
      <c r="A56" s="161"/>
      <c r="B56" s="162" t="s">
        <v>221</v>
      </c>
      <c r="C56" s="163"/>
      <c r="D56" s="164">
        <v>7227416.19</v>
      </c>
      <c r="E56" s="165"/>
      <c r="F56" s="166">
        <v>9580048.094545998</v>
      </c>
    </row>
    <row r="58" spans="9:16" ht="12.75">
      <c r="I58" s="52"/>
      <c r="J58" s="52"/>
      <c r="K58" s="167"/>
      <c r="L58" s="52"/>
      <c r="M58" s="52"/>
      <c r="N58" s="52"/>
      <c r="O58" s="52"/>
      <c r="P58" s="52"/>
    </row>
    <row r="59" spans="5:16" ht="12.75">
      <c r="E59" s="168"/>
      <c r="I59" s="169"/>
      <c r="J59" s="170"/>
      <c r="K59" s="52"/>
      <c r="L59" s="169"/>
      <c r="M59" s="52"/>
      <c r="N59" s="52"/>
      <c r="O59" s="52"/>
      <c r="P59" s="52"/>
    </row>
    <row r="60" spans="3:16" ht="12.75">
      <c r="C60" s="204"/>
      <c r="D60" s="52"/>
      <c r="E60" s="52"/>
      <c r="F60" s="172"/>
      <c r="G60" s="172"/>
      <c r="H60" s="52"/>
      <c r="I60" s="172"/>
      <c r="J60" s="172"/>
      <c r="K60" s="52"/>
      <c r="L60" s="172"/>
      <c r="M60" s="52"/>
      <c r="N60" s="52"/>
      <c r="O60" s="52"/>
      <c r="P60" s="52"/>
    </row>
    <row r="61" spans="3:16" ht="9" customHeight="1">
      <c r="C61" s="52"/>
      <c r="D61" s="52"/>
      <c r="E61" s="52"/>
      <c r="F61" s="52"/>
      <c r="G61" s="172"/>
      <c r="H61" s="52"/>
      <c r="I61" s="52"/>
      <c r="J61" s="52"/>
      <c r="K61" s="52"/>
      <c r="L61" s="52"/>
      <c r="M61" s="52"/>
      <c r="N61" s="52"/>
      <c r="O61" s="52"/>
      <c r="P61" s="52"/>
    </row>
    <row r="62" spans="3:16" ht="12.75">
      <c r="C62" s="204"/>
      <c r="D62" s="52"/>
      <c r="E62" s="52"/>
      <c r="F62" s="205"/>
      <c r="G62" s="208"/>
      <c r="H62" s="52"/>
      <c r="I62" s="52"/>
      <c r="J62" s="52"/>
      <c r="K62" s="52"/>
      <c r="L62" s="52"/>
      <c r="M62" s="52"/>
      <c r="N62" s="52"/>
      <c r="O62" s="52"/>
      <c r="P62" s="52"/>
    </row>
    <row r="63" spans="3:16" ht="12.75">
      <c r="C63" s="204"/>
      <c r="D63" s="52"/>
      <c r="E63" s="52"/>
      <c r="F63" s="206"/>
      <c r="G63" s="177"/>
      <c r="H63" s="52"/>
      <c r="I63" s="172"/>
      <c r="J63" s="172"/>
      <c r="K63" s="172"/>
      <c r="L63" s="172"/>
      <c r="M63" s="52"/>
      <c r="N63" s="52"/>
      <c r="O63" s="52"/>
      <c r="P63" s="52"/>
    </row>
    <row r="64" spans="3:16" ht="12.75">
      <c r="C64" s="52"/>
      <c r="D64" s="52"/>
      <c r="E64" s="52"/>
      <c r="F64" s="207"/>
      <c r="G64" s="177"/>
      <c r="H64" s="52"/>
      <c r="I64" s="172"/>
      <c r="J64" s="172"/>
      <c r="K64" s="52"/>
      <c r="L64" s="172"/>
      <c r="M64" s="52"/>
      <c r="N64" s="52"/>
      <c r="O64" s="52"/>
      <c r="P64" s="52"/>
    </row>
    <row r="65" spans="3:16" ht="12.75">
      <c r="C65" s="204"/>
      <c r="D65" s="174"/>
      <c r="E65" s="174"/>
      <c r="F65" s="175"/>
      <c r="G65" s="176"/>
      <c r="H65" s="174"/>
      <c r="I65" s="174"/>
      <c r="J65" s="174"/>
      <c r="K65" s="174"/>
      <c r="L65" s="177"/>
      <c r="M65" s="174"/>
      <c r="N65" s="52"/>
      <c r="O65" s="52"/>
      <c r="P65" s="52"/>
    </row>
    <row r="66" spans="3:16" ht="12.75">
      <c r="C66" s="52"/>
      <c r="D66" s="174"/>
      <c r="E66" s="174"/>
      <c r="F66" s="175"/>
      <c r="G66" s="176"/>
      <c r="H66" s="174"/>
      <c r="I66" s="174"/>
      <c r="J66" s="174"/>
      <c r="K66" s="174"/>
      <c r="L66" s="177"/>
      <c r="M66" s="174"/>
      <c r="N66" s="52"/>
      <c r="O66" s="52"/>
      <c r="P66" s="52"/>
    </row>
    <row r="67" spans="3:16" ht="12.75">
      <c r="C67" s="52"/>
      <c r="D67" s="174"/>
      <c r="E67" s="174"/>
      <c r="F67" s="175"/>
      <c r="G67" s="176"/>
      <c r="H67" s="174"/>
      <c r="I67" s="174"/>
      <c r="J67" s="174"/>
      <c r="K67" s="174"/>
      <c r="L67" s="177"/>
      <c r="M67" s="174"/>
      <c r="N67" s="52"/>
      <c r="O67" s="52"/>
      <c r="P67" s="52"/>
    </row>
    <row r="68" spans="3:16" ht="12.75">
      <c r="C68" s="52"/>
      <c r="D68" s="174"/>
      <c r="E68" s="174"/>
      <c r="F68" s="175"/>
      <c r="G68" s="176"/>
      <c r="H68" s="174"/>
      <c r="I68" s="174"/>
      <c r="J68" s="174"/>
      <c r="K68" s="174"/>
      <c r="L68" s="177"/>
      <c r="M68" s="174"/>
      <c r="N68" s="52"/>
      <c r="O68" s="52"/>
      <c r="P68" s="52"/>
    </row>
    <row r="69" spans="3:16" ht="12.75">
      <c r="C69" s="52"/>
      <c r="D69" s="174"/>
      <c r="E69" s="174"/>
      <c r="F69" s="175"/>
      <c r="G69" s="176"/>
      <c r="H69" s="174"/>
      <c r="I69" s="174"/>
      <c r="J69" s="174"/>
      <c r="K69" s="174"/>
      <c r="L69" s="177"/>
      <c r="M69" s="174"/>
      <c r="N69" s="52"/>
      <c r="O69" s="52"/>
      <c r="P69" s="52"/>
    </row>
    <row r="70" spans="3:16" ht="12.75">
      <c r="C70" s="52"/>
      <c r="D70" s="174"/>
      <c r="E70" s="174"/>
      <c r="F70" s="175"/>
      <c r="G70" s="176"/>
      <c r="H70" s="174"/>
      <c r="I70" s="174"/>
      <c r="J70" s="174"/>
      <c r="K70" s="174"/>
      <c r="L70" s="177"/>
      <c r="M70" s="174"/>
      <c r="N70" s="52"/>
      <c r="O70" s="52"/>
      <c r="P70" s="52"/>
    </row>
    <row r="71" spans="3:16" ht="12.75">
      <c r="C71" s="52"/>
      <c r="D71" s="174"/>
      <c r="E71" s="174"/>
      <c r="F71" s="175"/>
      <c r="G71" s="176"/>
      <c r="H71" s="174"/>
      <c r="I71" s="174"/>
      <c r="J71" s="174"/>
      <c r="K71" s="174"/>
      <c r="L71" s="177"/>
      <c r="M71" s="174"/>
      <c r="N71" s="52"/>
      <c r="O71" s="52"/>
      <c r="P71" s="52"/>
    </row>
    <row r="72" spans="3:16" ht="12.75">
      <c r="C72" s="52"/>
      <c r="D72" s="174"/>
      <c r="E72" s="174"/>
      <c r="F72" s="175"/>
      <c r="G72" s="176"/>
      <c r="H72" s="174"/>
      <c r="I72" s="174"/>
      <c r="J72" s="174"/>
      <c r="K72" s="174"/>
      <c r="L72" s="177"/>
      <c r="M72" s="174"/>
      <c r="N72" s="52"/>
      <c r="O72" s="52"/>
      <c r="P72" s="52"/>
    </row>
    <row r="73" spans="3:16" ht="12.75">
      <c r="C73" s="52"/>
      <c r="D73" s="174"/>
      <c r="E73" s="174"/>
      <c r="F73" s="175"/>
      <c r="G73" s="176"/>
      <c r="H73" s="174"/>
      <c r="I73" s="174"/>
      <c r="J73" s="174"/>
      <c r="K73" s="174"/>
      <c r="L73" s="177"/>
      <c r="M73" s="174"/>
      <c r="N73" s="52"/>
      <c r="O73" s="52"/>
      <c r="P73" s="52"/>
    </row>
    <row r="74" spans="3:16" ht="12.75">
      <c r="C74" s="52"/>
      <c r="D74" s="174"/>
      <c r="E74" s="174"/>
      <c r="F74" s="175"/>
      <c r="G74" s="176"/>
      <c r="H74" s="174"/>
      <c r="I74" s="174"/>
      <c r="J74" s="174"/>
      <c r="K74" s="174"/>
      <c r="L74" s="177"/>
      <c r="M74" s="174"/>
      <c r="N74" s="52"/>
      <c r="O74" s="52"/>
      <c r="P74" s="52"/>
    </row>
    <row r="75" spans="3:16" ht="12.75">
      <c r="C75" s="52"/>
      <c r="D75" s="174"/>
      <c r="E75" s="174"/>
      <c r="F75" s="175"/>
      <c r="G75" s="176"/>
      <c r="H75" s="174"/>
      <c r="I75" s="174"/>
      <c r="J75" s="174"/>
      <c r="K75" s="174"/>
      <c r="L75" s="177"/>
      <c r="M75" s="174"/>
      <c r="N75" s="52"/>
      <c r="O75" s="52"/>
      <c r="P75" s="52"/>
    </row>
    <row r="76" spans="3:16" ht="12.75">
      <c r="C76" s="52"/>
      <c r="D76" s="174"/>
      <c r="E76" s="174"/>
      <c r="F76" s="175"/>
      <c r="G76" s="176"/>
      <c r="H76" s="174"/>
      <c r="I76" s="214"/>
      <c r="J76" s="214"/>
      <c r="K76" s="214"/>
      <c r="L76" s="214"/>
      <c r="M76" s="214"/>
      <c r="N76" s="52"/>
      <c r="O76" s="52"/>
      <c r="P76" s="52"/>
    </row>
    <row r="77" spans="3:16" ht="12.75">
      <c r="C77" s="52"/>
      <c r="D77" s="174"/>
      <c r="E77" s="174"/>
      <c r="F77" s="175"/>
      <c r="G77" s="176"/>
      <c r="H77" s="174"/>
      <c r="I77" s="214"/>
      <c r="J77" s="214"/>
      <c r="K77" s="214"/>
      <c r="L77" s="214"/>
      <c r="M77" s="214"/>
      <c r="N77" s="52"/>
      <c r="O77" s="52"/>
      <c r="P77" s="52"/>
    </row>
    <row r="78" spans="4:16" ht="12.75">
      <c r="D78" s="174"/>
      <c r="E78" s="174"/>
      <c r="F78" s="175"/>
      <c r="G78" s="176"/>
      <c r="H78" s="174"/>
      <c r="I78" s="178"/>
      <c r="J78" s="178"/>
      <c r="K78" s="178"/>
      <c r="L78" s="178"/>
      <c r="M78" s="178"/>
      <c r="N78" s="52"/>
      <c r="O78" s="52"/>
      <c r="P78" s="52"/>
    </row>
    <row r="79" spans="4:16" ht="12.75">
      <c r="D79" s="174"/>
      <c r="E79" s="174"/>
      <c r="F79" s="175"/>
      <c r="G79" s="176"/>
      <c r="H79" s="174"/>
      <c r="I79" s="178"/>
      <c r="J79" s="178"/>
      <c r="K79" s="178"/>
      <c r="L79" s="178"/>
      <c r="M79" s="178"/>
      <c r="N79" s="52"/>
      <c r="O79" s="52"/>
      <c r="P79" s="52"/>
    </row>
    <row r="80" spans="4:16" ht="12.75">
      <c r="D80" s="174"/>
      <c r="E80" s="174"/>
      <c r="F80" s="175"/>
      <c r="G80" s="176"/>
      <c r="H80" s="174"/>
      <c r="I80" s="178"/>
      <c r="J80" s="178"/>
      <c r="K80" s="178"/>
      <c r="L80" s="178"/>
      <c r="M80" s="178"/>
      <c r="N80" s="52"/>
      <c r="O80" s="52"/>
      <c r="P80" s="52"/>
    </row>
    <row r="81" spans="4:16" ht="12.75">
      <c r="D81" s="174"/>
      <c r="E81" s="174"/>
      <c r="F81" s="175"/>
      <c r="G81" s="176"/>
      <c r="H81" s="174"/>
      <c r="I81" s="178"/>
      <c r="J81" s="178"/>
      <c r="K81" s="178"/>
      <c r="L81" s="178"/>
      <c r="M81" s="178"/>
      <c r="N81" s="52"/>
      <c r="O81" s="52"/>
      <c r="P81" s="52"/>
    </row>
    <row r="82" spans="4:16" ht="12.75">
      <c r="D82" s="174"/>
      <c r="E82" s="174"/>
      <c r="F82" s="175"/>
      <c r="G82" s="176"/>
      <c r="H82" s="174"/>
      <c r="I82" s="178"/>
      <c r="J82" s="178"/>
      <c r="K82" s="178"/>
      <c r="L82" s="178"/>
      <c r="M82" s="178"/>
      <c r="N82" s="52"/>
      <c r="O82" s="52"/>
      <c r="P82" s="52"/>
    </row>
    <row r="83" spans="4:16" ht="12.75">
      <c r="D83" s="174"/>
      <c r="E83" s="174"/>
      <c r="F83" s="175"/>
      <c r="G83" s="176"/>
      <c r="H83" s="174"/>
      <c r="I83" s="178"/>
      <c r="J83" s="178"/>
      <c r="K83" s="178"/>
      <c r="L83" s="178"/>
      <c r="M83" s="178"/>
      <c r="N83" s="52"/>
      <c r="O83" s="52"/>
      <c r="P83" s="52"/>
    </row>
    <row r="84" spans="4:16" ht="12.75">
      <c r="D84" s="174"/>
      <c r="E84" s="174"/>
      <c r="F84" s="175"/>
      <c r="G84" s="176"/>
      <c r="H84" s="174"/>
      <c r="I84" s="178"/>
      <c r="J84" s="178"/>
      <c r="K84" s="178"/>
      <c r="L84" s="178"/>
      <c r="M84" s="178"/>
      <c r="N84" s="52"/>
      <c r="O84" s="52"/>
      <c r="P84" s="52"/>
    </row>
    <row r="85" spans="4:16" ht="12.75">
      <c r="D85" s="174"/>
      <c r="E85" s="174"/>
      <c r="F85" s="179"/>
      <c r="G85" s="180"/>
      <c r="H85" s="174"/>
      <c r="I85" s="174"/>
      <c r="J85" s="174"/>
      <c r="K85" s="174"/>
      <c r="L85" s="177"/>
      <c r="M85" s="174"/>
      <c r="N85" s="52"/>
      <c r="O85" s="52"/>
      <c r="P85" s="52"/>
    </row>
    <row r="86" spans="4:16" ht="12.75">
      <c r="D86" s="174"/>
      <c r="E86" s="174"/>
      <c r="F86" s="174"/>
      <c r="G86" s="174"/>
      <c r="H86" s="174"/>
      <c r="I86" s="174"/>
      <c r="J86" s="174"/>
      <c r="K86" s="174"/>
      <c r="L86" s="177"/>
      <c r="M86" s="174"/>
      <c r="N86" s="52"/>
      <c r="O86" s="52"/>
      <c r="P86" s="52"/>
    </row>
    <row r="87" spans="4:13" ht="12.75">
      <c r="D87" s="174"/>
      <c r="E87" s="174"/>
      <c r="F87" s="174"/>
      <c r="G87" s="174"/>
      <c r="H87" s="174"/>
      <c r="I87" s="174"/>
      <c r="J87" s="174"/>
      <c r="K87" s="174"/>
      <c r="L87" s="176"/>
      <c r="M87" s="174"/>
    </row>
    <row r="88" spans="4:13" ht="12.75">
      <c r="D88" s="174"/>
      <c r="E88" s="174"/>
      <c r="F88" s="78"/>
      <c r="G88" s="174"/>
      <c r="H88" s="174"/>
      <c r="I88" s="174"/>
      <c r="J88" s="174"/>
      <c r="K88" s="174"/>
      <c r="L88" s="174"/>
      <c r="M88" s="174"/>
    </row>
    <row r="89" spans="3:13" ht="12" customHeight="1">
      <c r="C89" s="171"/>
      <c r="D89" s="174"/>
      <c r="E89" s="174"/>
      <c r="F89" s="174"/>
      <c r="G89" s="174"/>
      <c r="H89" s="174"/>
      <c r="I89" s="174"/>
      <c r="J89" s="174"/>
      <c r="K89" s="174"/>
      <c r="L89" s="174"/>
      <c r="M89" s="174"/>
    </row>
    <row r="90" spans="4:13" ht="12.75"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4:13" ht="12.75">
      <c r="D91" s="174"/>
      <c r="E91" s="174"/>
      <c r="F91" s="174"/>
      <c r="G91" s="174"/>
      <c r="H91" s="174"/>
      <c r="I91" s="174"/>
      <c r="J91" s="174"/>
      <c r="K91" s="174"/>
      <c r="L91" s="174"/>
      <c r="M91" s="174"/>
    </row>
  </sheetData>
  <sheetProtection/>
  <mergeCells count="5">
    <mergeCell ref="I76:M77"/>
    <mergeCell ref="A2:F2"/>
    <mergeCell ref="A3:F3"/>
    <mergeCell ref="A4:F4"/>
    <mergeCell ref="A5:F5"/>
  </mergeCells>
  <printOptions horizontalCentered="1"/>
  <pageMargins left="0.22" right="0.16" top="0.6" bottom="0.51" header="0.5" footer="0.16"/>
  <pageSetup fitToHeight="1" fitToWidth="1" horizontalDpi="600" verticalDpi="600" orientation="portrait" scale="85" r:id="rId1"/>
  <headerFooter alignWithMargins="0">
    <oddFooter>&amp;CPage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showGridLines="0" workbookViewId="0" topLeftCell="A7">
      <selection activeCell="E29" sqref="E29"/>
    </sheetView>
  </sheetViews>
  <sheetFormatPr defaultColWidth="9.140625" defaultRowHeight="12.75"/>
  <cols>
    <col min="1" max="1" width="4.57421875" style="0" customWidth="1"/>
    <col min="2" max="2" width="3.28125" style="0" customWidth="1"/>
    <col min="3" max="3" width="42.28125" style="0" customWidth="1"/>
    <col min="4" max="4" width="15.00390625" style="0" bestFit="1" customWidth="1"/>
    <col min="5" max="5" width="14.57421875" style="0" bestFit="1" customWidth="1"/>
    <col min="6" max="6" width="14.8515625" style="0" bestFit="1" customWidth="1"/>
  </cols>
  <sheetData>
    <row r="2" spans="1:6" s="6" customFormat="1" ht="18">
      <c r="A2" s="213" t="s">
        <v>0</v>
      </c>
      <c r="B2" s="213"/>
      <c r="C2" s="213"/>
      <c r="D2" s="213"/>
      <c r="E2" s="213"/>
      <c r="F2" s="213"/>
    </row>
    <row r="3" spans="1:6" ht="15.75">
      <c r="A3" s="212" t="s">
        <v>159</v>
      </c>
      <c r="B3" s="212"/>
      <c r="C3" s="212"/>
      <c r="D3" s="212"/>
      <c r="E3" s="212"/>
      <c r="F3" s="212"/>
    </row>
    <row r="4" spans="1:6" ht="15">
      <c r="A4" s="215" t="s">
        <v>222</v>
      </c>
      <c r="B4" s="215"/>
      <c r="C4" s="215"/>
      <c r="D4" s="215"/>
      <c r="E4" s="215"/>
      <c r="F4" s="215"/>
    </row>
    <row r="5" spans="1:6" ht="15.75">
      <c r="A5" s="212" t="s">
        <v>2</v>
      </c>
      <c r="B5" s="212"/>
      <c r="C5" s="212"/>
      <c r="D5" s="212"/>
      <c r="E5" s="212"/>
      <c r="F5" s="212"/>
    </row>
    <row r="6" spans="1:6" ht="18">
      <c r="A6" s="89"/>
      <c r="B6" s="90"/>
      <c r="C6" s="123"/>
      <c r="D6" s="123"/>
      <c r="E6" s="91"/>
      <c r="F6" s="91"/>
    </row>
    <row r="7" spans="1:6" ht="12.75">
      <c r="A7" s="181"/>
      <c r="B7" s="181"/>
      <c r="C7" s="181"/>
      <c r="D7" s="181"/>
      <c r="E7" s="182"/>
      <c r="F7" s="182"/>
    </row>
    <row r="8" spans="1:6" ht="15">
      <c r="A8" s="124"/>
      <c r="B8" s="124"/>
      <c r="C8" s="125"/>
      <c r="D8" s="126"/>
      <c r="E8" s="126" t="s">
        <v>166</v>
      </c>
      <c r="F8" s="20" t="s">
        <v>161</v>
      </c>
    </row>
    <row r="9" spans="1:6" ht="15.75" thickBot="1">
      <c r="A9" s="93" t="s">
        <v>6</v>
      </c>
      <c r="B9" s="94"/>
      <c r="C9" s="127"/>
      <c r="D9" s="128"/>
      <c r="E9" s="95" t="s">
        <v>162</v>
      </c>
      <c r="F9" s="95" t="s">
        <v>163</v>
      </c>
    </row>
    <row r="10" spans="1:7" ht="15">
      <c r="A10" s="43"/>
      <c r="B10" s="54" t="s">
        <v>13</v>
      </c>
      <c r="C10" s="15"/>
      <c r="D10" s="130"/>
      <c r="E10" s="133">
        <v>544042.76</v>
      </c>
      <c r="F10" s="133">
        <v>544042.76</v>
      </c>
      <c r="G10" s="6"/>
    </row>
    <row r="11" spans="1:6" ht="15">
      <c r="A11" s="98"/>
      <c r="B11" s="99" t="s">
        <v>22</v>
      </c>
      <c r="C11" s="100"/>
      <c r="D11" s="100"/>
      <c r="E11" s="100">
        <v>544042.76</v>
      </c>
      <c r="F11" s="100">
        <v>544042.76</v>
      </c>
    </row>
    <row r="12" spans="1:6" ht="15">
      <c r="A12" s="90"/>
      <c r="B12" s="37"/>
      <c r="C12" s="135"/>
      <c r="D12" s="38"/>
      <c r="E12" s="38"/>
      <c r="F12" s="38"/>
    </row>
    <row r="13" spans="1:6" ht="15">
      <c r="A13" s="90"/>
      <c r="B13" s="37"/>
      <c r="C13" s="123"/>
      <c r="D13" s="92"/>
      <c r="E13" s="38"/>
      <c r="F13" s="38"/>
    </row>
    <row r="14" spans="1:6" ht="15">
      <c r="A14" s="124"/>
      <c r="B14" s="124"/>
      <c r="C14" s="125"/>
      <c r="D14" s="126" t="s">
        <v>166</v>
      </c>
      <c r="E14" s="126" t="s">
        <v>166</v>
      </c>
      <c r="F14" s="20" t="s">
        <v>63</v>
      </c>
    </row>
    <row r="15" spans="1:6" ht="15.75" thickBot="1">
      <c r="A15" s="93" t="s">
        <v>24</v>
      </c>
      <c r="B15" s="94"/>
      <c r="C15" s="127"/>
      <c r="D15" s="128" t="s">
        <v>167</v>
      </c>
      <c r="E15" s="95" t="s">
        <v>168</v>
      </c>
      <c r="F15" s="95" t="s">
        <v>169</v>
      </c>
    </row>
    <row r="16" spans="2:6" ht="18" customHeight="1">
      <c r="B16" s="106" t="s">
        <v>170</v>
      </c>
      <c r="C16" s="106"/>
      <c r="D16" s="183"/>
      <c r="E16" s="183"/>
      <c r="F16" s="183"/>
    </row>
    <row r="17" spans="2:6" ht="15">
      <c r="B17" s="106"/>
      <c r="C17" s="107" t="s">
        <v>70</v>
      </c>
      <c r="D17" s="184">
        <v>13347.6</v>
      </c>
      <c r="E17" s="77">
        <v>3287.51388</v>
      </c>
      <c r="F17" s="183"/>
    </row>
    <row r="18" spans="2:6" ht="12.75" customHeight="1">
      <c r="B18" s="106"/>
      <c r="C18" s="107" t="s">
        <v>204</v>
      </c>
      <c r="D18" s="185">
        <v>2476633.78</v>
      </c>
      <c r="E18" s="80">
        <v>609994.9000139999</v>
      </c>
      <c r="F18" s="183"/>
    </row>
    <row r="19" spans="2:7" ht="15">
      <c r="B19" s="106"/>
      <c r="C19" s="107" t="s">
        <v>205</v>
      </c>
      <c r="D19" s="186">
        <v>3388242.14</v>
      </c>
      <c r="E19" s="80">
        <v>834524.039082</v>
      </c>
      <c r="F19" s="87"/>
      <c r="G19" s="173"/>
    </row>
    <row r="20" spans="2:7" ht="15">
      <c r="B20" s="106"/>
      <c r="C20" s="107" t="s">
        <v>223</v>
      </c>
      <c r="D20" s="187">
        <v>6032.52</v>
      </c>
      <c r="E20" s="80">
        <v>1485.809676</v>
      </c>
      <c r="F20" s="87"/>
      <c r="G20" s="173"/>
    </row>
    <row r="21" spans="2:7" ht="15">
      <c r="B21" s="106"/>
      <c r="C21" s="107" t="s">
        <v>224</v>
      </c>
      <c r="D21" s="186">
        <v>100929.33</v>
      </c>
      <c r="E21" s="80">
        <v>24858.893979</v>
      </c>
      <c r="F21" s="87"/>
      <c r="G21" s="173"/>
    </row>
    <row r="22" spans="2:7" ht="15">
      <c r="B22" s="106"/>
      <c r="C22" s="107" t="s">
        <v>225</v>
      </c>
      <c r="D22" s="186">
        <v>68.86</v>
      </c>
      <c r="E22" s="80">
        <v>16.960217999999998</v>
      </c>
      <c r="F22" s="87"/>
      <c r="G22" s="173"/>
    </row>
    <row r="23" spans="2:7" ht="15">
      <c r="B23" s="106"/>
      <c r="C23" s="107" t="s">
        <v>226</v>
      </c>
      <c r="D23" s="187">
        <v>29894.17</v>
      </c>
      <c r="E23" s="80">
        <v>7362.934071</v>
      </c>
      <c r="F23" s="87"/>
      <c r="G23" s="173"/>
    </row>
    <row r="24" spans="2:7" ht="15">
      <c r="B24" s="106"/>
      <c r="C24" s="107" t="s">
        <v>80</v>
      </c>
      <c r="D24" s="186">
        <v>5900894.28</v>
      </c>
      <c r="E24" s="80">
        <v>1453390.261164</v>
      </c>
      <c r="F24" s="87"/>
      <c r="G24" s="173"/>
    </row>
    <row r="25" spans="2:7" ht="15">
      <c r="B25" s="106"/>
      <c r="C25" s="107" t="s">
        <v>81</v>
      </c>
      <c r="D25" s="186">
        <v>74524.48</v>
      </c>
      <c r="E25" s="80">
        <v>18355.379424</v>
      </c>
      <c r="F25" s="87"/>
      <c r="G25" s="173"/>
    </row>
    <row r="26" spans="2:7" ht="15">
      <c r="B26" s="106"/>
      <c r="C26" s="107" t="s">
        <v>82</v>
      </c>
      <c r="D26" s="186">
        <v>32801.87</v>
      </c>
      <c r="E26" s="80">
        <v>8079.100581000001</v>
      </c>
      <c r="F26" s="87"/>
      <c r="G26" s="173"/>
    </row>
    <row r="27" spans="2:7" ht="15">
      <c r="B27" s="106"/>
      <c r="C27" s="107" t="s">
        <v>208</v>
      </c>
      <c r="D27" s="186">
        <v>33784.38</v>
      </c>
      <c r="E27" s="80">
        <v>8321.092793999998</v>
      </c>
      <c r="F27" s="87"/>
      <c r="G27" s="173"/>
    </row>
    <row r="28" spans="2:7" ht="15">
      <c r="B28" s="106"/>
      <c r="C28" s="107" t="s">
        <v>84</v>
      </c>
      <c r="D28" s="186">
        <v>889802.93</v>
      </c>
      <c r="E28" s="80">
        <v>219158.461659</v>
      </c>
      <c r="F28" s="87"/>
      <c r="G28" s="173"/>
    </row>
    <row r="29" spans="2:7" ht="15">
      <c r="B29" s="106"/>
      <c r="C29" s="107" t="s">
        <v>85</v>
      </c>
      <c r="D29" s="186">
        <v>62712.14</v>
      </c>
      <c r="E29" s="80">
        <v>15446.000081999999</v>
      </c>
      <c r="F29" s="87"/>
      <c r="G29" s="173"/>
    </row>
    <row r="30" spans="2:7" ht="15">
      <c r="B30" s="106"/>
      <c r="C30" s="107" t="s">
        <v>86</v>
      </c>
      <c r="D30" s="186">
        <v>403206.43</v>
      </c>
      <c r="E30" s="80">
        <v>99309.74370899999</v>
      </c>
      <c r="F30" s="87"/>
      <c r="G30" s="173"/>
    </row>
    <row r="31" spans="2:7" ht="15">
      <c r="B31" s="106"/>
      <c r="C31" s="107" t="s">
        <v>94</v>
      </c>
      <c r="D31" s="186">
        <v>1473452.4</v>
      </c>
      <c r="E31" s="80">
        <v>362911.32612</v>
      </c>
      <c r="F31" s="87"/>
      <c r="G31" s="173"/>
    </row>
    <row r="32" spans="2:7" ht="15">
      <c r="B32" s="106"/>
      <c r="C32" s="107" t="s">
        <v>89</v>
      </c>
      <c r="D32" s="186">
        <v>5630.51</v>
      </c>
      <c r="E32" s="80">
        <v>1386.794613</v>
      </c>
      <c r="F32" s="87"/>
      <c r="G32" s="173"/>
    </row>
    <row r="33" spans="2:7" ht="15">
      <c r="B33" s="106"/>
      <c r="C33" s="107" t="s">
        <v>210</v>
      </c>
      <c r="D33" s="188">
        <v>79731.53</v>
      </c>
      <c r="E33" s="189">
        <v>19637.875839</v>
      </c>
      <c r="F33" s="87"/>
      <c r="G33" s="173"/>
    </row>
    <row r="34" spans="2:7" ht="15">
      <c r="B34" s="106" t="s">
        <v>180</v>
      </c>
      <c r="C34" s="106"/>
      <c r="D34" s="183">
        <v>14971689.35</v>
      </c>
      <c r="E34" s="183">
        <v>3687527.086905</v>
      </c>
      <c r="F34" s="190">
        <v>3687527.086905</v>
      </c>
      <c r="G34" s="183"/>
    </row>
    <row r="35" spans="2:6" ht="15">
      <c r="B35" s="106"/>
      <c r="C35" s="106"/>
      <c r="D35" s="87"/>
      <c r="E35" s="87"/>
      <c r="F35" s="87"/>
    </row>
    <row r="36" spans="1:6" ht="15">
      <c r="A36" s="142"/>
      <c r="B36" s="117" t="s">
        <v>188</v>
      </c>
      <c r="C36" s="143"/>
      <c r="D36" s="100"/>
      <c r="E36" s="100"/>
      <c r="F36" s="100">
        <v>3687527.086905</v>
      </c>
    </row>
    <row r="38" ht="12.75">
      <c r="B38" t="s">
        <v>189</v>
      </c>
    </row>
    <row r="39" ht="12.75">
      <c r="B39" t="s">
        <v>190</v>
      </c>
    </row>
    <row r="40" ht="12.75">
      <c r="B40" t="s">
        <v>191</v>
      </c>
    </row>
  </sheetData>
  <sheetProtection/>
  <mergeCells count="4">
    <mergeCell ref="A2:F2"/>
    <mergeCell ref="A3:F3"/>
    <mergeCell ref="A4:F4"/>
    <mergeCell ref="A5:F5"/>
  </mergeCells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&amp;CPage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showGridLines="0" tabSelected="1" workbookViewId="0" topLeftCell="A1">
      <selection activeCell="L28" sqref="L28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3" width="61.7109375" style="0" customWidth="1"/>
    <col min="4" max="4" width="15.00390625" style="0" bestFit="1" customWidth="1"/>
    <col min="5" max="6" width="16.8515625" style="0" bestFit="1" customWidth="1"/>
  </cols>
  <sheetData>
    <row r="2" spans="1:6" s="6" customFormat="1" ht="18">
      <c r="A2" s="213" t="s">
        <v>0</v>
      </c>
      <c r="B2" s="213"/>
      <c r="C2" s="213"/>
      <c r="D2" s="213"/>
      <c r="E2" s="213"/>
      <c r="F2" s="213"/>
    </row>
    <row r="3" spans="1:6" ht="15.75">
      <c r="A3" s="212" t="s">
        <v>159</v>
      </c>
      <c r="B3" s="212"/>
      <c r="C3" s="212"/>
      <c r="D3" s="212"/>
      <c r="E3" s="212"/>
      <c r="F3" s="212"/>
    </row>
    <row r="4" spans="1:6" ht="15.75">
      <c r="A4" s="212" t="s">
        <v>227</v>
      </c>
      <c r="B4" s="212"/>
      <c r="C4" s="212"/>
      <c r="D4" s="212"/>
      <c r="E4" s="212"/>
      <c r="F4" s="212"/>
    </row>
    <row r="5" spans="1:6" ht="15.75">
      <c r="A5" s="212" t="s">
        <v>2</v>
      </c>
      <c r="B5" s="212"/>
      <c r="C5" s="212"/>
      <c r="D5" s="212"/>
      <c r="E5" s="212"/>
      <c r="F5" s="212"/>
    </row>
    <row r="6" spans="1:6" ht="18">
      <c r="A6" s="89"/>
      <c r="B6" s="90"/>
      <c r="C6" s="123"/>
      <c r="D6" s="123"/>
      <c r="E6" s="91"/>
      <c r="F6" s="91"/>
    </row>
    <row r="7" spans="1:6" ht="15">
      <c r="A7" s="191"/>
      <c r="B7" s="191"/>
      <c r="C7" s="191"/>
      <c r="D7" s="191"/>
      <c r="E7" s="192" t="s">
        <v>166</v>
      </c>
      <c r="F7" s="192" t="s">
        <v>166</v>
      </c>
    </row>
    <row r="8" spans="1:6" ht="15">
      <c r="A8" s="124"/>
      <c r="B8" s="124"/>
      <c r="C8" s="125"/>
      <c r="D8" s="126"/>
      <c r="E8" s="126" t="s">
        <v>63</v>
      </c>
      <c r="F8" s="20" t="s">
        <v>161</v>
      </c>
    </row>
    <row r="9" spans="1:6" ht="15.75" thickBot="1">
      <c r="A9" s="93" t="s">
        <v>6</v>
      </c>
      <c r="B9" s="94"/>
      <c r="C9" s="127"/>
      <c r="D9" s="128"/>
      <c r="E9" s="95" t="s">
        <v>162</v>
      </c>
      <c r="F9" s="95" t="s">
        <v>163</v>
      </c>
    </row>
    <row r="10" spans="1:7" ht="15">
      <c r="A10" s="43"/>
      <c r="B10" s="54" t="s">
        <v>13</v>
      </c>
      <c r="C10" s="15"/>
      <c r="D10" s="130"/>
      <c r="E10" s="193">
        <v>32600500.76</v>
      </c>
      <c r="F10" s="193">
        <v>32600500.76</v>
      </c>
      <c r="G10" s="6"/>
    </row>
    <row r="11" spans="1:6" ht="15">
      <c r="A11" s="98"/>
      <c r="B11" s="99" t="s">
        <v>22</v>
      </c>
      <c r="C11" s="100"/>
      <c r="D11" s="100"/>
      <c r="E11" s="100">
        <v>32600500.76</v>
      </c>
      <c r="F11" s="100">
        <v>32600500.76</v>
      </c>
    </row>
    <row r="12" spans="1:6" ht="15">
      <c r="A12" s="90"/>
      <c r="B12" s="37"/>
      <c r="C12" s="135"/>
      <c r="D12" s="38"/>
      <c r="E12" s="38"/>
      <c r="F12" s="38"/>
    </row>
    <row r="13" spans="1:6" ht="15">
      <c r="A13" s="90"/>
      <c r="B13" s="37"/>
      <c r="C13" s="123"/>
      <c r="D13" s="92"/>
      <c r="E13" s="38"/>
      <c r="F13" s="38"/>
    </row>
    <row r="14" spans="1:6" ht="15">
      <c r="A14" s="191"/>
      <c r="B14" s="191"/>
      <c r="C14" s="191"/>
      <c r="D14" s="194"/>
      <c r="E14" s="192"/>
      <c r="F14" s="192"/>
    </row>
    <row r="15" spans="1:6" ht="15">
      <c r="A15" s="195" t="s">
        <v>24</v>
      </c>
      <c r="B15" s="124"/>
      <c r="C15" s="125"/>
      <c r="D15" s="194" t="s">
        <v>228</v>
      </c>
      <c r="E15" s="192" t="s">
        <v>166</v>
      </c>
      <c r="F15" s="192" t="s">
        <v>63</v>
      </c>
    </row>
    <row r="16" spans="1:6" ht="15.75" thickBot="1">
      <c r="A16" s="93"/>
      <c r="B16" s="94" t="s">
        <v>200</v>
      </c>
      <c r="C16" s="127"/>
      <c r="D16" s="196" t="s">
        <v>167</v>
      </c>
      <c r="E16" s="196" t="s">
        <v>168</v>
      </c>
      <c r="F16" s="197" t="s">
        <v>169</v>
      </c>
    </row>
    <row r="17" spans="2:6" ht="15">
      <c r="B17" s="106"/>
      <c r="C17" s="107" t="s">
        <v>229</v>
      </c>
      <c r="D17" s="198">
        <v>4423719</v>
      </c>
      <c r="E17" s="198">
        <v>1556706.7160999998</v>
      </c>
      <c r="F17" s="199"/>
    </row>
    <row r="18" spans="2:6" ht="15">
      <c r="B18" s="106"/>
      <c r="C18" s="107" t="s">
        <v>230</v>
      </c>
      <c r="D18" s="200">
        <v>6914425.35</v>
      </c>
      <c r="E18" s="149">
        <v>2433186.280665</v>
      </c>
      <c r="F18" s="199"/>
    </row>
    <row r="19" spans="2:6" ht="15">
      <c r="B19" s="106"/>
      <c r="C19" s="107" t="s">
        <v>231</v>
      </c>
      <c r="D19" s="200">
        <v>9937256.42</v>
      </c>
      <c r="E19" s="149">
        <v>3496920.534198</v>
      </c>
      <c r="F19" s="199"/>
    </row>
    <row r="20" spans="2:6" ht="15">
      <c r="B20" s="106"/>
      <c r="C20" s="107" t="s">
        <v>232</v>
      </c>
      <c r="D20" s="199">
        <v>285273.66</v>
      </c>
      <c r="E20" s="149">
        <v>100387.80095399999</v>
      </c>
      <c r="F20" s="199"/>
    </row>
    <row r="21" spans="2:6" ht="15">
      <c r="B21" s="106"/>
      <c r="C21" s="107" t="s">
        <v>233</v>
      </c>
      <c r="D21" s="199">
        <v>16398137.21</v>
      </c>
      <c r="E21" s="149">
        <v>5770504.4841990005</v>
      </c>
      <c r="F21" s="199"/>
    </row>
    <row r="22" spans="2:6" ht="15">
      <c r="B22" s="106"/>
      <c r="C22" s="107" t="s">
        <v>234</v>
      </c>
      <c r="D22" s="199">
        <v>7763672.28</v>
      </c>
      <c r="E22" s="149">
        <v>2732036.275332</v>
      </c>
      <c r="F22" s="199"/>
    </row>
    <row r="23" spans="2:6" ht="15">
      <c r="B23" s="106"/>
      <c r="C23" s="107" t="s">
        <v>235</v>
      </c>
      <c r="D23" s="199">
        <v>11030447.4</v>
      </c>
      <c r="E23" s="149">
        <v>3881614.44006</v>
      </c>
      <c r="F23" s="199"/>
    </row>
    <row r="24" spans="2:6" ht="15">
      <c r="B24" s="106"/>
      <c r="C24" s="107" t="s">
        <v>236</v>
      </c>
      <c r="D24" s="199">
        <v>18730071.1</v>
      </c>
      <c r="E24" s="149">
        <v>6591112.020090001</v>
      </c>
      <c r="F24" s="199"/>
    </row>
    <row r="25" spans="2:6" ht="15">
      <c r="B25" s="106"/>
      <c r="C25" s="32" t="s">
        <v>237</v>
      </c>
      <c r="D25" s="199">
        <v>13506697.96</v>
      </c>
      <c r="E25" s="149">
        <v>4753007.012124</v>
      </c>
      <c r="F25" s="199"/>
    </row>
    <row r="26" spans="2:6" ht="15">
      <c r="B26" s="106"/>
      <c r="C26" s="107" t="s">
        <v>238</v>
      </c>
      <c r="D26" s="199">
        <v>11536986.44</v>
      </c>
      <c r="E26" s="149">
        <v>4059865.528236</v>
      </c>
      <c r="F26" s="199"/>
    </row>
    <row r="27" spans="2:6" ht="15">
      <c r="B27" s="106"/>
      <c r="C27" s="107" t="s">
        <v>239</v>
      </c>
      <c r="D27" s="199">
        <v>6496001.890000001</v>
      </c>
      <c r="E27" s="149">
        <v>2285943.065091</v>
      </c>
      <c r="F27" s="199"/>
    </row>
    <row r="28" spans="2:6" ht="15">
      <c r="B28" s="106"/>
      <c r="C28" s="107" t="s">
        <v>240</v>
      </c>
      <c r="D28" s="199">
        <v>35449.23</v>
      </c>
      <c r="E28" s="149">
        <v>12474.584037</v>
      </c>
      <c r="F28" s="199"/>
    </row>
    <row r="29" spans="2:6" ht="15">
      <c r="B29" s="106"/>
      <c r="C29" s="107" t="s">
        <v>241</v>
      </c>
      <c r="D29" s="201">
        <v>10350600.89</v>
      </c>
      <c r="E29" s="202">
        <v>3642376.453191</v>
      </c>
      <c r="F29" s="199"/>
    </row>
    <row r="30" spans="2:6" ht="15">
      <c r="B30" s="106" t="s">
        <v>180</v>
      </c>
      <c r="C30" s="106"/>
      <c r="D30" s="203">
        <v>117408738.83</v>
      </c>
      <c r="E30" s="203">
        <v>41316135.194277</v>
      </c>
      <c r="F30" s="203">
        <v>41316135.194277</v>
      </c>
    </row>
    <row r="31" spans="1:6" ht="15">
      <c r="A31" s="107"/>
      <c r="B31" s="43"/>
      <c r="C31" s="48"/>
      <c r="D31" s="38"/>
      <c r="E31" s="38" t="s">
        <v>4</v>
      </c>
      <c r="F31" s="38"/>
    </row>
    <row r="32" spans="1:6" ht="15">
      <c r="A32" s="142"/>
      <c r="B32" s="117" t="s">
        <v>188</v>
      </c>
      <c r="C32" s="143"/>
      <c r="D32" s="100"/>
      <c r="E32" s="100"/>
      <c r="F32" s="100">
        <v>41316135.194277</v>
      </c>
    </row>
    <row r="34" ht="12.75">
      <c r="B34" t="s">
        <v>189</v>
      </c>
    </row>
    <row r="35" ht="12.75">
      <c r="B35" t="s">
        <v>190</v>
      </c>
    </row>
    <row r="36" ht="12.75">
      <c r="B36" t="s">
        <v>191</v>
      </c>
    </row>
  </sheetData>
  <sheetProtection/>
  <mergeCells count="4">
    <mergeCell ref="A2:F2"/>
    <mergeCell ref="A3:F3"/>
    <mergeCell ref="A4:F4"/>
    <mergeCell ref="A5:F5"/>
  </mergeCells>
  <printOptions horizontalCentered="1"/>
  <pageMargins left="0.75" right="0.75" top="1" bottom="1" header="0.5" footer="0.5"/>
  <pageSetup fitToHeight="1" fitToWidth="1" horizontalDpi="600" verticalDpi="600" orientation="portrait" scale="76" r:id="rId1"/>
  <headerFooter alignWithMargins="0">
    <oddFooter>&amp;CPage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hudsong</dc:creator>
  <cp:keywords/>
  <dc:description/>
  <cp:lastModifiedBy>EvansC</cp:lastModifiedBy>
  <cp:lastPrinted>2011-03-02T18:53:23Z</cp:lastPrinted>
  <dcterms:created xsi:type="dcterms:W3CDTF">2011-03-02T18:43:04Z</dcterms:created>
  <dcterms:modified xsi:type="dcterms:W3CDTF">2011-03-02T19:32:53Z</dcterms:modified>
  <cp:category/>
  <cp:version/>
  <cp:contentType/>
  <cp:contentStatus/>
</cp:coreProperties>
</file>