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\\ds\WorkGroups\FINANCIAL SERVICES\FINANCIAL MANAGEMENT\kellyt\Utilization\Dental\Dental Fee Schedules\Dental Fee Schedules for Web\Fee Schedules\"/>
    </mc:Choice>
  </mc:AlternateContent>
  <xr:revisionPtr revIDLastSave="0" documentId="13_ncr:1_{0C2B461A-D72F-46DB-81C7-A83804572B6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Dental Fee Schedule 1-01-2023" sheetId="3" r:id="rId1"/>
    <sheet name="Dental Fee Schedule 10-01" sheetId="1" state="hidden" r:id="rId2"/>
    <sheet name="Dental Calculator" sheetId="2" state="hidden" r:id="rId3"/>
  </sheets>
  <definedNames>
    <definedName name="_xlnm._FilterDatabase" localSheetId="1" hidden="1">'Dental Fee Schedule 10-01'!$B$2:$I$319</definedName>
    <definedName name="_xlnm._FilterDatabase" localSheetId="0" hidden="1">'Dental Fee Schedule 1-01-2023'!$B$2:$I$323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3" i="3" l="1"/>
  <c r="D163" i="3"/>
  <c r="E193" i="3" l="1"/>
  <c r="D62" i="2"/>
  <c r="D61" i="2"/>
  <c r="C62" i="2"/>
  <c r="C61" i="2"/>
  <c r="C207" i="2" l="1"/>
  <c r="D207" i="2"/>
  <c r="D193" i="3"/>
  <c r="C334" i="2" l="1"/>
  <c r="D334" i="2"/>
  <c r="C328" i="2"/>
  <c r="D328" i="2"/>
  <c r="C228" i="2"/>
  <c r="D228" i="2"/>
  <c r="C225" i="2"/>
  <c r="D225" i="2"/>
  <c r="C177" i="2"/>
  <c r="D177" i="2"/>
  <c r="C39" i="2"/>
  <c r="D39" i="2"/>
  <c r="E330" i="3" l="1"/>
  <c r="E331" i="3"/>
  <c r="E332" i="3"/>
  <c r="E333" i="3"/>
  <c r="E334" i="3"/>
  <c r="E327" i="3"/>
  <c r="D330" i="3"/>
  <c r="D331" i="3"/>
  <c r="D332" i="3"/>
  <c r="D333" i="3"/>
  <c r="D334" i="3"/>
  <c r="D327" i="3"/>
  <c r="B321" i="2" l="1"/>
  <c r="C321" i="2" s="1"/>
  <c r="C48" i="2"/>
  <c r="D48" i="2"/>
  <c r="D38" i="3" s="1"/>
  <c r="D148" i="2"/>
  <c r="D134" i="3" s="1"/>
  <c r="D147" i="2"/>
  <c r="D133" i="3" s="1"/>
  <c r="C147" i="2" l="1"/>
  <c r="E133" i="3" s="1"/>
  <c r="C148" i="2"/>
  <c r="E134" i="3" s="1"/>
  <c r="B185" i="2"/>
  <c r="D185" i="2" s="1"/>
  <c r="D171" i="3" s="1"/>
  <c r="B197" i="2"/>
  <c r="D197" i="2" s="1"/>
  <c r="D183" i="3" s="1"/>
  <c r="B202" i="2"/>
  <c r="D202" i="2" s="1"/>
  <c r="D188" i="3" s="1"/>
  <c r="B203" i="2"/>
  <c r="D203" i="2" s="1"/>
  <c r="C325" i="2"/>
  <c r="C114" i="2"/>
  <c r="D114" i="2"/>
  <c r="D11" i="2"/>
  <c r="D12" i="2"/>
  <c r="D5" i="3" s="1"/>
  <c r="D13" i="2"/>
  <c r="D14" i="2"/>
  <c r="D7" i="1" s="1"/>
  <c r="D15" i="2"/>
  <c r="D16" i="2"/>
  <c r="D17" i="2"/>
  <c r="D10" i="1" s="1"/>
  <c r="D18" i="2"/>
  <c r="D19" i="2"/>
  <c r="D20" i="2"/>
  <c r="D21" i="2"/>
  <c r="D13" i="3" s="1"/>
  <c r="D22" i="2"/>
  <c r="D14" i="1" s="1"/>
  <c r="D23" i="2"/>
  <c r="D24" i="2"/>
  <c r="D25" i="2"/>
  <c r="D326" i="3" s="1"/>
  <c r="D26" i="2"/>
  <c r="D27" i="2"/>
  <c r="D28" i="2"/>
  <c r="D29" i="2"/>
  <c r="D30" i="2"/>
  <c r="D21" i="1" s="1"/>
  <c r="D31" i="2"/>
  <c r="D32" i="2"/>
  <c r="D33" i="2"/>
  <c r="D34" i="2"/>
  <c r="D35" i="2"/>
  <c r="D36" i="2"/>
  <c r="D27" i="1" s="1"/>
  <c r="D37" i="2"/>
  <c r="D28" i="3" s="1"/>
  <c r="D38" i="2"/>
  <c r="D40" i="2"/>
  <c r="D41" i="2"/>
  <c r="D42" i="2"/>
  <c r="D32" i="1" s="1"/>
  <c r="D43" i="2"/>
  <c r="D44" i="2"/>
  <c r="D45" i="2"/>
  <c r="D46" i="2"/>
  <c r="D36" i="3" s="1"/>
  <c r="D47" i="2"/>
  <c r="D49" i="2"/>
  <c r="D50" i="2"/>
  <c r="D40" i="3" s="1"/>
  <c r="D51" i="2"/>
  <c r="D40" i="1" s="1"/>
  <c r="D52" i="2"/>
  <c r="D42" i="3" s="1"/>
  <c r="D53" i="2"/>
  <c r="D43" i="3" s="1"/>
  <c r="D54" i="2"/>
  <c r="D44" i="3" s="1"/>
  <c r="D55" i="2"/>
  <c r="D56" i="2"/>
  <c r="D57" i="2"/>
  <c r="D58" i="2"/>
  <c r="D59" i="2"/>
  <c r="D48" i="1" s="1"/>
  <c r="D60" i="2"/>
  <c r="D50" i="3" s="1"/>
  <c r="D63" i="2"/>
  <c r="D64" i="2"/>
  <c r="D54" i="3" s="1"/>
  <c r="D65" i="2"/>
  <c r="D55" i="3" s="1"/>
  <c r="D66" i="2"/>
  <c r="D56" i="3" s="1"/>
  <c r="D67" i="2"/>
  <c r="D57" i="3" s="1"/>
  <c r="D68" i="2"/>
  <c r="D58" i="3" s="1"/>
  <c r="D69" i="2"/>
  <c r="D59" i="3" s="1"/>
  <c r="D70" i="2"/>
  <c r="D60" i="3" s="1"/>
  <c r="D51" i="3" s="1"/>
  <c r="D71" i="2"/>
  <c r="D60" i="1" s="1"/>
  <c r="D72" i="2"/>
  <c r="D62" i="3" s="1"/>
  <c r="D73" i="2"/>
  <c r="D63" i="3" s="1"/>
  <c r="D74" i="2"/>
  <c r="D75" i="2"/>
  <c r="D76" i="2"/>
  <c r="D64" i="3" s="1"/>
  <c r="D77" i="2"/>
  <c r="D65" i="3" s="1"/>
  <c r="D78" i="2"/>
  <c r="D66" i="3" s="1"/>
  <c r="D79" i="2"/>
  <c r="D66" i="1" s="1"/>
  <c r="D80" i="2"/>
  <c r="D68" i="3" s="1"/>
  <c r="D81" i="2"/>
  <c r="D82" i="2"/>
  <c r="D70" i="3" s="1"/>
  <c r="D83" i="2"/>
  <c r="D71" i="3" s="1"/>
  <c r="D84" i="2"/>
  <c r="D85" i="2"/>
  <c r="D73" i="3" s="1"/>
  <c r="D86" i="2"/>
  <c r="D74" i="3" s="1"/>
  <c r="D87" i="2"/>
  <c r="D74" i="1" s="1"/>
  <c r="D88" i="2"/>
  <c r="D76" i="3" s="1"/>
  <c r="D89" i="2"/>
  <c r="D90" i="2"/>
  <c r="D78" i="3" s="1"/>
  <c r="D91" i="2"/>
  <c r="D79" i="3" s="1"/>
  <c r="D92" i="2"/>
  <c r="D93" i="2"/>
  <c r="D81" i="3" s="1"/>
  <c r="D94" i="2"/>
  <c r="D82" i="3" s="1"/>
  <c r="D95" i="2"/>
  <c r="D82" i="1" s="1"/>
  <c r="D96" i="2"/>
  <c r="D97" i="2"/>
  <c r="D98" i="2"/>
  <c r="D86" i="3" s="1"/>
  <c r="D99" i="2"/>
  <c r="D100" i="2"/>
  <c r="D87" i="3" s="1"/>
  <c r="D101" i="2"/>
  <c r="D102" i="2"/>
  <c r="D89" i="3" s="1"/>
  <c r="D103" i="2"/>
  <c r="D90" i="3" s="1"/>
  <c r="D104" i="2"/>
  <c r="D90" i="1" s="1"/>
  <c r="D105" i="2"/>
  <c r="D106" i="2"/>
  <c r="D107" i="2"/>
  <c r="D94" i="3" s="1"/>
  <c r="D108" i="2"/>
  <c r="D95" i="3" s="1"/>
  <c r="D109" i="2"/>
  <c r="D110" i="2"/>
  <c r="D111" i="2"/>
  <c r="D329" i="3" s="1"/>
  <c r="D112" i="2"/>
  <c r="D98" i="3" s="1"/>
  <c r="D113" i="2"/>
  <c r="D98" i="1" s="1"/>
  <c r="D115" i="2"/>
  <c r="D116" i="2"/>
  <c r="D117" i="2"/>
  <c r="D103" i="3" s="1"/>
  <c r="D118" i="2"/>
  <c r="D119" i="2"/>
  <c r="D120" i="2"/>
  <c r="D106" i="3" s="1"/>
  <c r="D121" i="2"/>
  <c r="D106" i="1" s="1"/>
  <c r="D122" i="2"/>
  <c r="D123" i="2"/>
  <c r="D124" i="2"/>
  <c r="D125" i="2"/>
  <c r="D111" i="3" s="1"/>
  <c r="D126" i="2"/>
  <c r="D127" i="2"/>
  <c r="D128" i="2"/>
  <c r="D114" i="3" s="1"/>
  <c r="D129" i="2"/>
  <c r="D114" i="1" s="1"/>
  <c r="D130" i="2"/>
  <c r="D131" i="2"/>
  <c r="D132" i="2"/>
  <c r="D133" i="2"/>
  <c r="D118" i="1" s="1"/>
  <c r="D134" i="2"/>
  <c r="D135" i="2"/>
  <c r="D136" i="2"/>
  <c r="D137" i="2"/>
  <c r="D122" i="1" s="1"/>
  <c r="D138" i="2"/>
  <c r="D139" i="2"/>
  <c r="D140" i="2"/>
  <c r="D141" i="2"/>
  <c r="D126" i="1" s="1"/>
  <c r="D142" i="2"/>
  <c r="D143" i="2"/>
  <c r="D144" i="2"/>
  <c r="D145" i="2"/>
  <c r="D130" i="1" s="1"/>
  <c r="D146" i="2"/>
  <c r="D149" i="2"/>
  <c r="D150" i="2"/>
  <c r="D151" i="2"/>
  <c r="D134" i="1" s="1"/>
  <c r="D152" i="2"/>
  <c r="D153" i="2"/>
  <c r="D154" i="2"/>
  <c r="D155" i="2"/>
  <c r="D138" i="1" s="1"/>
  <c r="D156" i="2"/>
  <c r="D157" i="2"/>
  <c r="D158" i="2"/>
  <c r="D159" i="2"/>
  <c r="D142" i="1" s="1"/>
  <c r="D160" i="2"/>
  <c r="D161" i="2"/>
  <c r="D162" i="2"/>
  <c r="D163" i="2"/>
  <c r="D149" i="3" s="1"/>
  <c r="D164" i="2"/>
  <c r="D165" i="2"/>
  <c r="D166" i="2"/>
  <c r="D167" i="2"/>
  <c r="D150" i="1" s="1"/>
  <c r="D168" i="2"/>
  <c r="D169" i="2"/>
  <c r="D170" i="2"/>
  <c r="D171" i="2"/>
  <c r="D157" i="3" s="1"/>
  <c r="D172" i="2"/>
  <c r="D173" i="2"/>
  <c r="D174" i="2"/>
  <c r="D175" i="2"/>
  <c r="D158" i="1" s="1"/>
  <c r="D176" i="2"/>
  <c r="D178" i="2"/>
  <c r="D179" i="2"/>
  <c r="D165" i="3" s="1"/>
  <c r="D180" i="2"/>
  <c r="D166" i="3" s="1"/>
  <c r="D181" i="2"/>
  <c r="D167" i="3" s="1"/>
  <c r="D182" i="2"/>
  <c r="D168" i="3" s="1"/>
  <c r="D183" i="2"/>
  <c r="D165" i="1" s="1"/>
  <c r="D184" i="2"/>
  <c r="D170" i="3" s="1"/>
  <c r="D186" i="2"/>
  <c r="D172" i="3" s="1"/>
  <c r="D187" i="2"/>
  <c r="D173" i="3" s="1"/>
  <c r="D188" i="2"/>
  <c r="D174" i="3" s="1"/>
  <c r="D189" i="2"/>
  <c r="D175" i="3" s="1"/>
  <c r="D190" i="2"/>
  <c r="D176" i="3" s="1"/>
  <c r="D191" i="2"/>
  <c r="D173" i="1" s="1"/>
  <c r="D192" i="2"/>
  <c r="D178" i="3" s="1"/>
  <c r="D193" i="2"/>
  <c r="D179" i="3" s="1"/>
  <c r="D194" i="2"/>
  <c r="D180" i="3" s="1"/>
  <c r="D195" i="2"/>
  <c r="D181" i="3" s="1"/>
  <c r="D196" i="2"/>
  <c r="D182" i="3" s="1"/>
  <c r="D198" i="2"/>
  <c r="D184" i="3" s="1"/>
  <c r="D199" i="2"/>
  <c r="D181" i="1" s="1"/>
  <c r="D200" i="2"/>
  <c r="D186" i="3" s="1"/>
  <c r="D201" i="2"/>
  <c r="D187" i="3" s="1"/>
  <c r="D204" i="2"/>
  <c r="D190" i="3" s="1"/>
  <c r="D205" i="2"/>
  <c r="D191" i="3" s="1"/>
  <c r="D206" i="2"/>
  <c r="D208" i="2"/>
  <c r="D194" i="3" s="1"/>
  <c r="D209" i="2"/>
  <c r="D195" i="3" s="1"/>
  <c r="D210" i="2"/>
  <c r="D196" i="3" s="1"/>
  <c r="D211" i="2"/>
  <c r="D197" i="3" s="1"/>
  <c r="D212" i="2"/>
  <c r="D198" i="3" s="1"/>
  <c r="D213" i="2"/>
  <c r="D199" i="3" s="1"/>
  <c r="D214" i="2"/>
  <c r="D200" i="3" s="1"/>
  <c r="D215" i="2"/>
  <c r="D201" i="3" s="1"/>
  <c r="D216" i="2"/>
  <c r="D202" i="3" s="1"/>
  <c r="D217" i="2"/>
  <c r="D203" i="3" s="1"/>
  <c r="D218" i="2"/>
  <c r="D204" i="3" s="1"/>
  <c r="D219" i="2"/>
  <c r="D205" i="3" s="1"/>
  <c r="D220" i="2"/>
  <c r="D201" i="1" s="1"/>
  <c r="D221" i="2"/>
  <c r="D207" i="3" s="1"/>
  <c r="D222" i="2"/>
  <c r="D208" i="3" s="1"/>
  <c r="D223" i="2"/>
  <c r="D209" i="3" s="1"/>
  <c r="D224" i="2"/>
  <c r="D205" i="1" s="1"/>
  <c r="D226" i="2"/>
  <c r="D211" i="3" s="1"/>
  <c r="D227" i="2"/>
  <c r="D212" i="3" s="1"/>
  <c r="D229" i="2"/>
  <c r="D213" i="3" s="1"/>
  <c r="D230" i="2"/>
  <c r="D214" i="3" s="1"/>
  <c r="D231" i="2"/>
  <c r="D215" i="3" s="1"/>
  <c r="D232" i="2"/>
  <c r="D216" i="3" s="1"/>
  <c r="D233" i="2"/>
  <c r="D217" i="3" s="1"/>
  <c r="D234" i="2"/>
  <c r="D218" i="3" s="1"/>
  <c r="D235" i="2"/>
  <c r="D219" i="3" s="1"/>
  <c r="D236" i="2"/>
  <c r="D220" i="3" s="1"/>
  <c r="D237" i="2"/>
  <c r="D221" i="3" s="1"/>
  <c r="D238" i="2"/>
  <c r="D222" i="3" s="1"/>
  <c r="D239" i="2"/>
  <c r="D218" i="1" s="1"/>
  <c r="D240" i="2"/>
  <c r="D224" i="3" s="1"/>
  <c r="D241" i="2"/>
  <c r="D225" i="3" s="1"/>
  <c r="D242" i="2"/>
  <c r="D226" i="3" s="1"/>
  <c r="D243" i="2"/>
  <c r="D227" i="3" s="1"/>
  <c r="D244" i="2"/>
  <c r="D228" i="3" s="1"/>
  <c r="D245" i="2"/>
  <c r="D229" i="3" s="1"/>
  <c r="D246" i="2"/>
  <c r="D230" i="3" s="1"/>
  <c r="D247" i="2"/>
  <c r="D231" i="3" s="1"/>
  <c r="D248" i="2"/>
  <c r="D232" i="3" s="1"/>
  <c r="D249" i="2"/>
  <c r="D233" i="3" s="1"/>
  <c r="D250" i="2"/>
  <c r="D234" i="3" s="1"/>
  <c r="D251" i="2"/>
  <c r="D235" i="3" s="1"/>
  <c r="D252" i="2"/>
  <c r="D236" i="3" s="1"/>
  <c r="D253" i="2"/>
  <c r="D237" i="3" s="1"/>
  <c r="D254" i="2"/>
  <c r="D238" i="3" s="1"/>
  <c r="D255" i="2"/>
  <c r="D239" i="3" s="1"/>
  <c r="D256" i="2"/>
  <c r="D240" i="3" s="1"/>
  <c r="D257" i="2"/>
  <c r="D241" i="3" s="1"/>
  <c r="D258" i="2"/>
  <c r="D242" i="3" s="1"/>
  <c r="D259" i="2"/>
  <c r="D243" i="3" s="1"/>
  <c r="D260" i="2"/>
  <c r="D244" i="3" s="1"/>
  <c r="D261" i="2"/>
  <c r="D245" i="3" s="1"/>
  <c r="D262" i="2"/>
  <c r="D246" i="3" s="1"/>
  <c r="D263" i="2"/>
  <c r="D247" i="3" s="1"/>
  <c r="D264" i="2"/>
  <c r="D248" i="3" s="1"/>
  <c r="D265" i="2"/>
  <c r="D249" i="3" s="1"/>
  <c r="D266" i="2"/>
  <c r="D250" i="3" s="1"/>
  <c r="D267" i="2"/>
  <c r="D251" i="3" s="1"/>
  <c r="D268" i="2"/>
  <c r="D252" i="3" s="1"/>
  <c r="D269" i="2"/>
  <c r="D253" i="3" s="1"/>
  <c r="D270" i="2"/>
  <c r="D254" i="3" s="1"/>
  <c r="D271" i="2"/>
  <c r="D255" i="3" s="1"/>
  <c r="D272" i="2"/>
  <c r="D256" i="3" s="1"/>
  <c r="D273" i="2"/>
  <c r="D257" i="3" s="1"/>
  <c r="D274" i="2"/>
  <c r="D258" i="3" s="1"/>
  <c r="D275" i="2"/>
  <c r="D259" i="3" s="1"/>
  <c r="D276" i="2"/>
  <c r="D260" i="3" s="1"/>
  <c r="D277" i="2"/>
  <c r="D261" i="3" s="1"/>
  <c r="D278" i="2"/>
  <c r="D262" i="3" s="1"/>
  <c r="D279" i="2"/>
  <c r="D263" i="3" s="1"/>
  <c r="D280" i="2"/>
  <c r="D264" i="3" s="1"/>
  <c r="D281" i="2"/>
  <c r="D265" i="3" s="1"/>
  <c r="D282" i="2"/>
  <c r="D266" i="3" s="1"/>
  <c r="D283" i="2"/>
  <c r="D267" i="3" s="1"/>
  <c r="D284" i="2"/>
  <c r="D268" i="3" s="1"/>
  <c r="D285" i="2"/>
  <c r="D269" i="3" s="1"/>
  <c r="D286" i="2"/>
  <c r="D270" i="3" s="1"/>
  <c r="D287" i="2"/>
  <c r="D271" i="3" s="1"/>
  <c r="D288" i="2"/>
  <c r="D272" i="3" s="1"/>
  <c r="D289" i="2"/>
  <c r="D273" i="3" s="1"/>
  <c r="D290" i="2"/>
  <c r="D274" i="3" s="1"/>
  <c r="D291" i="2"/>
  <c r="D275" i="3" s="1"/>
  <c r="D292" i="2"/>
  <c r="D276" i="3" s="1"/>
  <c r="D293" i="2"/>
  <c r="D277" i="3" s="1"/>
  <c r="D294" i="2"/>
  <c r="D278" i="3" s="1"/>
  <c r="D295" i="2"/>
  <c r="D279" i="3" s="1"/>
  <c r="D296" i="2"/>
  <c r="D280" i="3" s="1"/>
  <c r="D297" i="2"/>
  <c r="D281" i="3" s="1"/>
  <c r="D298" i="2"/>
  <c r="D282" i="3" s="1"/>
  <c r="D299" i="2"/>
  <c r="D283" i="3" s="1"/>
  <c r="D300" i="2"/>
  <c r="D284" i="3" s="1"/>
  <c r="D301" i="2"/>
  <c r="D285" i="3" s="1"/>
  <c r="D302" i="2"/>
  <c r="D286" i="3" s="1"/>
  <c r="D303" i="2"/>
  <c r="D287" i="3" s="1"/>
  <c r="D304" i="2"/>
  <c r="D288" i="3" s="1"/>
  <c r="D305" i="2"/>
  <c r="D289" i="3" s="1"/>
  <c r="D306" i="2"/>
  <c r="D290" i="3" s="1"/>
  <c r="D307" i="2"/>
  <c r="D291" i="3" s="1"/>
  <c r="D308" i="2"/>
  <c r="D309" i="2"/>
  <c r="D292" i="3" s="1"/>
  <c r="D310" i="2"/>
  <c r="D293" i="3" s="1"/>
  <c r="D311" i="2"/>
  <c r="D294" i="3" s="1"/>
  <c r="D312" i="2"/>
  <c r="D295" i="3" s="1"/>
  <c r="D313" i="2"/>
  <c r="D296" i="3" s="1"/>
  <c r="D314" i="2"/>
  <c r="D297" i="3" s="1"/>
  <c r="D315" i="2"/>
  <c r="D298" i="3" s="1"/>
  <c r="D316" i="2"/>
  <c r="D299" i="3" s="1"/>
  <c r="D317" i="2"/>
  <c r="D300" i="3" s="1"/>
  <c r="D318" i="2"/>
  <c r="D301" i="3" s="1"/>
  <c r="D319" i="2"/>
  <c r="D302" i="3" s="1"/>
  <c r="D320" i="2"/>
  <c r="D304" i="3"/>
  <c r="D322" i="2"/>
  <c r="D323" i="2"/>
  <c r="D306" i="3" s="1"/>
  <c r="D324" i="2"/>
  <c r="D307" i="3" s="1"/>
  <c r="D325" i="2"/>
  <c r="D304" i="1" s="1"/>
  <c r="D326" i="2"/>
  <c r="D309" i="3" s="1"/>
  <c r="D327" i="2"/>
  <c r="D310" i="3" s="1"/>
  <c r="D329" i="2"/>
  <c r="D311" i="3" s="1"/>
  <c r="D330" i="2"/>
  <c r="D312" i="3" s="1"/>
  <c r="D331" i="2"/>
  <c r="D313" i="3" s="1"/>
  <c r="D332" i="2"/>
  <c r="D314" i="3" s="1"/>
  <c r="D333" i="2"/>
  <c r="D315" i="3" s="1"/>
  <c r="D335" i="2"/>
  <c r="D316" i="3" s="1"/>
  <c r="D336" i="2"/>
  <c r="D317" i="3" s="1"/>
  <c r="D337" i="2"/>
  <c r="D318" i="3" s="1"/>
  <c r="D338" i="2"/>
  <c r="D319" i="3" s="1"/>
  <c r="D339" i="2"/>
  <c r="D320" i="3" s="1"/>
  <c r="D340" i="2"/>
  <c r="D321" i="3" s="1"/>
  <c r="D341" i="2"/>
  <c r="D322" i="3" s="1"/>
  <c r="D342" i="2"/>
  <c r="D10" i="2"/>
  <c r="C11" i="2"/>
  <c r="C12" i="2"/>
  <c r="C13" i="2"/>
  <c r="C14" i="2"/>
  <c r="C15" i="2"/>
  <c r="C16" i="2"/>
  <c r="C17" i="2"/>
  <c r="C18" i="2"/>
  <c r="C19" i="2"/>
  <c r="C20" i="2"/>
  <c r="C21" i="2"/>
  <c r="E13" i="1" s="1"/>
  <c r="C22" i="2"/>
  <c r="C23" i="2"/>
  <c r="C24" i="2"/>
  <c r="C25" i="2"/>
  <c r="E326" i="3" s="1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40" i="2"/>
  <c r="C41" i="2"/>
  <c r="E328" i="3" s="1"/>
  <c r="C42" i="2"/>
  <c r="C43" i="2"/>
  <c r="C44" i="2"/>
  <c r="C45" i="2"/>
  <c r="C46" i="2"/>
  <c r="C47" i="2"/>
  <c r="C49" i="2"/>
  <c r="C50" i="2"/>
  <c r="C51" i="2"/>
  <c r="C52" i="2"/>
  <c r="C53" i="2"/>
  <c r="C54" i="2"/>
  <c r="C55" i="2"/>
  <c r="C56" i="2"/>
  <c r="C57" i="2"/>
  <c r="E46" i="1" s="1"/>
  <c r="C58" i="2"/>
  <c r="C59" i="2"/>
  <c r="C60" i="2"/>
  <c r="E50" i="3" s="1"/>
  <c r="E51" i="1"/>
  <c r="C63" i="2"/>
  <c r="C64" i="2"/>
  <c r="C65" i="2"/>
  <c r="C66" i="2"/>
  <c r="E55" i="1" s="1"/>
  <c r="C67" i="2"/>
  <c r="C68" i="2"/>
  <c r="C69" i="2"/>
  <c r="E59" i="3" s="1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E329" i="3" s="1"/>
  <c r="C112" i="2"/>
  <c r="C113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E118" i="1" s="1"/>
  <c r="C134" i="2"/>
  <c r="E120" i="3" s="1"/>
  <c r="C135" i="2"/>
  <c r="C136" i="2"/>
  <c r="C137" i="2"/>
  <c r="C138" i="2"/>
  <c r="C139" i="2"/>
  <c r="C140" i="2"/>
  <c r="C141" i="2"/>
  <c r="E127" i="3" s="1"/>
  <c r="C142" i="2"/>
  <c r="C143" i="2"/>
  <c r="C144" i="2"/>
  <c r="C145" i="2"/>
  <c r="C146" i="2"/>
  <c r="C149" i="2"/>
  <c r="C150" i="2"/>
  <c r="C151" i="2"/>
  <c r="E137" i="3" s="1"/>
  <c r="C152" i="2"/>
  <c r="C153" i="2"/>
  <c r="C154" i="2"/>
  <c r="C155" i="2"/>
  <c r="C156" i="2"/>
  <c r="C157" i="2"/>
  <c r="C158" i="2"/>
  <c r="C159" i="2"/>
  <c r="E145" i="3" s="1"/>
  <c r="C160" i="2"/>
  <c r="C161" i="2"/>
  <c r="C162" i="2"/>
  <c r="C163" i="2"/>
  <c r="C164" i="2"/>
  <c r="C165" i="2"/>
  <c r="C166" i="2"/>
  <c r="C167" i="2"/>
  <c r="E153" i="3" s="1"/>
  <c r="C168" i="2"/>
  <c r="C169" i="2"/>
  <c r="C170" i="2"/>
  <c r="C171" i="2"/>
  <c r="C172" i="2"/>
  <c r="C173" i="2"/>
  <c r="C174" i="2"/>
  <c r="C175" i="2"/>
  <c r="E161" i="3" s="1"/>
  <c r="C176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4" i="2"/>
  <c r="C205" i="2"/>
  <c r="C206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E209" i="3" s="1"/>
  <c r="C224" i="2"/>
  <c r="C226" i="2"/>
  <c r="C227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E225" i="3" s="1"/>
  <c r="C242" i="2"/>
  <c r="C243" i="2"/>
  <c r="C244" i="2"/>
  <c r="C245" i="2"/>
  <c r="C246" i="2"/>
  <c r="C247" i="2"/>
  <c r="C248" i="2"/>
  <c r="C249" i="2"/>
  <c r="C250" i="2"/>
  <c r="E229" i="1" s="1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2" i="2"/>
  <c r="C323" i="2"/>
  <c r="C324" i="2"/>
  <c r="C326" i="2"/>
  <c r="C327" i="2"/>
  <c r="C329" i="2"/>
  <c r="E311" i="3" s="1"/>
  <c r="C330" i="2"/>
  <c r="E312" i="3" s="1"/>
  <c r="C331" i="2"/>
  <c r="C332" i="2"/>
  <c r="C333" i="2"/>
  <c r="C335" i="2"/>
  <c r="C336" i="2"/>
  <c r="C337" i="2"/>
  <c r="C338" i="2"/>
  <c r="C339" i="2"/>
  <c r="C340" i="2"/>
  <c r="C341" i="2"/>
  <c r="C342" i="2"/>
  <c r="C10" i="2"/>
  <c r="C4" i="2"/>
  <c r="C5" i="2"/>
  <c r="C6" i="2"/>
  <c r="C7" i="2"/>
  <c r="C8" i="2"/>
  <c r="C9" i="2"/>
  <c r="C202" i="2" l="1"/>
  <c r="D306" i="1"/>
  <c r="D243" i="1"/>
  <c r="D174" i="1"/>
  <c r="D146" i="1"/>
  <c r="D297" i="1"/>
  <c r="D251" i="1"/>
  <c r="D182" i="1"/>
  <c r="D195" i="1"/>
  <c r="D259" i="1"/>
  <c r="D41" i="1"/>
  <c r="E158" i="1"/>
  <c r="D203" i="1"/>
  <c r="D267" i="1"/>
  <c r="D50" i="1"/>
  <c r="D21" i="3"/>
  <c r="D211" i="1"/>
  <c r="D275" i="1"/>
  <c r="D59" i="1"/>
  <c r="D61" i="3"/>
  <c r="D52" i="3" s="1"/>
  <c r="D219" i="1"/>
  <c r="D283" i="1"/>
  <c r="D69" i="1"/>
  <c r="D119" i="3"/>
  <c r="D227" i="1"/>
  <c r="D291" i="1"/>
  <c r="D81" i="1"/>
  <c r="D153" i="3"/>
  <c r="D315" i="1"/>
  <c r="D235" i="1"/>
  <c r="D166" i="1"/>
  <c r="D102" i="1"/>
  <c r="D206" i="3"/>
  <c r="D189" i="3"/>
  <c r="D185" i="1"/>
  <c r="D124" i="3"/>
  <c r="D123" i="1"/>
  <c r="E201" i="1"/>
  <c r="E206" i="3"/>
  <c r="C203" i="2"/>
  <c r="E156" i="3"/>
  <c r="E153" i="1"/>
  <c r="E148" i="3"/>
  <c r="E145" i="1"/>
  <c r="E140" i="3"/>
  <c r="E137" i="1"/>
  <c r="E130" i="3"/>
  <c r="E129" i="1"/>
  <c r="E122" i="3"/>
  <c r="E121" i="1"/>
  <c r="E60" i="1"/>
  <c r="E61" i="3"/>
  <c r="E52" i="3" s="1"/>
  <c r="E52" i="1"/>
  <c r="E53" i="3"/>
  <c r="F44" i="1"/>
  <c r="E44" i="1"/>
  <c r="E13" i="3"/>
  <c r="F13" i="1"/>
  <c r="E6" i="1"/>
  <c r="E6" i="3"/>
  <c r="D83" i="1"/>
  <c r="D84" i="3"/>
  <c r="D37" i="3"/>
  <c r="D37" i="1"/>
  <c r="D29" i="3"/>
  <c r="D29" i="1"/>
  <c r="D314" i="1"/>
  <c r="D305" i="1"/>
  <c r="D298" i="1"/>
  <c r="D196" i="1"/>
  <c r="D204" i="1"/>
  <c r="D212" i="1"/>
  <c r="D220" i="1"/>
  <c r="D228" i="1"/>
  <c r="D236" i="1"/>
  <c r="D244" i="1"/>
  <c r="D252" i="1"/>
  <c r="D260" i="1"/>
  <c r="D268" i="1"/>
  <c r="D276" i="1"/>
  <c r="D284" i="1"/>
  <c r="D292" i="1"/>
  <c r="D167" i="1"/>
  <c r="D175" i="1"/>
  <c r="D183" i="1"/>
  <c r="D42" i="1"/>
  <c r="D51" i="1"/>
  <c r="D61" i="1"/>
  <c r="D70" i="1"/>
  <c r="D85" i="1"/>
  <c r="D105" i="1"/>
  <c r="D154" i="1"/>
  <c r="E49" i="1"/>
  <c r="E204" i="1"/>
  <c r="D27" i="3"/>
  <c r="D67" i="3"/>
  <c r="D123" i="3"/>
  <c r="D210" i="3"/>
  <c r="D158" i="3"/>
  <c r="D155" i="1"/>
  <c r="D142" i="3"/>
  <c r="D139" i="1"/>
  <c r="D107" i="1"/>
  <c r="D108" i="3"/>
  <c r="D91" i="1"/>
  <c r="D92" i="3"/>
  <c r="D84" i="1"/>
  <c r="D85" i="3"/>
  <c r="D76" i="1"/>
  <c r="D77" i="3"/>
  <c r="D68" i="1"/>
  <c r="D69" i="3"/>
  <c r="D39" i="3"/>
  <c r="D38" i="1"/>
  <c r="E155" i="3"/>
  <c r="E152" i="1"/>
  <c r="E139" i="3"/>
  <c r="E136" i="1"/>
  <c r="E121" i="3"/>
  <c r="E120" i="1"/>
  <c r="E60" i="3"/>
  <c r="E51" i="3" s="1"/>
  <c r="E59" i="1"/>
  <c r="D153" i="1"/>
  <c r="D156" i="3"/>
  <c r="D145" i="1"/>
  <c r="D148" i="3"/>
  <c r="D137" i="1"/>
  <c r="D140" i="3"/>
  <c r="D129" i="1"/>
  <c r="D130" i="3"/>
  <c r="D121" i="1"/>
  <c r="D122" i="3"/>
  <c r="D52" i="1"/>
  <c r="D53" i="3"/>
  <c r="D44" i="1"/>
  <c r="D20" i="3"/>
  <c r="D20" i="1"/>
  <c r="D6" i="3"/>
  <c r="D6" i="1"/>
  <c r="D313" i="1"/>
  <c r="D302" i="1"/>
  <c r="D189" i="1"/>
  <c r="D197" i="1"/>
  <c r="D213" i="1"/>
  <c r="D221" i="1"/>
  <c r="D229" i="1"/>
  <c r="D237" i="1"/>
  <c r="D245" i="1"/>
  <c r="D253" i="1"/>
  <c r="D261" i="1"/>
  <c r="D269" i="1"/>
  <c r="D277" i="1"/>
  <c r="D285" i="1"/>
  <c r="D293" i="1"/>
  <c r="D168" i="1"/>
  <c r="D176" i="1"/>
  <c r="D184" i="1"/>
  <c r="D43" i="1"/>
  <c r="D53" i="1"/>
  <c r="D62" i="1"/>
  <c r="D72" i="1"/>
  <c r="D86" i="1"/>
  <c r="D110" i="1"/>
  <c r="D5" i="1"/>
  <c r="E58" i="1"/>
  <c r="E220" i="1"/>
  <c r="D32" i="3"/>
  <c r="D75" i="3"/>
  <c r="D127" i="3"/>
  <c r="D161" i="3"/>
  <c r="E154" i="1"/>
  <c r="E157" i="3"/>
  <c r="E130" i="1"/>
  <c r="E131" i="3"/>
  <c r="E62" i="3"/>
  <c r="E61" i="1"/>
  <c r="F45" i="1"/>
  <c r="E45" i="1"/>
  <c r="E7" i="3"/>
  <c r="E7" i="1"/>
  <c r="E205" i="3"/>
  <c r="F200" i="1"/>
  <c r="E200" i="1"/>
  <c r="E147" i="3"/>
  <c r="E144" i="1"/>
  <c r="E129" i="3"/>
  <c r="E128" i="1"/>
  <c r="F27" i="1"/>
  <c r="E27" i="1"/>
  <c r="E27" i="3"/>
  <c r="E3" i="3"/>
  <c r="F3" i="1"/>
  <c r="E3" i="1"/>
  <c r="E204" i="3"/>
  <c r="F199" i="1"/>
  <c r="E199" i="1"/>
  <c r="E162" i="3"/>
  <c r="E159" i="1"/>
  <c r="E154" i="3"/>
  <c r="E151" i="1"/>
  <c r="E146" i="3"/>
  <c r="E143" i="1"/>
  <c r="E138" i="3"/>
  <c r="E135" i="1"/>
  <c r="E128" i="3"/>
  <c r="E127" i="1"/>
  <c r="E50" i="1"/>
  <c r="F12" i="1"/>
  <c r="E12" i="1"/>
  <c r="E12" i="3"/>
  <c r="E4" i="1"/>
  <c r="F4" i="1"/>
  <c r="E4" i="3"/>
  <c r="D152" i="1"/>
  <c r="D155" i="3"/>
  <c r="D144" i="1"/>
  <c r="D147" i="3"/>
  <c r="D136" i="1"/>
  <c r="D139" i="3"/>
  <c r="D128" i="1"/>
  <c r="D129" i="3"/>
  <c r="D120" i="1"/>
  <c r="D121" i="3"/>
  <c r="D112" i="1"/>
  <c r="D113" i="3"/>
  <c r="D104" i="1"/>
  <c r="D105" i="3"/>
  <c r="D96" i="1"/>
  <c r="D97" i="3"/>
  <c r="D35" i="1"/>
  <c r="D35" i="3"/>
  <c r="D19" i="3"/>
  <c r="D19" i="1"/>
  <c r="D312" i="1"/>
  <c r="D303" i="1"/>
  <c r="D190" i="1"/>
  <c r="D198" i="1"/>
  <c r="D206" i="1"/>
  <c r="D214" i="1"/>
  <c r="D222" i="1"/>
  <c r="D230" i="1"/>
  <c r="D238" i="1"/>
  <c r="D246" i="1"/>
  <c r="D254" i="1"/>
  <c r="D262" i="1"/>
  <c r="D270" i="1"/>
  <c r="D278" i="1"/>
  <c r="D286" i="1"/>
  <c r="D161" i="1"/>
  <c r="D169" i="1"/>
  <c r="D177" i="1"/>
  <c r="D45" i="1"/>
  <c r="D54" i="1"/>
  <c r="D63" i="1"/>
  <c r="D73" i="1"/>
  <c r="D88" i="1"/>
  <c r="D113" i="1"/>
  <c r="D13" i="1"/>
  <c r="D41" i="3"/>
  <c r="D83" i="3"/>
  <c r="D131" i="3"/>
  <c r="D169" i="3"/>
  <c r="D223" i="3"/>
  <c r="E202" i="1"/>
  <c r="E207" i="3"/>
  <c r="E146" i="1"/>
  <c r="E149" i="3"/>
  <c r="E122" i="1"/>
  <c r="E123" i="3"/>
  <c r="E29" i="1"/>
  <c r="E29" i="3"/>
  <c r="E211" i="3"/>
  <c r="E206" i="1"/>
  <c r="E198" i="1"/>
  <c r="E203" i="3"/>
  <c r="E119" i="3"/>
  <c r="F118" i="1"/>
  <c r="E25" i="3"/>
  <c r="F25" i="1"/>
  <c r="E25" i="1"/>
  <c r="E17" i="3"/>
  <c r="E17" i="1"/>
  <c r="D3" i="3"/>
  <c r="D3" i="1"/>
  <c r="D159" i="1"/>
  <c r="D162" i="3"/>
  <c r="D151" i="1"/>
  <c r="D154" i="3"/>
  <c r="D143" i="1"/>
  <c r="D146" i="3"/>
  <c r="D135" i="1"/>
  <c r="D138" i="3"/>
  <c r="D127" i="1"/>
  <c r="D128" i="3"/>
  <c r="D120" i="3"/>
  <c r="D119" i="1"/>
  <c r="D111" i="1"/>
  <c r="D112" i="3"/>
  <c r="D103" i="1"/>
  <c r="D104" i="3"/>
  <c r="D95" i="1"/>
  <c r="D96" i="3"/>
  <c r="D87" i="1"/>
  <c r="D88" i="3"/>
  <c r="D34" i="1"/>
  <c r="D34" i="3"/>
  <c r="D26" i="3"/>
  <c r="D26" i="1"/>
  <c r="D18" i="3"/>
  <c r="D18" i="1"/>
  <c r="D12" i="1"/>
  <c r="D12" i="3"/>
  <c r="D4" i="1"/>
  <c r="D4" i="3"/>
  <c r="D307" i="1"/>
  <c r="D311" i="1"/>
  <c r="D300" i="1"/>
  <c r="D191" i="1"/>
  <c r="D199" i="1"/>
  <c r="D207" i="1"/>
  <c r="D215" i="1"/>
  <c r="D223" i="1"/>
  <c r="D231" i="1"/>
  <c r="D239" i="1"/>
  <c r="D247" i="1"/>
  <c r="D255" i="1"/>
  <c r="D263" i="1"/>
  <c r="D271" i="1"/>
  <c r="D279" i="1"/>
  <c r="D287" i="1"/>
  <c r="D162" i="1"/>
  <c r="D170" i="1"/>
  <c r="D178" i="1"/>
  <c r="D186" i="1"/>
  <c r="D46" i="1"/>
  <c r="D55" i="1"/>
  <c r="D64" i="1"/>
  <c r="D75" i="1"/>
  <c r="D89" i="1"/>
  <c r="E126" i="1"/>
  <c r="D91" i="3"/>
  <c r="D137" i="3"/>
  <c r="D177" i="3"/>
  <c r="D150" i="3"/>
  <c r="D147" i="1"/>
  <c r="D115" i="1"/>
  <c r="D116" i="3"/>
  <c r="D30" i="3"/>
  <c r="D30" i="1"/>
  <c r="D15" i="1"/>
  <c r="D15" i="3"/>
  <c r="E144" i="3"/>
  <c r="E141" i="1"/>
  <c r="E126" i="3"/>
  <c r="E125" i="1"/>
  <c r="E56" i="1"/>
  <c r="E57" i="3"/>
  <c r="F48" i="1"/>
  <c r="E48" i="1"/>
  <c r="D79" i="1"/>
  <c r="D80" i="3"/>
  <c r="D71" i="1"/>
  <c r="D72" i="3"/>
  <c r="D33" i="1"/>
  <c r="D33" i="3"/>
  <c r="D25" i="1"/>
  <c r="D25" i="3"/>
  <c r="D17" i="1"/>
  <c r="D17" i="3"/>
  <c r="D11" i="1"/>
  <c r="D11" i="3"/>
  <c r="D99" i="1"/>
  <c r="D100" i="3"/>
  <c r="D318" i="1"/>
  <c r="D310" i="1"/>
  <c r="D294" i="1"/>
  <c r="D192" i="1"/>
  <c r="D200" i="1"/>
  <c r="D208" i="1"/>
  <c r="D216" i="1"/>
  <c r="D224" i="1"/>
  <c r="D232" i="1"/>
  <c r="D240" i="1"/>
  <c r="D248" i="1"/>
  <c r="D256" i="1"/>
  <c r="D264" i="1"/>
  <c r="D272" i="1"/>
  <c r="D280" i="1"/>
  <c r="D288" i="1"/>
  <c r="D163" i="1"/>
  <c r="D171" i="1"/>
  <c r="D179" i="1"/>
  <c r="D187" i="1"/>
  <c r="D47" i="1"/>
  <c r="D56" i="1"/>
  <c r="D65" i="1"/>
  <c r="D77" i="1"/>
  <c r="D93" i="1"/>
  <c r="D28" i="1"/>
  <c r="E134" i="1"/>
  <c r="D7" i="3"/>
  <c r="D99" i="3"/>
  <c r="D141" i="3"/>
  <c r="D185" i="3"/>
  <c r="E234" i="3"/>
  <c r="D132" i="3"/>
  <c r="D131" i="1"/>
  <c r="D22" i="1"/>
  <c r="D22" i="3"/>
  <c r="D8" i="1"/>
  <c r="D8" i="3"/>
  <c r="E230" i="1"/>
  <c r="E235" i="3"/>
  <c r="E213" i="1"/>
  <c r="E218" i="3"/>
  <c r="E152" i="3"/>
  <c r="E149" i="1"/>
  <c r="E136" i="3"/>
  <c r="E133" i="1"/>
  <c r="F117" i="1"/>
  <c r="E118" i="3"/>
  <c r="E117" i="1"/>
  <c r="E233" i="3"/>
  <c r="E228" i="1"/>
  <c r="E156" i="1"/>
  <c r="E159" i="3"/>
  <c r="E148" i="1"/>
  <c r="E151" i="3"/>
  <c r="E140" i="1"/>
  <c r="E143" i="3"/>
  <c r="E132" i="1"/>
  <c r="E135" i="3"/>
  <c r="E124" i="1"/>
  <c r="E125" i="3"/>
  <c r="F116" i="1"/>
  <c r="E116" i="1"/>
  <c r="E117" i="3"/>
  <c r="F47" i="1"/>
  <c r="E47" i="1"/>
  <c r="E9" i="3"/>
  <c r="E9" i="1"/>
  <c r="F9" i="1"/>
  <c r="D160" i="3"/>
  <c r="D157" i="1"/>
  <c r="D152" i="3"/>
  <c r="D149" i="1"/>
  <c r="D144" i="3"/>
  <c r="D141" i="1"/>
  <c r="D136" i="3"/>
  <c r="D133" i="1"/>
  <c r="D126" i="3"/>
  <c r="D125" i="1"/>
  <c r="D118" i="3"/>
  <c r="D117" i="1"/>
  <c r="D109" i="1"/>
  <c r="D110" i="3"/>
  <c r="D101" i="1"/>
  <c r="D102" i="3"/>
  <c r="D24" i="1"/>
  <c r="D24" i="3"/>
  <c r="D317" i="1"/>
  <c r="D309" i="1"/>
  <c r="D295" i="1"/>
  <c r="D193" i="1"/>
  <c r="D209" i="1"/>
  <c r="D217" i="1"/>
  <c r="D225" i="1"/>
  <c r="D233" i="1"/>
  <c r="D241" i="1"/>
  <c r="D249" i="1"/>
  <c r="D257" i="1"/>
  <c r="D265" i="1"/>
  <c r="D273" i="1"/>
  <c r="D281" i="1"/>
  <c r="D289" i="1"/>
  <c r="D164" i="1"/>
  <c r="D172" i="1"/>
  <c r="D180" i="1"/>
  <c r="D39" i="1"/>
  <c r="D57" i="1"/>
  <c r="D78" i="1"/>
  <c r="D94" i="1"/>
  <c r="D36" i="1"/>
  <c r="E142" i="1"/>
  <c r="D10" i="3"/>
  <c r="D107" i="3"/>
  <c r="D145" i="3"/>
  <c r="E218" i="1"/>
  <c r="E223" i="3"/>
  <c r="E138" i="1"/>
  <c r="E141" i="3"/>
  <c r="E54" i="3"/>
  <c r="E53" i="1"/>
  <c r="E210" i="3"/>
  <c r="E205" i="1"/>
  <c r="E160" i="3"/>
  <c r="E157" i="1"/>
  <c r="E219" i="1"/>
  <c r="E224" i="3"/>
  <c r="E203" i="1"/>
  <c r="E208" i="3"/>
  <c r="E155" i="1"/>
  <c r="E158" i="3"/>
  <c r="E147" i="1"/>
  <c r="E150" i="3"/>
  <c r="E139" i="1"/>
  <c r="E142" i="3"/>
  <c r="E131" i="1"/>
  <c r="E132" i="3"/>
  <c r="E123" i="1"/>
  <c r="E124" i="3"/>
  <c r="E55" i="3"/>
  <c r="E54" i="1"/>
  <c r="F46" i="1"/>
  <c r="E8" i="3"/>
  <c r="F8" i="1"/>
  <c r="E8" i="1"/>
  <c r="D159" i="3"/>
  <c r="D156" i="1"/>
  <c r="D151" i="3"/>
  <c r="D148" i="1"/>
  <c r="D143" i="3"/>
  <c r="D140" i="1"/>
  <c r="D135" i="3"/>
  <c r="D132" i="1"/>
  <c r="D125" i="3"/>
  <c r="D124" i="1"/>
  <c r="D116" i="1"/>
  <c r="D117" i="3"/>
  <c r="D108" i="1"/>
  <c r="D109" i="3"/>
  <c r="D100" i="1"/>
  <c r="D101" i="3"/>
  <c r="D92" i="1"/>
  <c r="D93" i="3"/>
  <c r="D31" i="3"/>
  <c r="D31" i="1"/>
  <c r="D23" i="1"/>
  <c r="D23" i="3"/>
  <c r="D16" i="1"/>
  <c r="D16" i="3"/>
  <c r="D9" i="3"/>
  <c r="D9" i="1"/>
  <c r="D316" i="1"/>
  <c r="D308" i="1"/>
  <c r="D296" i="1"/>
  <c r="D194" i="1"/>
  <c r="D202" i="1"/>
  <c r="D210" i="1"/>
  <c r="D226" i="1"/>
  <c r="D234" i="1"/>
  <c r="D242" i="1"/>
  <c r="D250" i="1"/>
  <c r="D258" i="1"/>
  <c r="D266" i="1"/>
  <c r="D274" i="1"/>
  <c r="D282" i="1"/>
  <c r="D290" i="1"/>
  <c r="D49" i="1"/>
  <c r="D58" i="1"/>
  <c r="D67" i="1"/>
  <c r="D80" i="1"/>
  <c r="D97" i="1"/>
  <c r="F6" i="1"/>
  <c r="E150" i="1"/>
  <c r="D14" i="3"/>
  <c r="E56" i="3"/>
  <c r="D115" i="3"/>
  <c r="D7" i="2"/>
  <c r="D5" i="2"/>
  <c r="D4" i="2"/>
  <c r="D6" i="2"/>
  <c r="D9" i="2"/>
  <c r="D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Jimmy Witcosky</author>
  </authors>
  <commentList>
    <comment ref="B147" authorId="0" shapeId="0" xr:uid="{047193D2-B2F3-45CE-B66B-AC4EDB8C7CD3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B148" authorId="0" shapeId="0" xr:uid="{833D53FF-8D50-45FF-B6D9-975CC3DAE630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B185" authorId="0" shapeId="0" xr:uid="{5F979B3D-B086-46D9-BCAC-81B7EE91D00B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E185" authorId="0" shapeId="0" xr:uid="{AC4C96B7-D496-4FD4-A4FF-46AC9E8B84E4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Rate from old fee schedule</t>
        </r>
      </text>
    </comment>
    <comment ref="B197" authorId="0" shapeId="0" xr:uid="{C805B7D2-E9D7-415B-941E-2A32BB26D774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E197" authorId="0" shapeId="0" xr:uid="{54603750-03BB-4D25-BEAE-4EB200E965B5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Rate from old fee schedule</t>
        </r>
      </text>
    </comment>
    <comment ref="B202" authorId="0" shapeId="0" xr:uid="{31577B13-D7D7-4964-9A57-EDC478BECB31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E202" authorId="0" shapeId="0" xr:uid="{6D1F2863-39E8-4FC1-9A7B-A376003378F9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Rate from old fee schedule</t>
        </r>
      </text>
    </comment>
    <comment ref="B203" authorId="0" shapeId="0" xr:uid="{4F7E47AF-3F71-4994-9296-069C69942353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  <comment ref="E203" authorId="0" shapeId="0" xr:uid="{7F1B2887-18C0-49B0-8C55-9134D34A7A30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Rate from old fee schedule</t>
        </r>
      </text>
    </comment>
    <comment ref="B321" authorId="0" shapeId="0" xr:uid="{5D3B6607-250D-4E48-8A00-A82BADC3C35F}">
      <text>
        <r>
          <rPr>
            <b/>
            <sz val="9"/>
            <color indexed="81"/>
            <rFont val="Tahoma"/>
            <family val="2"/>
          </rPr>
          <t>Jimmy Witcosky:</t>
        </r>
        <r>
          <rPr>
            <sz val="9"/>
            <color indexed="81"/>
            <rFont val="Tahoma"/>
            <family val="2"/>
          </rPr>
          <t xml:space="preserve">
Calculated based on old rate</t>
        </r>
      </text>
    </comment>
  </commentList>
</comments>
</file>

<file path=xl/sharedStrings.xml><?xml version="1.0" encoding="utf-8"?>
<sst xmlns="http://schemas.openxmlformats.org/spreadsheetml/2006/main" count="3490" uniqueCount="424">
  <si>
    <t>Procedure Code</t>
  </si>
  <si>
    <t>Effective Date</t>
  </si>
  <si>
    <t>Prior Authorize</t>
  </si>
  <si>
    <t>Tooth # Required</t>
  </si>
  <si>
    <t>Additional Criteria</t>
  </si>
  <si>
    <t>EXAMINATION</t>
  </si>
  <si>
    <t>D0120</t>
  </si>
  <si>
    <t>X</t>
  </si>
  <si>
    <t>N</t>
  </si>
  <si>
    <t>D0140</t>
  </si>
  <si>
    <t>D0145</t>
  </si>
  <si>
    <t>D0150</t>
  </si>
  <si>
    <t>RADIOGRAPHS/TEST</t>
  </si>
  <si>
    <t>D0210</t>
  </si>
  <si>
    <t>Y</t>
  </si>
  <si>
    <t>D0220</t>
  </si>
  <si>
    <t>D0230</t>
  </si>
  <si>
    <t>D0240</t>
  </si>
  <si>
    <t>D0270</t>
  </si>
  <si>
    <t>D0272</t>
  </si>
  <si>
    <t>D0274</t>
  </si>
  <si>
    <t>D0310</t>
  </si>
  <si>
    <t>D0320</t>
  </si>
  <si>
    <t>D0321</t>
  </si>
  <si>
    <t>D0330</t>
  </si>
  <si>
    <t>D0340</t>
  </si>
  <si>
    <t>D0350</t>
  </si>
  <si>
    <t>D0460</t>
  </si>
  <si>
    <t>01, 02</t>
  </si>
  <si>
    <t>D0470</t>
  </si>
  <si>
    <t>Once per 2 yrs</t>
  </si>
  <si>
    <t>D0601</t>
  </si>
  <si>
    <t>D0602</t>
  </si>
  <si>
    <t>D0603</t>
  </si>
  <si>
    <t>D8080</t>
  </si>
  <si>
    <t>MANUAL</t>
  </si>
  <si>
    <t>PROPHYLAXIS/SEALANTS</t>
  </si>
  <si>
    <t>D1110</t>
  </si>
  <si>
    <t>D1120</t>
  </si>
  <si>
    <t>Age 12 or less</t>
  </si>
  <si>
    <t>D1206</t>
  </si>
  <si>
    <t>D1208</t>
  </si>
  <si>
    <t>D1320</t>
  </si>
  <si>
    <t>D1351</t>
  </si>
  <si>
    <t>D1354</t>
  </si>
  <si>
    <t>SPACE MAINTENANCE - PASSIVE</t>
  </si>
  <si>
    <t>D1510</t>
  </si>
  <si>
    <t>D1516</t>
  </si>
  <si>
    <t>D1517</t>
  </si>
  <si>
    <t>D1520</t>
  </si>
  <si>
    <t>D1526</t>
  </si>
  <si>
    <t>D1527</t>
  </si>
  <si>
    <t>D1552</t>
  </si>
  <si>
    <t>D1553</t>
  </si>
  <si>
    <t>D1556</t>
  </si>
  <si>
    <t>D1557</t>
  </si>
  <si>
    <t>D1558</t>
  </si>
  <si>
    <t>AMALGAM RESTORATIONS</t>
  </si>
  <si>
    <t>D1575</t>
  </si>
  <si>
    <t>D2140</t>
  </si>
  <si>
    <t>D2150</t>
  </si>
  <si>
    <t>D2160</t>
  </si>
  <si>
    <t>D2161</t>
  </si>
  <si>
    <t>RESIN BASED COMPOSITE RESTORATIONS</t>
  </si>
  <si>
    <t>D2330</t>
  </si>
  <si>
    <t>D2331</t>
  </si>
  <si>
    <t>D2332</t>
  </si>
  <si>
    <t>D2335</t>
  </si>
  <si>
    <t>D2390</t>
  </si>
  <si>
    <t xml:space="preserve">C-H, M-R </t>
  </si>
  <si>
    <t>D2391</t>
  </si>
  <si>
    <t>D2392</t>
  </si>
  <si>
    <t>D2393</t>
  </si>
  <si>
    <t>SINGLE CROWNS</t>
  </si>
  <si>
    <t>D2710</t>
  </si>
  <si>
    <t xml:space="preserve">6-11, 22-27 </t>
  </si>
  <si>
    <t>D2721</t>
  </si>
  <si>
    <t>1-32</t>
  </si>
  <si>
    <t>D2740</t>
  </si>
  <si>
    <t>D2750</t>
  </si>
  <si>
    <t>D2751</t>
  </si>
  <si>
    <t>D2752</t>
  </si>
  <si>
    <t>D2790</t>
  </si>
  <si>
    <t xml:space="preserve">1-5, 12-21, 28-32 </t>
  </si>
  <si>
    <t>D2791</t>
  </si>
  <si>
    <t>1-5, 12-21, 28-32</t>
  </si>
  <si>
    <t>D2792</t>
  </si>
  <si>
    <t>OTHER RESTORATIVE</t>
  </si>
  <si>
    <t>D2920</t>
  </si>
  <si>
    <t>D2930</t>
  </si>
  <si>
    <t>D2931</t>
  </si>
  <si>
    <t>D2932</t>
  </si>
  <si>
    <t>D2933</t>
  </si>
  <si>
    <t xml:space="preserve">A-T, AS-TS </t>
  </si>
  <si>
    <t>D2934</t>
  </si>
  <si>
    <t>D2940</t>
  </si>
  <si>
    <t>D2950</t>
  </si>
  <si>
    <t>D2951</t>
  </si>
  <si>
    <t>D2952</t>
  </si>
  <si>
    <t>Anterior permanent teeth;  provider responsible for 24 month  post insertion</t>
  </si>
  <si>
    <t>D2954</t>
  </si>
  <si>
    <t>D2960</t>
  </si>
  <si>
    <t>D2961</t>
  </si>
  <si>
    <t>D2962</t>
  </si>
  <si>
    <t>D2980</t>
  </si>
  <si>
    <t>ENDODONTICS</t>
  </si>
  <si>
    <t>D3110</t>
  </si>
  <si>
    <t>D3120</t>
  </si>
  <si>
    <t>D3220</t>
  </si>
  <si>
    <t>D3221</t>
  </si>
  <si>
    <t>D3230</t>
  </si>
  <si>
    <t>D3240</t>
  </si>
  <si>
    <t>D3310</t>
  </si>
  <si>
    <t>D3320</t>
  </si>
  <si>
    <t>D3330</t>
  </si>
  <si>
    <t>D3346</t>
  </si>
  <si>
    <t>D3347</t>
  </si>
  <si>
    <t>D3351</t>
  </si>
  <si>
    <t>D3352</t>
  </si>
  <si>
    <t>D3353</t>
  </si>
  <si>
    <t>D3410</t>
  </si>
  <si>
    <t>D3430</t>
  </si>
  <si>
    <t>PERIODONTAL SERVICES</t>
  </si>
  <si>
    <t>D4210</t>
  </si>
  <si>
    <t>Quad.</t>
  </si>
  <si>
    <t>D4211</t>
  </si>
  <si>
    <t>D4212</t>
  </si>
  <si>
    <t>D4231</t>
  </si>
  <si>
    <t>D4240</t>
  </si>
  <si>
    <t>D4241</t>
  </si>
  <si>
    <t>D4260</t>
  </si>
  <si>
    <t>D4261</t>
  </si>
  <si>
    <t>D4265</t>
  </si>
  <si>
    <t>D4270</t>
  </si>
  <si>
    <t>D4275</t>
  </si>
  <si>
    <t>D4276</t>
  </si>
  <si>
    <t>D4277</t>
  </si>
  <si>
    <t>D4278</t>
  </si>
  <si>
    <t>D4341</t>
  </si>
  <si>
    <t>D4342</t>
  </si>
  <si>
    <t>D4346</t>
  </si>
  <si>
    <t>REMOVABLE PROSTHODONTICS</t>
  </si>
  <si>
    <t>D5110</t>
  </si>
  <si>
    <t xml:space="preserve"> </t>
  </si>
  <si>
    <t>D5120</t>
  </si>
  <si>
    <t>D5130</t>
  </si>
  <si>
    <t>D5140</t>
  </si>
  <si>
    <t>D5211</t>
  </si>
  <si>
    <t>D5212</t>
  </si>
  <si>
    <t>D5213</t>
  </si>
  <si>
    <t>D5214</t>
  </si>
  <si>
    <t>D5225</t>
  </si>
  <si>
    <t>D5226</t>
  </si>
  <si>
    <t>D5282</t>
  </si>
  <si>
    <t>D5283</t>
  </si>
  <si>
    <t>D5410</t>
  </si>
  <si>
    <t>D5411</t>
  </si>
  <si>
    <t>D5421</t>
  </si>
  <si>
    <t>D5422</t>
  </si>
  <si>
    <t>D5511</t>
  </si>
  <si>
    <t>D5512</t>
  </si>
  <si>
    <t>D5520</t>
  </si>
  <si>
    <t>D5611</t>
  </si>
  <si>
    <t>D5612</t>
  </si>
  <si>
    <t>D5621</t>
  </si>
  <si>
    <t>D5622</t>
  </si>
  <si>
    <t>D5630</t>
  </si>
  <si>
    <t>D5640</t>
  </si>
  <si>
    <t>D5650</t>
  </si>
  <si>
    <t>D5660</t>
  </si>
  <si>
    <t>D5670</t>
  </si>
  <si>
    <t>D5671</t>
  </si>
  <si>
    <t>D5710</t>
  </si>
  <si>
    <t>D5711</t>
  </si>
  <si>
    <t>D5720</t>
  </si>
  <si>
    <t>D5721</t>
  </si>
  <si>
    <t>D5750</t>
  </si>
  <si>
    <t>D5751</t>
  </si>
  <si>
    <t>D5760</t>
  </si>
  <si>
    <t>D5761</t>
  </si>
  <si>
    <t>D5820</t>
  </si>
  <si>
    <t>D5821</t>
  </si>
  <si>
    <t>D5850</t>
  </si>
  <si>
    <t>D5899</t>
  </si>
  <si>
    <t>MAXILLOFACIAL PROSTHETICS</t>
  </si>
  <si>
    <t>Request must include narrative detailing medical necessity</t>
  </si>
  <si>
    <t>D5911</t>
  </si>
  <si>
    <t>D5912</t>
  </si>
  <si>
    <t>D5913</t>
  </si>
  <si>
    <t>D5914</t>
  </si>
  <si>
    <t>D5915</t>
  </si>
  <si>
    <t>D5916</t>
  </si>
  <si>
    <t>D5919</t>
  </si>
  <si>
    <t>D5922</t>
  </si>
  <si>
    <t>D5923</t>
  </si>
  <si>
    <t>D5931</t>
  </si>
  <si>
    <t>D5932</t>
  </si>
  <si>
    <t>D5933</t>
  </si>
  <si>
    <t>D5934</t>
  </si>
  <si>
    <t>D5935</t>
  </si>
  <si>
    <t>D5936</t>
  </si>
  <si>
    <t>D5937</t>
  </si>
  <si>
    <t>D5951</t>
  </si>
  <si>
    <t>D5952</t>
  </si>
  <si>
    <t>D5954</t>
  </si>
  <si>
    <t>D5955</t>
  </si>
  <si>
    <t>D5958</t>
  </si>
  <si>
    <t>D5959</t>
  </si>
  <si>
    <t>D5982</t>
  </si>
  <si>
    <t>D5983</t>
  </si>
  <si>
    <t>D5984</t>
  </si>
  <si>
    <t>D5985</t>
  </si>
  <si>
    <t>D5986</t>
  </si>
  <si>
    <t>D6211</t>
  </si>
  <si>
    <t>D6241</t>
  </si>
  <si>
    <t>D6251</t>
  </si>
  <si>
    <t>D6545</t>
  </si>
  <si>
    <t>D6721</t>
  </si>
  <si>
    <t>D6751</t>
  </si>
  <si>
    <t>D6791</t>
  </si>
  <si>
    <t>D6930</t>
  </si>
  <si>
    <t>D6980</t>
  </si>
  <si>
    <t>D7111</t>
  </si>
  <si>
    <t>D7140</t>
  </si>
  <si>
    <t>D7210</t>
  </si>
  <si>
    <t>D7220</t>
  </si>
  <si>
    <t>D7230</t>
  </si>
  <si>
    <t>D7240</t>
  </si>
  <si>
    <t>D7241</t>
  </si>
  <si>
    <t>D7250</t>
  </si>
  <si>
    <t>D7261</t>
  </si>
  <si>
    <t>D7270</t>
  </si>
  <si>
    <t>D7280</t>
  </si>
  <si>
    <t>D7282</t>
  </si>
  <si>
    <t>D7283</t>
  </si>
  <si>
    <t>D7285</t>
  </si>
  <si>
    <t>D7286</t>
  </si>
  <si>
    <t>Quad</t>
  </si>
  <si>
    <t>D7310</t>
  </si>
  <si>
    <t>D7321</t>
  </si>
  <si>
    <t>EXCISION/REMOVAL OF LESIONS</t>
  </si>
  <si>
    <t>D7410</t>
  </si>
  <si>
    <t>D7411</t>
  </si>
  <si>
    <t>D7412</t>
  </si>
  <si>
    <t>D7413</t>
  </si>
  <si>
    <t>D7414</t>
  </si>
  <si>
    <t>D7415</t>
  </si>
  <si>
    <t>D7440</t>
  </si>
  <si>
    <t>D7441</t>
  </si>
  <si>
    <t>D7450</t>
  </si>
  <si>
    <t>D7451</t>
  </si>
  <si>
    <t>D7460</t>
  </si>
  <si>
    <t>D7461</t>
  </si>
  <si>
    <t>D7465</t>
  </si>
  <si>
    <t>EXCISION OF BONE TISSUE</t>
  </si>
  <si>
    <t>D7471</t>
  </si>
  <si>
    <t>L, R</t>
  </si>
  <si>
    <t>D7472</t>
  </si>
  <si>
    <t>D7473</t>
  </si>
  <si>
    <t>D7485</t>
  </si>
  <si>
    <t>D7490</t>
  </si>
  <si>
    <t>SURGICAL INCISION</t>
  </si>
  <si>
    <t>D7510</t>
  </si>
  <si>
    <t>D7511</t>
  </si>
  <si>
    <t>D7520</t>
  </si>
  <si>
    <t>D7521</t>
  </si>
  <si>
    <t>D7530</t>
  </si>
  <si>
    <t>D7540</t>
  </si>
  <si>
    <t>D7550</t>
  </si>
  <si>
    <t>D7560</t>
  </si>
  <si>
    <t>FRACTURE TREATMENTS</t>
  </si>
  <si>
    <t>D7610</t>
  </si>
  <si>
    <t>D7620</t>
  </si>
  <si>
    <t>D7630</t>
  </si>
  <si>
    <t>D7640</t>
  </si>
  <si>
    <t>D7650</t>
  </si>
  <si>
    <t>D7660</t>
  </si>
  <si>
    <t>D7670</t>
  </si>
  <si>
    <t>D7671</t>
  </si>
  <si>
    <t>D7710</t>
  </si>
  <si>
    <t>D7720</t>
  </si>
  <si>
    <t>D7730</t>
  </si>
  <si>
    <t>D7740</t>
  </si>
  <si>
    <t>D7750</t>
  </si>
  <si>
    <t>D7760</t>
  </si>
  <si>
    <t>D7770</t>
  </si>
  <si>
    <t>D7771</t>
  </si>
  <si>
    <t>D7780</t>
  </si>
  <si>
    <t>SURGICAL TMJ</t>
  </si>
  <si>
    <t>D7820</t>
  </si>
  <si>
    <t>D7830</t>
  </si>
  <si>
    <t>D7840</t>
  </si>
  <si>
    <t>D7850</t>
  </si>
  <si>
    <t>D7858</t>
  </si>
  <si>
    <t>D7860</t>
  </si>
  <si>
    <t>D7865</t>
  </si>
  <si>
    <t>D7870</t>
  </si>
  <si>
    <t>D7872</t>
  </si>
  <si>
    <t>D7873</t>
  </si>
  <si>
    <t>D7874</t>
  </si>
  <si>
    <t>D7875</t>
  </si>
  <si>
    <t>D7876</t>
  </si>
  <si>
    <t>D7877</t>
  </si>
  <si>
    <t>D7880</t>
  </si>
  <si>
    <t>SURGICAL REPAIRS</t>
  </si>
  <si>
    <t>D7910</t>
  </si>
  <si>
    <t>D7911</t>
  </si>
  <si>
    <t>D7912</t>
  </si>
  <si>
    <t>D7920</t>
  </si>
  <si>
    <t>D7940</t>
  </si>
  <si>
    <t>D7941</t>
  </si>
  <si>
    <t>D7943</t>
  </si>
  <si>
    <t>D7944</t>
  </si>
  <si>
    <t>D7945</t>
  </si>
  <si>
    <t>D7946</t>
  </si>
  <si>
    <t>D7947</t>
  </si>
  <si>
    <t>D7948</t>
  </si>
  <si>
    <t>D7949</t>
  </si>
  <si>
    <t>D7950</t>
  </si>
  <si>
    <t>D7960</t>
  </si>
  <si>
    <t>D7961</t>
  </si>
  <si>
    <t>D7962</t>
  </si>
  <si>
    <t>D7970</t>
  </si>
  <si>
    <t>D7971</t>
  </si>
  <si>
    <t>D7972</t>
  </si>
  <si>
    <t>D7980</t>
  </si>
  <si>
    <t>D7981</t>
  </si>
  <si>
    <t>D7982</t>
  </si>
  <si>
    <t>D7983</t>
  </si>
  <si>
    <t>D7990</t>
  </si>
  <si>
    <t>D7991</t>
  </si>
  <si>
    <t>D7999</t>
  </si>
  <si>
    <t>ORTHODONTICS</t>
  </si>
  <si>
    <t>D8020</t>
  </si>
  <si>
    <t>D8220</t>
  </si>
  <si>
    <t>D8695</t>
  </si>
  <si>
    <t>D8999</t>
  </si>
  <si>
    <t>ADJUNCTIVE GENERAL SERVICES</t>
  </si>
  <si>
    <t>D9110</t>
  </si>
  <si>
    <t>D9130</t>
  </si>
  <si>
    <t>D9222</t>
  </si>
  <si>
    <t>D9223</t>
  </si>
  <si>
    <t>D9230</t>
  </si>
  <si>
    <t>D9248</t>
  </si>
  <si>
    <t>D9310</t>
  </si>
  <si>
    <t>D9610</t>
  </si>
  <si>
    <t>D9930</t>
  </si>
  <si>
    <t>D9944</t>
  </si>
  <si>
    <t>D9945</t>
  </si>
  <si>
    <t>D9946</t>
  </si>
  <si>
    <t>D9950</t>
  </si>
  <si>
    <t>D9951</t>
  </si>
  <si>
    <t>D9999</t>
  </si>
  <si>
    <t xml:space="preserve">1 per 6 months </t>
  </si>
  <si>
    <t>D5999</t>
  </si>
  <si>
    <t>D1701</t>
  </si>
  <si>
    <t>D1702</t>
  </si>
  <si>
    <t>D1703</t>
  </si>
  <si>
    <t>D1704</t>
  </si>
  <si>
    <t>D1707</t>
  </si>
  <si>
    <t>VACCINATIONS</t>
  </si>
  <si>
    <t>PA with narrative required for age 0-20</t>
  </si>
  <si>
    <t>PA with narrative required for ages 0-5</t>
  </si>
  <si>
    <t>D3348</t>
  </si>
  <si>
    <t>D2981</t>
  </si>
  <si>
    <t>D2720</t>
  </si>
  <si>
    <t>D2712</t>
  </si>
  <si>
    <t>D2394</t>
  </si>
  <si>
    <t>D0322</t>
  </si>
  <si>
    <t>D0273</t>
  </si>
  <si>
    <t>rvu</t>
  </si>
  <si>
    <t>code</t>
  </si>
  <si>
    <t>Conversion Factors</t>
  </si>
  <si>
    <t xml:space="preserve">D4910 </t>
  </si>
  <si>
    <t>PA requirement for ages 0-15</t>
  </si>
  <si>
    <t>children default</t>
  </si>
  <si>
    <t>adult default</t>
  </si>
  <si>
    <t>Dental Fee Calculor 10/01/22</t>
  </si>
  <si>
    <t>FIXED PROSTHODONTICS</t>
  </si>
  <si>
    <t>ORAL AND MAXILLOFACIAL SURGERY</t>
  </si>
  <si>
    <t>Procedure Type</t>
  </si>
  <si>
    <t>SoonerCare Dental Fee Schedule 10/01/2022</t>
  </si>
  <si>
    <t>Child Rate</t>
  </si>
  <si>
    <t>Adult Rate</t>
  </si>
  <si>
    <t>STBS Rate</t>
  </si>
  <si>
    <t>Missing tooth #, provider responsible for 6 month post insertion</t>
  </si>
  <si>
    <t>No missing teeth in arch, provider responsible for 24 months follow-up</t>
  </si>
  <si>
    <t>Allowed with sedative fill; No missing teeth in arch, provider responsible for 24 months follow-up</t>
  </si>
  <si>
    <t>Teeth to be replaced must be on PA request; Under 25: Once every 5 yrs, includes 6 months follow up; Adults 25 and over: 1 every 7 years</t>
  </si>
  <si>
    <t>Teeth to be replaced must be on PA request</t>
  </si>
  <si>
    <t>Teeth to be replaced must be on PA request; age 5 +</t>
  </si>
  <si>
    <t>Teeth to be replaced must be on PA request; Once every 5 yrs, includes 6 months follow up</t>
  </si>
  <si>
    <t xml:space="preserve">Teeth to be replaced must be on PA request; Limited to 2 visits </t>
  </si>
  <si>
    <t>Request must include narrative detailing medical necessity vs. removable partial; Age 17+</t>
  </si>
  <si>
    <t>Request must include narrative detailing medical necessity; By report</t>
  </si>
  <si>
    <t>Request  must include narrative detailing medical necessity; Transitional dentition</t>
  </si>
  <si>
    <t>Request must include narrative detailing medical necessity; All inclusive, no other code acceptable on this date</t>
  </si>
  <si>
    <t>Request must include narrative detailing medical necessity; By other than original orthodontist</t>
  </si>
  <si>
    <t>Request must include narrative detailing medical necessity; Diagnostic service by other than providing practitioner; specialty referral only</t>
  </si>
  <si>
    <t>Request must include narrative detailing medical necessity; Narrative for need; limited to 1/3 year, models on request</t>
  </si>
  <si>
    <t>Request must include narrative detailing medical necessity; Limited to once per 3 years</t>
  </si>
  <si>
    <t>Age 13+; every 6 months</t>
  </si>
  <si>
    <t>Under 25: Once every 5 yrs, includes 6 months follow up; Adults 25 and over: 1 every 7 years</t>
  </si>
  <si>
    <t>Once per lifetime</t>
  </si>
  <si>
    <t>Refer to Provider Guidelines for additional criteria</t>
  </si>
  <si>
    <t>D5284</t>
  </si>
  <si>
    <t>D5286</t>
  </si>
  <si>
    <t>D1551</t>
  </si>
  <si>
    <t>STBS Covered</t>
  </si>
  <si>
    <t>Yes</t>
  </si>
  <si>
    <t>Child       (Age 0-20) Rate</t>
  </si>
  <si>
    <t>WAIVER ONLY CODES</t>
  </si>
  <si>
    <t>D1330</t>
  </si>
  <si>
    <t>D5851</t>
  </si>
  <si>
    <t>D7260</t>
  </si>
  <si>
    <t>D7272</t>
  </si>
  <si>
    <t>D9215</t>
  </si>
  <si>
    <t>D9420</t>
  </si>
  <si>
    <t>D6105</t>
  </si>
  <si>
    <t>Align with D2392</t>
  </si>
  <si>
    <t>Align with D2393</t>
  </si>
  <si>
    <t>SoonerCare Dental Fee Schedule 1/01/2023</t>
  </si>
  <si>
    <t>SURGICAL SERVICES - IMPLANTS</t>
  </si>
  <si>
    <t>Adult      (Age 21+)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</si>
</sst>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44" fontId="1" fillId="0" borderId="0" applyFont="0" applyFill="0" applyBorder="0" applyAlignment="0" applyProtection="0"/>
  </cellStyleXfs>
  <cellXfs count="137">
    <xf numFmtId="0" fontId="0" fillId="0" borderId="0" xfId="0"/>
    <xf numFmtId="43" fontId="0" fillId="2" borderId="0" xfId="1" applyFont="1" applyFill="1"/>
    <xf numFmtId="0" fontId="0" fillId="2" borderId="0" xfId="0" applyFill="1"/>
    <xf numFmtId="43" fontId="0" fillId="0" borderId="0" xfId="1" applyFont="1"/>
    <xf numFmtId="0" fontId="4" fillId="0" borderId="1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/>
    <xf numFmtId="14" fontId="5" fillId="0" borderId="1" xfId="0" applyNumberFormat="1" applyFont="1" applyBorder="1"/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4" fontId="6" fillId="0" borderId="1" xfId="0" applyNumberFormat="1" applyFont="1" applyBorder="1"/>
    <xf numFmtId="14" fontId="6" fillId="0" borderId="1" xfId="0" applyNumberFormat="1" applyFont="1" applyBorder="1" applyAlignment="1">
      <alignment horizontal="center"/>
    </xf>
    <xf numFmtId="0" fontId="6" fillId="0" borderId="0" xfId="0" applyFont="1"/>
    <xf numFmtId="43" fontId="2" fillId="3" borderId="1" xfId="1" applyFont="1" applyFill="1" applyBorder="1" applyAlignment="1"/>
    <xf numFmtId="164" fontId="4" fillId="0" borderId="0" xfId="1" applyNumberFormat="1" applyFont="1" applyFill="1" applyAlignment="1">
      <alignment horizontal="right"/>
    </xf>
    <xf numFmtId="44" fontId="0" fillId="0" borderId="0" xfId="5" applyFont="1" applyFill="1"/>
    <xf numFmtId="43" fontId="0" fillId="0" borderId="0" xfId="1" applyFont="1" applyFill="1"/>
    <xf numFmtId="43" fontId="0" fillId="3" borderId="0" xfId="1" applyFont="1" applyFill="1"/>
    <xf numFmtId="0" fontId="6" fillId="0" borderId="1" xfId="2" applyFont="1" applyBorder="1"/>
    <xf numFmtId="0" fontId="6" fillId="0" borderId="0" xfId="2" applyFont="1"/>
    <xf numFmtId="43" fontId="6" fillId="0" borderId="0" xfId="1" applyFont="1" applyFill="1" applyBorder="1" applyAlignment="1"/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44" fontId="6" fillId="0" borderId="1" xfId="5" applyFont="1" applyFill="1" applyBorder="1" applyAlignment="1">
      <alignment horizontal="left"/>
    </xf>
    <xf numFmtId="44" fontId="5" fillId="0" borderId="1" xfId="5" applyFont="1" applyBorder="1" applyAlignment="1">
      <alignment horizontal="left"/>
    </xf>
    <xf numFmtId="44" fontId="5" fillId="0" borderId="1" xfId="5" applyFont="1" applyFill="1" applyBorder="1" applyAlignment="1">
      <alignment horizontal="left"/>
    </xf>
    <xf numFmtId="44" fontId="5" fillId="0" borderId="0" xfId="5" applyFont="1" applyAlignment="1">
      <alignment horizontal="left"/>
    </xf>
    <xf numFmtId="44" fontId="6" fillId="0" borderId="2" xfId="5" applyFont="1" applyFill="1" applyBorder="1" applyAlignment="1">
      <alignment horizontal="left"/>
    </xf>
    <xf numFmtId="0" fontId="9" fillId="5" borderId="6" xfId="2" applyFont="1" applyFill="1" applyBorder="1" applyAlignment="1">
      <alignment horizontal="left" wrapText="1"/>
    </xf>
    <xf numFmtId="0" fontId="9" fillId="5" borderId="7" xfId="2" applyFont="1" applyFill="1" applyBorder="1" applyAlignment="1">
      <alignment horizontal="left" wrapText="1"/>
    </xf>
    <xf numFmtId="7" fontId="9" fillId="5" borderId="7" xfId="3" applyNumberFormat="1" applyFont="1" applyFill="1" applyBorder="1" applyAlignment="1">
      <alignment horizontal="left" wrapText="1"/>
    </xf>
    <xf numFmtId="44" fontId="9" fillId="5" borderId="7" xfId="5" applyFont="1" applyFill="1" applyBorder="1" applyAlignment="1">
      <alignment horizontal="left" wrapText="1"/>
    </xf>
    <xf numFmtId="0" fontId="9" fillId="5" borderId="8" xfId="2" applyFont="1" applyFill="1" applyBorder="1" applyAlignment="1">
      <alignment horizontal="left"/>
    </xf>
    <xf numFmtId="0" fontId="6" fillId="0" borderId="12" xfId="2" applyFont="1" applyBorder="1" applyAlignment="1">
      <alignment horizontal="left"/>
    </xf>
    <xf numFmtId="0" fontId="6" fillId="0" borderId="13" xfId="2" applyFont="1" applyBorder="1"/>
    <xf numFmtId="14" fontId="5" fillId="0" borderId="13" xfId="0" applyNumberFormat="1" applyFont="1" applyBorder="1"/>
    <xf numFmtId="44" fontId="6" fillId="0" borderId="13" xfId="5" applyFont="1" applyFill="1" applyBorder="1" applyAlignment="1">
      <alignment horizontal="left"/>
    </xf>
    <xf numFmtId="14" fontId="5" fillId="0" borderId="13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 wrapText="1"/>
    </xf>
    <xf numFmtId="0" fontId="5" fillId="0" borderId="14" xfId="0" applyFont="1" applyBorder="1"/>
    <xf numFmtId="0" fontId="6" fillId="0" borderId="15" xfId="2" applyFont="1" applyBorder="1" applyAlignment="1">
      <alignment horizontal="left"/>
    </xf>
    <xf numFmtId="0" fontId="5" fillId="0" borderId="16" xfId="0" applyFont="1" applyBorder="1"/>
    <xf numFmtId="0" fontId="6" fillId="0" borderId="3" xfId="2" applyFont="1" applyBorder="1" applyAlignment="1">
      <alignment horizontal="left"/>
    </xf>
    <xf numFmtId="0" fontId="6" fillId="0" borderId="4" xfId="2" applyFont="1" applyBorder="1"/>
    <xf numFmtId="14" fontId="5" fillId="0" borderId="4" xfId="0" applyNumberFormat="1" applyFont="1" applyBorder="1"/>
    <xf numFmtId="44" fontId="6" fillId="0" borderId="4" xfId="5" applyFont="1" applyFill="1" applyBorder="1" applyAlignment="1">
      <alignment horizontal="left"/>
    </xf>
    <xf numFmtId="1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5" xfId="0" applyFont="1" applyBorder="1"/>
    <xf numFmtId="44" fontId="5" fillId="0" borderId="13" xfId="5" applyFont="1" applyFill="1" applyBorder="1" applyAlignment="1">
      <alignment horizontal="left"/>
    </xf>
    <xf numFmtId="44" fontId="5" fillId="0" borderId="4" xfId="5" applyFont="1" applyBorder="1" applyAlignment="1">
      <alignment horizontal="left"/>
    </xf>
    <xf numFmtId="44" fontId="5" fillId="0" borderId="13" xfId="5" applyFont="1" applyBorder="1" applyAlignment="1">
      <alignment horizontal="left"/>
    </xf>
    <xf numFmtId="14" fontId="6" fillId="0" borderId="13" xfId="0" applyNumberFormat="1" applyFont="1" applyBorder="1"/>
    <xf numFmtId="14" fontId="6" fillId="0" borderId="13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/>
    <xf numFmtId="0" fontId="6" fillId="0" borderId="16" xfId="0" applyFont="1" applyBorder="1"/>
    <xf numFmtId="14" fontId="6" fillId="0" borderId="4" xfId="0" applyNumberFormat="1" applyFont="1" applyBorder="1"/>
    <xf numFmtId="14" fontId="6" fillId="0" borderId="4" xfId="0" applyNumberFormat="1" applyFont="1" applyBorder="1" applyAlignment="1">
      <alignment horizontal="center"/>
    </xf>
    <xf numFmtId="0" fontId="6" fillId="0" borderId="4" xfId="0" applyFont="1" applyBorder="1" applyAlignment="1">
      <alignment horizontal="center" wrapText="1"/>
    </xf>
    <xf numFmtId="0" fontId="6" fillId="0" borderId="5" xfId="0" applyFont="1" applyBorder="1"/>
    <xf numFmtId="0" fontId="5" fillId="0" borderId="4" xfId="0" applyFont="1" applyBorder="1"/>
    <xf numFmtId="0" fontId="6" fillId="0" borderId="12" xfId="2" applyFont="1" applyBorder="1"/>
    <xf numFmtId="0" fontId="6" fillId="0" borderId="15" xfId="2" applyFont="1" applyBorder="1"/>
    <xf numFmtId="0" fontId="6" fillId="0" borderId="3" xfId="2" applyFont="1" applyBorder="1"/>
    <xf numFmtId="0" fontId="6" fillId="0" borderId="4" xfId="2" applyFont="1" applyBorder="1" applyAlignment="1">
      <alignment horizontal="center"/>
    </xf>
    <xf numFmtId="44" fontId="5" fillId="0" borderId="4" xfId="5" applyFont="1" applyFill="1" applyBorder="1" applyAlignment="1">
      <alignment horizontal="left"/>
    </xf>
    <xf numFmtId="0" fontId="6" fillId="0" borderId="5" xfId="2" applyFont="1" applyBorder="1"/>
    <xf numFmtId="0" fontId="6" fillId="6" borderId="12" xfId="2" applyFont="1" applyFill="1" applyBorder="1" applyAlignment="1">
      <alignment horizontal="left"/>
    </xf>
    <xf numFmtId="0" fontId="6" fillId="6" borderId="13" xfId="2" applyFont="1" applyFill="1" applyBorder="1"/>
    <xf numFmtId="14" fontId="5" fillId="6" borderId="13" xfId="0" applyNumberFormat="1" applyFont="1" applyFill="1" applyBorder="1"/>
    <xf numFmtId="44" fontId="6" fillId="6" borderId="13" xfId="5" applyFont="1" applyFill="1" applyBorder="1" applyAlignment="1">
      <alignment horizontal="left"/>
    </xf>
    <xf numFmtId="44" fontId="5" fillId="6" borderId="13" xfId="5" applyFont="1" applyFill="1" applyBorder="1" applyAlignment="1">
      <alignment horizontal="left"/>
    </xf>
    <xf numFmtId="14" fontId="5" fillId="6" borderId="13" xfId="0" applyNumberFormat="1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 wrapText="1"/>
    </xf>
    <xf numFmtId="0" fontId="5" fillId="6" borderId="14" xfId="0" applyFont="1" applyFill="1" applyBorder="1"/>
    <xf numFmtId="0" fontId="6" fillId="6" borderId="15" xfId="2" applyFont="1" applyFill="1" applyBorder="1" applyAlignment="1">
      <alignment horizontal="left"/>
    </xf>
    <xf numFmtId="0" fontId="6" fillId="6" borderId="1" xfId="2" applyFont="1" applyFill="1" applyBorder="1"/>
    <xf numFmtId="14" fontId="5" fillId="6" borderId="1" xfId="0" applyNumberFormat="1" applyFont="1" applyFill="1" applyBorder="1"/>
    <xf numFmtId="44" fontId="6" fillId="6" borderId="1" xfId="5" applyFont="1" applyFill="1" applyBorder="1" applyAlignment="1">
      <alignment horizontal="left"/>
    </xf>
    <xf numFmtId="14" fontId="5" fillId="6" borderId="1" xfId="0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wrapText="1"/>
    </xf>
    <xf numFmtId="0" fontId="5" fillId="6" borderId="16" xfId="0" applyFont="1" applyFill="1" applyBorder="1"/>
    <xf numFmtId="44" fontId="5" fillId="6" borderId="1" xfId="5" applyFont="1" applyFill="1" applyBorder="1" applyAlignment="1">
      <alignment horizontal="left"/>
    </xf>
    <xf numFmtId="0" fontId="6" fillId="6" borderId="3" xfId="2" applyFont="1" applyFill="1" applyBorder="1" applyAlignment="1">
      <alignment horizontal="left"/>
    </xf>
    <xf numFmtId="0" fontId="6" fillId="6" borderId="4" xfId="2" applyFont="1" applyFill="1" applyBorder="1"/>
    <xf numFmtId="14" fontId="5" fillId="6" borderId="4" xfId="0" applyNumberFormat="1" applyFont="1" applyFill="1" applyBorder="1"/>
    <xf numFmtId="44" fontId="6" fillId="6" borderId="4" xfId="5" applyFont="1" applyFill="1" applyBorder="1" applyAlignment="1">
      <alignment horizontal="left"/>
    </xf>
    <xf numFmtId="44" fontId="5" fillId="6" borderId="4" xfId="5" applyFont="1" applyFill="1" applyBorder="1" applyAlignment="1">
      <alignment horizontal="left"/>
    </xf>
    <xf numFmtId="14" fontId="5" fillId="6" borderId="4" xfId="0" applyNumberFormat="1" applyFont="1" applyFill="1" applyBorder="1" applyAlignment="1">
      <alignment horizontal="center"/>
    </xf>
    <xf numFmtId="0" fontId="5" fillId="6" borderId="4" xfId="0" applyFont="1" applyFill="1" applyBorder="1" applyAlignment="1">
      <alignment horizontal="center" wrapText="1"/>
    </xf>
    <xf numFmtId="0" fontId="5" fillId="6" borderId="5" xfId="0" applyFont="1" applyFill="1" applyBorder="1"/>
    <xf numFmtId="0" fontId="6" fillId="6" borderId="12" xfId="2" applyFont="1" applyFill="1" applyBorder="1"/>
    <xf numFmtId="0" fontId="6" fillId="6" borderId="15" xfId="2" applyFont="1" applyFill="1" applyBorder="1"/>
    <xf numFmtId="0" fontId="6" fillId="6" borderId="3" xfId="2" applyFont="1" applyFill="1" applyBorder="1"/>
    <xf numFmtId="0" fontId="6" fillId="6" borderId="4" xfId="2" applyFont="1" applyFill="1" applyBorder="1" applyAlignment="1">
      <alignment horizontal="center"/>
    </xf>
    <xf numFmtId="0" fontId="6" fillId="6" borderId="18" xfId="2" applyFont="1" applyFill="1" applyBorder="1"/>
    <xf numFmtId="0" fontId="6" fillId="6" borderId="19" xfId="2" applyFont="1" applyFill="1" applyBorder="1"/>
    <xf numFmtId="14" fontId="5" fillId="6" borderId="19" xfId="0" applyNumberFormat="1" applyFont="1" applyFill="1" applyBorder="1"/>
    <xf numFmtId="44" fontId="6" fillId="6" borderId="19" xfId="5" applyFont="1" applyFill="1" applyBorder="1" applyAlignment="1">
      <alignment horizontal="left"/>
    </xf>
    <xf numFmtId="44" fontId="5" fillId="6" borderId="19" xfId="5" applyFont="1" applyFill="1" applyBorder="1" applyAlignment="1">
      <alignment horizontal="left"/>
    </xf>
    <xf numFmtId="14" fontId="5" fillId="6" borderId="19" xfId="0" applyNumberFormat="1" applyFont="1" applyFill="1" applyBorder="1" applyAlignment="1">
      <alignment horizontal="center"/>
    </xf>
    <xf numFmtId="0" fontId="5" fillId="6" borderId="19" xfId="0" applyFont="1" applyFill="1" applyBorder="1" applyAlignment="1">
      <alignment horizontal="center" wrapText="1"/>
    </xf>
    <xf numFmtId="0" fontId="5" fillId="6" borderId="20" xfId="0" applyFont="1" applyFill="1" applyBorder="1"/>
    <xf numFmtId="0" fontId="6" fillId="6" borderId="21" xfId="2" applyFont="1" applyFill="1" applyBorder="1" applyAlignment="1">
      <alignment horizontal="left"/>
    </xf>
    <xf numFmtId="0" fontId="6" fillId="6" borderId="2" xfId="2" applyFont="1" applyFill="1" applyBorder="1"/>
    <xf numFmtId="14" fontId="5" fillId="6" borderId="2" xfId="0" applyNumberFormat="1" applyFont="1" applyFill="1" applyBorder="1"/>
    <xf numFmtId="44" fontId="6" fillId="6" borderId="2" xfId="5" applyFont="1" applyFill="1" applyBorder="1" applyAlignment="1">
      <alignment horizontal="left"/>
    </xf>
    <xf numFmtId="44" fontId="5" fillId="6" borderId="2" xfId="5" applyFont="1" applyFill="1" applyBorder="1" applyAlignment="1">
      <alignment horizontal="left"/>
    </xf>
    <xf numFmtId="14" fontId="5" fillId="6" borderId="2" xfId="0" applyNumberFormat="1" applyFont="1" applyFill="1" applyBorder="1" applyAlignment="1">
      <alignment horizontal="center"/>
    </xf>
    <xf numFmtId="0" fontId="5" fillId="6" borderId="2" xfId="0" applyFont="1" applyFill="1" applyBorder="1" applyAlignment="1">
      <alignment horizontal="center" wrapText="1"/>
    </xf>
    <xf numFmtId="0" fontId="5" fillId="6" borderId="22" xfId="0" applyFont="1" applyFill="1" applyBorder="1"/>
    <xf numFmtId="44" fontId="9" fillId="5" borderId="17" xfId="5" applyFont="1" applyFill="1" applyBorder="1" applyAlignment="1">
      <alignment horizontal="left" wrapText="1"/>
    </xf>
    <xf numFmtId="44" fontId="6" fillId="0" borderId="4" xfId="5" applyFont="1" applyFill="1" applyBorder="1" applyAlignment="1">
      <alignment horizontal="center"/>
    </xf>
    <xf numFmtId="44" fontId="6" fillId="6" borderId="1" xfId="5" applyFont="1" applyFill="1" applyBorder="1" applyAlignment="1">
      <alignment horizontal="center"/>
    </xf>
    <xf numFmtId="44" fontId="6" fillId="6" borderId="4" xfId="5" applyFont="1" applyFill="1" applyBorder="1" applyAlignment="1">
      <alignment horizontal="center"/>
    </xf>
    <xf numFmtId="44" fontId="6" fillId="0" borderId="13" xfId="5" applyFont="1" applyFill="1" applyBorder="1" applyAlignment="1"/>
    <xf numFmtId="44" fontId="6" fillId="0" borderId="1" xfId="5" applyFont="1" applyFill="1" applyBorder="1" applyAlignment="1"/>
    <xf numFmtId="44" fontId="6" fillId="0" borderId="4" xfId="5" applyFont="1" applyFill="1" applyBorder="1" applyAlignment="1"/>
    <xf numFmtId="44" fontId="6" fillId="0" borderId="0" xfId="5" applyFont="1" applyFill="1" applyBorder="1" applyAlignment="1">
      <alignment horizontal="left"/>
    </xf>
    <xf numFmtId="0" fontId="6" fillId="6" borderId="23" xfId="2" applyFont="1" applyFill="1" applyBorder="1"/>
    <xf numFmtId="14" fontId="5" fillId="6" borderId="24" xfId="0" applyNumberFormat="1" applyFont="1" applyFill="1" applyBorder="1"/>
    <xf numFmtId="44" fontId="6" fillId="6" borderId="24" xfId="5" applyFont="1" applyFill="1" applyBorder="1" applyAlignment="1">
      <alignment horizontal="left"/>
    </xf>
    <xf numFmtId="44" fontId="5" fillId="6" borderId="24" xfId="5" applyFont="1" applyFill="1" applyBorder="1" applyAlignment="1">
      <alignment horizontal="left"/>
    </xf>
    <xf numFmtId="14" fontId="5" fillId="6" borderId="24" xfId="0" applyNumberFormat="1" applyFont="1" applyFill="1" applyBorder="1" applyAlignment="1">
      <alignment horizontal="center"/>
    </xf>
    <xf numFmtId="0" fontId="5" fillId="6" borderId="24" xfId="0" applyFont="1" applyFill="1" applyBorder="1" applyAlignment="1">
      <alignment horizontal="center" wrapText="1"/>
    </xf>
    <xf numFmtId="0" fontId="5" fillId="6" borderId="25" xfId="0" applyFont="1" applyFill="1" applyBorder="1"/>
    <xf numFmtId="44" fontId="0" fillId="3" borderId="0" xfId="5" applyFont="1" applyFill="1"/>
    <xf numFmtId="0" fontId="0" fillId="3" borderId="0" xfId="0" applyFill="1"/>
    <xf numFmtId="44" fontId="6" fillId="0" borderId="1" xfId="5" applyFont="1" applyFill="1" applyBorder="1" applyAlignment="1">
      <alignment horizontal="center"/>
    </xf>
    <xf numFmtId="0" fontId="6" fillId="6" borderId="24" xfId="2" applyFont="1" applyFill="1" applyBorder="1"/>
    <xf numFmtId="0" fontId="6" fillId="6" borderId="5" xfId="2" applyFont="1" applyFill="1" applyBorder="1"/>
    <xf numFmtId="0" fontId="10" fillId="5" borderId="9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6">
    <cellStyle name="Comma" xfId="1" builtinId="3"/>
    <cellStyle name="Currency" xfId="5" builtinId="4"/>
    <cellStyle name="Currency 2" xfId="3" xr:uid="{00000000-0005-0000-0000-000001000000}"/>
    <cellStyle name="Normal" xfId="0" builtinId="0"/>
    <cellStyle name="Normal 2" xfId="4" xr:uid="{32F9868D-9B3F-4453-8726-1A38A0E52E6F}"/>
    <cellStyle name="Normal 8" xfId="2" xr:uid="{00000000-0005-0000-0000-000003000000}"/>
  </cellStyles>
  <dxfs count="0"/>
  <tableStyles count="0" defaultTableStyle="TableStyleMedium2" defaultPivotStyle="PivotStyleLight16"/>
  <colors>
    <mruColors>
      <color rgb="FF5B9B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6E35C-A7F3-45B8-9BE7-6788F45B1AE9}">
  <sheetPr>
    <pageSetUpPr fitToPage="1"/>
  </sheetPr>
  <dimension ref="A1:I334"/>
  <sheetViews>
    <sheetView tabSelected="1" zoomScale="130" zoomScaleNormal="130" workbookViewId="0">
      <pane xSplit="2" ySplit="2" topLeftCell="C159" activePane="bottomRight" state="frozen"/>
      <selection pane="topRight" activeCell="C1" sqref="C1"/>
      <selection pane="bottomLeft" activeCell="A2" sqref="A2"/>
      <selection pane="bottomRight" activeCell="A164" sqref="A164"/>
    </sheetView>
  </sheetViews>
  <sheetFormatPr defaultColWidth="8.81640625" defaultRowHeight="13" x14ac:dyDescent="0.3"/>
  <cols>
    <col min="1" max="1" width="33.1796875" style="6" bestFit="1" customWidth="1"/>
    <col min="2" max="2" width="9.1796875" style="19" bestFit="1" customWidth="1"/>
    <col min="3" max="3" width="9.453125" style="20" bestFit="1" customWidth="1"/>
    <col min="4" max="5" width="10" style="27" bestFit="1" customWidth="1"/>
    <col min="6" max="6" width="7.54296875" style="27" bestFit="1" customWidth="1"/>
    <col min="7" max="7" width="8.7265625" style="6" bestFit="1" customWidth="1"/>
    <col min="8" max="8" width="8.1796875" style="23" bestFit="1" customWidth="1"/>
    <col min="9" max="9" width="110.81640625" style="6" bestFit="1" customWidth="1"/>
    <col min="10" max="16384" width="8.81640625" style="6"/>
  </cols>
  <sheetData>
    <row r="1" spans="1:9" ht="16" thickBot="1" x14ac:dyDescent="0.4">
      <c r="A1" s="133" t="s">
        <v>421</v>
      </c>
      <c r="B1" s="134"/>
      <c r="C1" s="134"/>
      <c r="D1" s="134"/>
      <c r="E1" s="134"/>
      <c r="F1" s="134"/>
      <c r="G1" s="134"/>
      <c r="H1" s="134"/>
      <c r="I1" s="135"/>
    </row>
    <row r="2" spans="1:9" s="21" customFormat="1" ht="39.5" thickBot="1" x14ac:dyDescent="0.35">
      <c r="A2" s="29" t="s">
        <v>380</v>
      </c>
      <c r="B2" s="30" t="s">
        <v>0</v>
      </c>
      <c r="C2" s="31" t="s">
        <v>1</v>
      </c>
      <c r="D2" s="32" t="s">
        <v>410</v>
      </c>
      <c r="E2" s="113" t="s">
        <v>423</v>
      </c>
      <c r="F2" s="113" t="s">
        <v>408</v>
      </c>
      <c r="G2" s="30" t="s">
        <v>2</v>
      </c>
      <c r="H2" s="30" t="s">
        <v>3</v>
      </c>
      <c r="I2" s="33" t="s">
        <v>4</v>
      </c>
    </row>
    <row r="3" spans="1:9" x14ac:dyDescent="0.3">
      <c r="A3" s="34" t="s">
        <v>5</v>
      </c>
      <c r="B3" s="35" t="s">
        <v>6</v>
      </c>
      <c r="C3" s="36">
        <v>44927</v>
      </c>
      <c r="D3" s="37">
        <f>VLOOKUP($B3,'Dental Calculator'!$A$10:$D$342,4,FALSE)</f>
        <v>21.34</v>
      </c>
      <c r="E3" s="24">
        <f>VLOOKUP($B3,'Dental Calculator'!$A$10:$D$342,3,FALSE)</f>
        <v>23.5</v>
      </c>
      <c r="F3" s="24" t="s">
        <v>409</v>
      </c>
      <c r="G3" s="38" t="s">
        <v>8</v>
      </c>
      <c r="H3" s="39"/>
      <c r="I3" s="40"/>
    </row>
    <row r="4" spans="1:9" x14ac:dyDescent="0.3">
      <c r="A4" s="41" t="s">
        <v>5</v>
      </c>
      <c r="B4" s="18" t="s">
        <v>9</v>
      </c>
      <c r="C4" s="7">
        <v>44927</v>
      </c>
      <c r="D4" s="24">
        <f>VLOOKUP($B4,'Dental Calculator'!$A$10:$D$342,4,FALSE)</f>
        <v>30.49</v>
      </c>
      <c r="E4" s="24">
        <f>VLOOKUP($B4,'Dental Calculator'!$A$10:$D$342,3,FALSE)</f>
        <v>33.57</v>
      </c>
      <c r="F4" s="24" t="s">
        <v>409</v>
      </c>
      <c r="G4" s="8" t="s">
        <v>8</v>
      </c>
      <c r="H4" s="9"/>
      <c r="I4" s="42"/>
    </row>
    <row r="5" spans="1:9" x14ac:dyDescent="0.3">
      <c r="A5" s="41" t="s">
        <v>5</v>
      </c>
      <c r="B5" s="18" t="s">
        <v>10</v>
      </c>
      <c r="C5" s="7">
        <v>44927</v>
      </c>
      <c r="D5" s="24">
        <f>VLOOKUP($B5,'Dental Calculator'!$A$10:$D$342,4,FALSE)</f>
        <v>30.49</v>
      </c>
      <c r="E5" s="25" t="s">
        <v>143</v>
      </c>
      <c r="F5" s="25"/>
      <c r="G5" s="8" t="s">
        <v>8</v>
      </c>
      <c r="H5" s="9"/>
      <c r="I5" s="42"/>
    </row>
    <row r="6" spans="1:9" ht="13.5" thickBot="1" x14ac:dyDescent="0.35">
      <c r="A6" s="43" t="s">
        <v>5</v>
      </c>
      <c r="B6" s="44" t="s">
        <v>11</v>
      </c>
      <c r="C6" s="45">
        <v>44927</v>
      </c>
      <c r="D6" s="46">
        <f>VLOOKUP($B6,'Dental Calculator'!$A$10:$D$342,4,FALSE)</f>
        <v>30.49</v>
      </c>
      <c r="E6" s="28">
        <f>VLOOKUP($B6,'Dental Calculator'!$A$10:$D$342,3,FALSE)</f>
        <v>33.57</v>
      </c>
      <c r="F6" s="24" t="s">
        <v>409</v>
      </c>
      <c r="G6" s="47" t="s">
        <v>8</v>
      </c>
      <c r="H6" s="48"/>
      <c r="I6" s="49"/>
    </row>
    <row r="7" spans="1:9" x14ac:dyDescent="0.3">
      <c r="A7" s="69" t="s">
        <v>12</v>
      </c>
      <c r="B7" s="70" t="s">
        <v>13</v>
      </c>
      <c r="C7" s="71">
        <v>44927</v>
      </c>
      <c r="D7" s="72">
        <f>VLOOKUP($B7,'Dental Calculator'!$A$10:$D$342,4,FALSE)</f>
        <v>60.98</v>
      </c>
      <c r="E7" s="72">
        <f>VLOOKUP($B7,'Dental Calculator'!$A$10:$D$342,3,FALSE)</f>
        <v>67.14</v>
      </c>
      <c r="F7" s="73"/>
      <c r="G7" s="74" t="s">
        <v>14</v>
      </c>
      <c r="H7" s="75"/>
      <c r="I7" s="76" t="s">
        <v>404</v>
      </c>
    </row>
    <row r="8" spans="1:9" x14ac:dyDescent="0.3">
      <c r="A8" s="77" t="s">
        <v>12</v>
      </c>
      <c r="B8" s="78" t="s">
        <v>15</v>
      </c>
      <c r="C8" s="79">
        <v>44927</v>
      </c>
      <c r="D8" s="80">
        <f>VLOOKUP($B8,'Dental Calculator'!$A$10:$D$342,4,FALSE)</f>
        <v>15.24</v>
      </c>
      <c r="E8" s="80">
        <f>VLOOKUP($B8,'Dental Calculator'!$A$10:$D$342,3,FALSE)</f>
        <v>16.79</v>
      </c>
      <c r="F8" s="80" t="s">
        <v>409</v>
      </c>
      <c r="G8" s="81" t="s">
        <v>8</v>
      </c>
      <c r="H8" s="82" t="s">
        <v>7</v>
      </c>
      <c r="I8" s="83"/>
    </row>
    <row r="9" spans="1:9" x14ac:dyDescent="0.3">
      <c r="A9" s="77" t="s">
        <v>12</v>
      </c>
      <c r="B9" s="78" t="s">
        <v>16</v>
      </c>
      <c r="C9" s="79">
        <v>44927</v>
      </c>
      <c r="D9" s="80">
        <f>VLOOKUP($B9,'Dental Calculator'!$A$10:$D$342,4,FALSE)</f>
        <v>7.62</v>
      </c>
      <c r="E9" s="80">
        <f>VLOOKUP($B9,'Dental Calculator'!$A$10:$D$342,3,FALSE)</f>
        <v>8.39</v>
      </c>
      <c r="F9" s="80" t="s">
        <v>409</v>
      </c>
      <c r="G9" s="81" t="s">
        <v>8</v>
      </c>
      <c r="H9" s="82" t="s">
        <v>7</v>
      </c>
      <c r="I9" s="83"/>
    </row>
    <row r="10" spans="1:9" x14ac:dyDescent="0.3">
      <c r="A10" s="77" t="s">
        <v>12</v>
      </c>
      <c r="B10" s="78" t="s">
        <v>17</v>
      </c>
      <c r="C10" s="79">
        <v>44927</v>
      </c>
      <c r="D10" s="80">
        <f>VLOOKUP($B10,'Dental Calculator'!$A$10:$D$342,4,FALSE)</f>
        <v>18.29</v>
      </c>
      <c r="E10" s="84" t="s">
        <v>143</v>
      </c>
      <c r="F10" s="84"/>
      <c r="G10" s="81" t="s">
        <v>8</v>
      </c>
      <c r="H10" s="82"/>
      <c r="I10" s="83"/>
    </row>
    <row r="11" spans="1:9" x14ac:dyDescent="0.3">
      <c r="A11" s="77" t="s">
        <v>12</v>
      </c>
      <c r="B11" s="78" t="s">
        <v>18</v>
      </c>
      <c r="C11" s="79">
        <v>44927</v>
      </c>
      <c r="D11" s="80">
        <f>VLOOKUP($B11,'Dental Calculator'!$A$10:$D$342,4,FALSE)</f>
        <v>15.24</v>
      </c>
      <c r="E11" s="84" t="s">
        <v>143</v>
      </c>
      <c r="F11" s="84"/>
      <c r="G11" s="81" t="s">
        <v>14</v>
      </c>
      <c r="H11" s="82"/>
      <c r="I11" s="83"/>
    </row>
    <row r="12" spans="1:9" x14ac:dyDescent="0.3">
      <c r="A12" s="77" t="s">
        <v>12</v>
      </c>
      <c r="B12" s="78" t="s">
        <v>19</v>
      </c>
      <c r="C12" s="79">
        <v>44927</v>
      </c>
      <c r="D12" s="80">
        <f>VLOOKUP($B12,'Dental Calculator'!$A$10:$D$342,4,FALSE)</f>
        <v>18.29</v>
      </c>
      <c r="E12" s="80">
        <f>VLOOKUP($B12,'Dental Calculator'!$A$10:$D$342,3,FALSE)</f>
        <v>20.14</v>
      </c>
      <c r="F12" s="80" t="s">
        <v>409</v>
      </c>
      <c r="G12" s="81" t="s">
        <v>8</v>
      </c>
      <c r="H12" s="82"/>
      <c r="I12" s="83"/>
    </row>
    <row r="13" spans="1:9" x14ac:dyDescent="0.3">
      <c r="A13" s="77" t="s">
        <v>12</v>
      </c>
      <c r="B13" s="78" t="s">
        <v>20</v>
      </c>
      <c r="C13" s="79">
        <v>44927</v>
      </c>
      <c r="D13" s="80">
        <f>VLOOKUP($B13,'Dental Calculator'!$A$10:$D$342,4,FALSE)</f>
        <v>30.49</v>
      </c>
      <c r="E13" s="80">
        <f>VLOOKUP($B13,'Dental Calculator'!$A$10:$D$342,3,FALSE)</f>
        <v>33.57</v>
      </c>
      <c r="F13" s="80" t="s">
        <v>409</v>
      </c>
      <c r="G13" s="81" t="s">
        <v>8</v>
      </c>
      <c r="H13" s="82"/>
      <c r="I13" s="83"/>
    </row>
    <row r="14" spans="1:9" x14ac:dyDescent="0.3">
      <c r="A14" s="77" t="s">
        <v>12</v>
      </c>
      <c r="B14" s="78" t="s">
        <v>21</v>
      </c>
      <c r="C14" s="79">
        <v>44927</v>
      </c>
      <c r="D14" s="80">
        <f>VLOOKUP($B14,'Dental Calculator'!$A$10:$D$342,4,FALSE)</f>
        <v>128.05000000000001</v>
      </c>
      <c r="E14" s="84" t="s">
        <v>143</v>
      </c>
      <c r="F14" s="84"/>
      <c r="G14" s="81" t="s">
        <v>14</v>
      </c>
      <c r="H14" s="82"/>
      <c r="I14" s="83"/>
    </row>
    <row r="15" spans="1:9" x14ac:dyDescent="0.3">
      <c r="A15" s="77" t="s">
        <v>12</v>
      </c>
      <c r="B15" s="78" t="s">
        <v>22</v>
      </c>
      <c r="C15" s="79">
        <v>44927</v>
      </c>
      <c r="D15" s="80">
        <f>VLOOKUP($B15,'Dental Calculator'!$A$10:$D$342,4,FALSE)</f>
        <v>304.89</v>
      </c>
      <c r="E15" s="84" t="s">
        <v>143</v>
      </c>
      <c r="F15" s="84"/>
      <c r="G15" s="81" t="s">
        <v>14</v>
      </c>
      <c r="H15" s="82"/>
      <c r="I15" s="83"/>
    </row>
    <row r="16" spans="1:9" x14ac:dyDescent="0.3">
      <c r="A16" s="77" t="s">
        <v>12</v>
      </c>
      <c r="B16" s="78" t="s">
        <v>23</v>
      </c>
      <c r="C16" s="79">
        <v>44927</v>
      </c>
      <c r="D16" s="80">
        <f>VLOOKUP($B16,'Dental Calculator'!$A$10:$D$342,4,FALSE)</f>
        <v>94.51</v>
      </c>
      <c r="E16" s="84" t="s">
        <v>143</v>
      </c>
      <c r="F16" s="84"/>
      <c r="G16" s="81" t="s">
        <v>14</v>
      </c>
      <c r="H16" s="82"/>
      <c r="I16" s="83"/>
    </row>
    <row r="17" spans="1:9" x14ac:dyDescent="0.3">
      <c r="A17" s="77" t="s">
        <v>12</v>
      </c>
      <c r="B17" s="78" t="s">
        <v>24</v>
      </c>
      <c r="C17" s="79">
        <v>44927</v>
      </c>
      <c r="D17" s="80">
        <f>VLOOKUP($B17,'Dental Calculator'!$A$10:$D$342,4,FALSE)</f>
        <v>48.78</v>
      </c>
      <c r="E17" s="80">
        <f>VLOOKUP($B17,'Dental Calculator'!$A$10:$D$342,3,FALSE)</f>
        <v>53.71</v>
      </c>
      <c r="F17" s="84"/>
      <c r="G17" s="81" t="s">
        <v>14</v>
      </c>
      <c r="H17" s="82"/>
      <c r="I17" s="83" t="s">
        <v>404</v>
      </c>
    </row>
    <row r="18" spans="1:9" x14ac:dyDescent="0.3">
      <c r="A18" s="77" t="s">
        <v>12</v>
      </c>
      <c r="B18" s="78" t="s">
        <v>25</v>
      </c>
      <c r="C18" s="79">
        <v>44927</v>
      </c>
      <c r="D18" s="80">
        <f>VLOOKUP($B18,'Dental Calculator'!$A$10:$D$342,4,FALSE)</f>
        <v>60.98</v>
      </c>
      <c r="E18" s="84" t="s">
        <v>143</v>
      </c>
      <c r="F18" s="84"/>
      <c r="G18" s="81" t="s">
        <v>8</v>
      </c>
      <c r="H18" s="82"/>
      <c r="I18" s="83"/>
    </row>
    <row r="19" spans="1:9" x14ac:dyDescent="0.3">
      <c r="A19" s="77" t="s">
        <v>12</v>
      </c>
      <c r="B19" s="78" t="s">
        <v>26</v>
      </c>
      <c r="C19" s="79">
        <v>44927</v>
      </c>
      <c r="D19" s="80">
        <f>VLOOKUP($B19,'Dental Calculator'!$A$10:$D$342,4,FALSE)</f>
        <v>30.49</v>
      </c>
      <c r="E19" s="84" t="s">
        <v>143</v>
      </c>
      <c r="F19" s="84"/>
      <c r="G19" s="81" t="s">
        <v>8</v>
      </c>
      <c r="H19" s="82"/>
      <c r="I19" s="83"/>
    </row>
    <row r="20" spans="1:9" x14ac:dyDescent="0.3">
      <c r="A20" s="77" t="s">
        <v>12</v>
      </c>
      <c r="B20" s="78" t="s">
        <v>27</v>
      </c>
      <c r="C20" s="79">
        <v>44927</v>
      </c>
      <c r="D20" s="80">
        <f>VLOOKUP($B20,'Dental Calculator'!$A$10:$D$342,4,FALSE)</f>
        <v>24.39</v>
      </c>
      <c r="E20" s="84" t="s">
        <v>143</v>
      </c>
      <c r="F20" s="84"/>
      <c r="G20" s="81" t="s">
        <v>14</v>
      </c>
      <c r="H20" s="82" t="s">
        <v>28</v>
      </c>
      <c r="I20" s="83"/>
    </row>
    <row r="21" spans="1:9" x14ac:dyDescent="0.3">
      <c r="A21" s="77" t="s">
        <v>12</v>
      </c>
      <c r="B21" s="78" t="s">
        <v>29</v>
      </c>
      <c r="C21" s="79">
        <v>44927</v>
      </c>
      <c r="D21" s="80">
        <f>VLOOKUP($B21,'Dental Calculator'!$A$10:$D$342,4,FALSE)</f>
        <v>38.11</v>
      </c>
      <c r="E21" s="84" t="s">
        <v>143</v>
      </c>
      <c r="F21" s="84"/>
      <c r="G21" s="81" t="s">
        <v>8</v>
      </c>
      <c r="H21" s="82"/>
      <c r="I21" s="83" t="s">
        <v>404</v>
      </c>
    </row>
    <row r="22" spans="1:9" x14ac:dyDescent="0.3">
      <c r="A22" s="77" t="s">
        <v>12</v>
      </c>
      <c r="B22" s="78" t="s">
        <v>31</v>
      </c>
      <c r="C22" s="79">
        <v>44927</v>
      </c>
      <c r="D22" s="80">
        <f>VLOOKUP($B22,'Dental Calculator'!$A$10:$D$342,4,FALSE)</f>
        <v>9.15</v>
      </c>
      <c r="E22" s="84" t="s">
        <v>143</v>
      </c>
      <c r="F22" s="84"/>
      <c r="G22" s="81" t="s">
        <v>8</v>
      </c>
      <c r="H22" s="82"/>
      <c r="I22" s="83"/>
    </row>
    <row r="23" spans="1:9" x14ac:dyDescent="0.3">
      <c r="A23" s="77" t="s">
        <v>12</v>
      </c>
      <c r="B23" s="78" t="s">
        <v>32</v>
      </c>
      <c r="C23" s="79">
        <v>44927</v>
      </c>
      <c r="D23" s="80">
        <f>VLOOKUP($B23,'Dental Calculator'!$A$10:$D$342,4,FALSE)</f>
        <v>9.15</v>
      </c>
      <c r="E23" s="84" t="s">
        <v>143</v>
      </c>
      <c r="F23" s="84"/>
      <c r="G23" s="81" t="s">
        <v>8</v>
      </c>
      <c r="H23" s="82"/>
      <c r="I23" s="83"/>
    </row>
    <row r="24" spans="1:9" ht="13.5" thickBot="1" x14ac:dyDescent="0.35">
      <c r="A24" s="85" t="s">
        <v>12</v>
      </c>
      <c r="B24" s="86" t="s">
        <v>33</v>
      </c>
      <c r="C24" s="87">
        <v>44927</v>
      </c>
      <c r="D24" s="88">
        <f>VLOOKUP($B24,'Dental Calculator'!$A$10:$D$342,4,FALSE)</f>
        <v>9.15</v>
      </c>
      <c r="E24" s="89" t="s">
        <v>143</v>
      </c>
      <c r="F24" s="89"/>
      <c r="G24" s="90" t="s">
        <v>8</v>
      </c>
      <c r="H24" s="91"/>
      <c r="I24" s="92"/>
    </row>
    <row r="25" spans="1:9" x14ac:dyDescent="0.3">
      <c r="A25" s="34" t="s">
        <v>36</v>
      </c>
      <c r="B25" s="35" t="s">
        <v>37</v>
      </c>
      <c r="C25" s="36">
        <v>44927</v>
      </c>
      <c r="D25" s="37">
        <f>VLOOKUP($B25,'Dental Calculator'!$A$10:$D$342,4,FALSE)</f>
        <v>45.73</v>
      </c>
      <c r="E25" s="37">
        <f>VLOOKUP($B25,'Dental Calculator'!$A$10:$D$342,3,FALSE)</f>
        <v>50.36</v>
      </c>
      <c r="F25" s="37" t="s">
        <v>409</v>
      </c>
      <c r="G25" s="38" t="s">
        <v>8</v>
      </c>
      <c r="H25" s="39"/>
      <c r="I25" s="40" t="s">
        <v>404</v>
      </c>
    </row>
    <row r="26" spans="1:9" x14ac:dyDescent="0.3">
      <c r="A26" s="41" t="s">
        <v>36</v>
      </c>
      <c r="B26" s="18" t="s">
        <v>38</v>
      </c>
      <c r="C26" s="7">
        <v>44927</v>
      </c>
      <c r="D26" s="24">
        <f>VLOOKUP($B26,'Dental Calculator'!$A$10:$D$342,4,FALSE)</f>
        <v>30.49</v>
      </c>
      <c r="E26" s="25" t="s">
        <v>143</v>
      </c>
      <c r="F26" s="25"/>
      <c r="G26" s="8" t="s">
        <v>8</v>
      </c>
      <c r="H26" s="9"/>
      <c r="I26" s="42" t="s">
        <v>404</v>
      </c>
    </row>
    <row r="27" spans="1:9" x14ac:dyDescent="0.3">
      <c r="A27" s="41" t="s">
        <v>36</v>
      </c>
      <c r="B27" s="18" t="s">
        <v>40</v>
      </c>
      <c r="C27" s="7">
        <v>44927</v>
      </c>
      <c r="D27" s="24">
        <f>VLOOKUP($B27,'Dental Calculator'!$A$10:$D$342,4,FALSE)</f>
        <v>18.29</v>
      </c>
      <c r="E27" s="24">
        <f>VLOOKUP($B27,'Dental Calculator'!$A$10:$D$342,3,FALSE)</f>
        <v>20.14</v>
      </c>
      <c r="F27" s="24" t="s">
        <v>409</v>
      </c>
      <c r="G27" s="8" t="s">
        <v>8</v>
      </c>
      <c r="H27" s="9"/>
      <c r="I27" s="42" t="s">
        <v>404</v>
      </c>
    </row>
    <row r="28" spans="1:9" x14ac:dyDescent="0.3">
      <c r="A28" s="41" t="s">
        <v>36</v>
      </c>
      <c r="B28" s="18" t="s">
        <v>41</v>
      </c>
      <c r="C28" s="7">
        <v>44927</v>
      </c>
      <c r="D28" s="24">
        <f>VLOOKUP($B28,'Dental Calculator'!$A$10:$D$342,4,FALSE)</f>
        <v>15.24</v>
      </c>
      <c r="E28" s="25" t="s">
        <v>143</v>
      </c>
      <c r="F28" s="25"/>
      <c r="G28" s="8" t="s">
        <v>8</v>
      </c>
      <c r="H28" s="9"/>
      <c r="I28" s="42"/>
    </row>
    <row r="29" spans="1:9" x14ac:dyDescent="0.3">
      <c r="A29" s="41" t="s">
        <v>36</v>
      </c>
      <c r="B29" s="18" t="s">
        <v>42</v>
      </c>
      <c r="C29" s="7">
        <v>44927</v>
      </c>
      <c r="D29" s="24">
        <f>VLOOKUP($B29,'Dental Calculator'!$A$10:$D$342,4,FALSE)</f>
        <v>33.54</v>
      </c>
      <c r="E29" s="24">
        <f>VLOOKUP($B29,'Dental Calculator'!$A$10:$D$342,3,FALSE)</f>
        <v>36.93</v>
      </c>
      <c r="F29" s="25"/>
      <c r="G29" s="8" t="s">
        <v>8</v>
      </c>
      <c r="H29" s="9"/>
      <c r="I29" s="42"/>
    </row>
    <row r="30" spans="1:9" x14ac:dyDescent="0.3">
      <c r="A30" s="41" t="s">
        <v>36</v>
      </c>
      <c r="B30" s="18" t="s">
        <v>43</v>
      </c>
      <c r="C30" s="7">
        <v>44927</v>
      </c>
      <c r="D30" s="24">
        <f>VLOOKUP($B30,'Dental Calculator'!$A$10:$D$342,4,FALSE)</f>
        <v>24.39</v>
      </c>
      <c r="E30" s="25" t="s">
        <v>143</v>
      </c>
      <c r="F30" s="25"/>
      <c r="G30" s="8" t="s">
        <v>8</v>
      </c>
      <c r="H30" s="9" t="s">
        <v>7</v>
      </c>
      <c r="I30" s="42"/>
    </row>
    <row r="31" spans="1:9" ht="13.5" thickBot="1" x14ac:dyDescent="0.35">
      <c r="A31" s="43" t="s">
        <v>36</v>
      </c>
      <c r="B31" s="44" t="s">
        <v>44</v>
      </c>
      <c r="C31" s="45">
        <v>44927</v>
      </c>
      <c r="D31" s="46">
        <f>VLOOKUP($B31,'Dental Calculator'!$A$10:$D$342,4,FALSE)</f>
        <v>76.22</v>
      </c>
      <c r="E31" s="51" t="s">
        <v>143</v>
      </c>
      <c r="F31" s="51"/>
      <c r="G31" s="47" t="s">
        <v>8</v>
      </c>
      <c r="H31" s="48"/>
      <c r="I31" s="49"/>
    </row>
    <row r="32" spans="1:9" x14ac:dyDescent="0.3">
      <c r="A32" s="69" t="s">
        <v>45</v>
      </c>
      <c r="B32" s="70" t="s">
        <v>46</v>
      </c>
      <c r="C32" s="71">
        <v>44927</v>
      </c>
      <c r="D32" s="72">
        <f>VLOOKUP($B32,'Dental Calculator'!$A$10:$D$342,4,FALSE)</f>
        <v>121.95</v>
      </c>
      <c r="E32" s="73" t="s">
        <v>143</v>
      </c>
      <c r="F32" s="73"/>
      <c r="G32" s="74" t="s">
        <v>8</v>
      </c>
      <c r="H32" s="75" t="s">
        <v>28</v>
      </c>
      <c r="I32" s="76" t="s">
        <v>404</v>
      </c>
    </row>
    <row r="33" spans="1:9" x14ac:dyDescent="0.3">
      <c r="A33" s="77" t="s">
        <v>45</v>
      </c>
      <c r="B33" s="78" t="s">
        <v>47</v>
      </c>
      <c r="C33" s="79">
        <v>44927</v>
      </c>
      <c r="D33" s="80">
        <f>VLOOKUP($B33,'Dental Calculator'!$A$10:$D$342,4,FALSE)</f>
        <v>182.93</v>
      </c>
      <c r="E33" s="84" t="s">
        <v>143</v>
      </c>
      <c r="F33" s="84"/>
      <c r="G33" s="81" t="s">
        <v>8</v>
      </c>
      <c r="H33" s="82"/>
      <c r="I33" s="83" t="s">
        <v>404</v>
      </c>
    </row>
    <row r="34" spans="1:9" x14ac:dyDescent="0.3">
      <c r="A34" s="77" t="s">
        <v>45</v>
      </c>
      <c r="B34" s="78" t="s">
        <v>48</v>
      </c>
      <c r="C34" s="79">
        <v>44927</v>
      </c>
      <c r="D34" s="80">
        <f>VLOOKUP($B34,'Dental Calculator'!$A$10:$D$342,4,FALSE)</f>
        <v>182.93</v>
      </c>
      <c r="E34" s="84" t="s">
        <v>143</v>
      </c>
      <c r="F34" s="84"/>
      <c r="G34" s="81" t="s">
        <v>8</v>
      </c>
      <c r="H34" s="82"/>
      <c r="I34" s="83" t="s">
        <v>404</v>
      </c>
    </row>
    <row r="35" spans="1:9" x14ac:dyDescent="0.3">
      <c r="A35" s="77" t="s">
        <v>45</v>
      </c>
      <c r="B35" s="78" t="s">
        <v>49</v>
      </c>
      <c r="C35" s="79">
        <v>44927</v>
      </c>
      <c r="D35" s="80">
        <f>VLOOKUP($B35,'Dental Calculator'!$A$10:$D$342,4,FALSE)</f>
        <v>152.44</v>
      </c>
      <c r="E35" s="84" t="s">
        <v>143</v>
      </c>
      <c r="F35" s="84"/>
      <c r="G35" s="81" t="s">
        <v>14</v>
      </c>
      <c r="H35" s="82" t="s">
        <v>7</v>
      </c>
      <c r="I35" s="83" t="s">
        <v>404</v>
      </c>
    </row>
    <row r="36" spans="1:9" x14ac:dyDescent="0.3">
      <c r="A36" s="77" t="s">
        <v>45</v>
      </c>
      <c r="B36" s="78" t="s">
        <v>50</v>
      </c>
      <c r="C36" s="79">
        <v>44927</v>
      </c>
      <c r="D36" s="80">
        <f>VLOOKUP($B36,'Dental Calculator'!$A$10:$D$342,4,FALSE)</f>
        <v>213.42</v>
      </c>
      <c r="E36" s="84" t="s">
        <v>143</v>
      </c>
      <c r="F36" s="84"/>
      <c r="G36" s="81" t="s">
        <v>14</v>
      </c>
      <c r="H36" s="82"/>
      <c r="I36" s="83" t="s">
        <v>404</v>
      </c>
    </row>
    <row r="37" spans="1:9" x14ac:dyDescent="0.3">
      <c r="A37" s="77" t="s">
        <v>45</v>
      </c>
      <c r="B37" s="78" t="s">
        <v>51</v>
      </c>
      <c r="C37" s="79">
        <v>44927</v>
      </c>
      <c r="D37" s="80">
        <f>VLOOKUP($B37,'Dental Calculator'!$A$10:$D$342,4,FALSE)</f>
        <v>213.42</v>
      </c>
      <c r="E37" s="84" t="s">
        <v>143</v>
      </c>
      <c r="F37" s="84"/>
      <c r="G37" s="81" t="s">
        <v>14</v>
      </c>
      <c r="H37" s="82"/>
      <c r="I37" s="83" t="s">
        <v>404</v>
      </c>
    </row>
    <row r="38" spans="1:9" x14ac:dyDescent="0.3">
      <c r="A38" s="77" t="s">
        <v>45</v>
      </c>
      <c r="B38" s="78" t="s">
        <v>407</v>
      </c>
      <c r="C38" s="79">
        <v>44927</v>
      </c>
      <c r="D38" s="80">
        <f>VLOOKUP($B38,'Dental Calculator'!$A$10:$D$342,4,FALSE)</f>
        <v>36.590000000000003</v>
      </c>
      <c r="E38" s="84"/>
      <c r="F38" s="84"/>
      <c r="G38" s="81" t="s">
        <v>14</v>
      </c>
      <c r="H38" s="82"/>
      <c r="I38" s="83" t="s">
        <v>404</v>
      </c>
    </row>
    <row r="39" spans="1:9" x14ac:dyDescent="0.3">
      <c r="A39" s="77" t="s">
        <v>45</v>
      </c>
      <c r="B39" s="78" t="s">
        <v>52</v>
      </c>
      <c r="C39" s="79">
        <v>44927</v>
      </c>
      <c r="D39" s="80">
        <f>VLOOKUP($B39,'Dental Calculator'!$A$10:$D$342,4,FALSE)</f>
        <v>36.590000000000003</v>
      </c>
      <c r="E39" s="84" t="s">
        <v>143</v>
      </c>
      <c r="F39" s="84"/>
      <c r="G39" s="81" t="s">
        <v>8</v>
      </c>
      <c r="H39" s="82"/>
      <c r="I39" s="83" t="s">
        <v>404</v>
      </c>
    </row>
    <row r="40" spans="1:9" x14ac:dyDescent="0.3">
      <c r="A40" s="77" t="s">
        <v>45</v>
      </c>
      <c r="B40" s="78" t="s">
        <v>53</v>
      </c>
      <c r="C40" s="79">
        <v>44927</v>
      </c>
      <c r="D40" s="80">
        <f>VLOOKUP($B40,'Dental Calculator'!$A$10:$D$342,4,FALSE)</f>
        <v>36.590000000000003</v>
      </c>
      <c r="E40" s="84" t="s">
        <v>143</v>
      </c>
      <c r="F40" s="84"/>
      <c r="G40" s="81" t="s">
        <v>8</v>
      </c>
      <c r="H40" s="82"/>
      <c r="I40" s="83" t="s">
        <v>404</v>
      </c>
    </row>
    <row r="41" spans="1:9" x14ac:dyDescent="0.3">
      <c r="A41" s="77" t="s">
        <v>45</v>
      </c>
      <c r="B41" s="78" t="s">
        <v>54</v>
      </c>
      <c r="C41" s="79">
        <v>44927</v>
      </c>
      <c r="D41" s="80">
        <f>VLOOKUP($B41,'Dental Calculator'!$A$10:$D$342,4,FALSE)</f>
        <v>33.54</v>
      </c>
      <c r="E41" s="84" t="s">
        <v>143</v>
      </c>
      <c r="F41" s="84"/>
      <c r="G41" s="81" t="s">
        <v>8</v>
      </c>
      <c r="H41" s="82"/>
      <c r="I41" s="83" t="s">
        <v>404</v>
      </c>
    </row>
    <row r="42" spans="1:9" x14ac:dyDescent="0.3">
      <c r="A42" s="77" t="s">
        <v>45</v>
      </c>
      <c r="B42" s="78" t="s">
        <v>55</v>
      </c>
      <c r="C42" s="79">
        <v>44927</v>
      </c>
      <c r="D42" s="80">
        <f>VLOOKUP($B42,'Dental Calculator'!$A$10:$D$342,4,FALSE)</f>
        <v>33.54</v>
      </c>
      <c r="E42" s="84" t="s">
        <v>143</v>
      </c>
      <c r="F42" s="84"/>
      <c r="G42" s="81" t="s">
        <v>8</v>
      </c>
      <c r="H42" s="82"/>
      <c r="I42" s="83" t="s">
        <v>404</v>
      </c>
    </row>
    <row r="43" spans="1:9" x14ac:dyDescent="0.3">
      <c r="A43" s="77" t="s">
        <v>45</v>
      </c>
      <c r="B43" s="78" t="s">
        <v>56</v>
      </c>
      <c r="C43" s="79">
        <v>44927</v>
      </c>
      <c r="D43" s="80">
        <f>VLOOKUP($B43,'Dental Calculator'!$A$10:$D$342,4,FALSE)</f>
        <v>33.54</v>
      </c>
      <c r="E43" s="84" t="s">
        <v>143</v>
      </c>
      <c r="F43" s="84"/>
      <c r="G43" s="81" t="s">
        <v>8</v>
      </c>
      <c r="H43" s="82"/>
      <c r="I43" s="83" t="s">
        <v>404</v>
      </c>
    </row>
    <row r="44" spans="1:9" ht="13.5" thickBot="1" x14ac:dyDescent="0.35">
      <c r="A44" s="85" t="s">
        <v>45</v>
      </c>
      <c r="B44" s="86" t="s">
        <v>58</v>
      </c>
      <c r="C44" s="87">
        <v>44927</v>
      </c>
      <c r="D44" s="88">
        <f>VLOOKUP($B44,'Dental Calculator'!$A$10:$D$342,4,FALSE)</f>
        <v>121.95</v>
      </c>
      <c r="E44" s="89" t="s">
        <v>143</v>
      </c>
      <c r="F44" s="89"/>
      <c r="G44" s="90" t="s">
        <v>8</v>
      </c>
      <c r="H44" s="91"/>
      <c r="I44" s="92" t="s">
        <v>404</v>
      </c>
    </row>
    <row r="45" spans="1:9" s="12" customFormat="1" x14ac:dyDescent="0.3">
      <c r="A45" s="34" t="s">
        <v>360</v>
      </c>
      <c r="B45" s="35" t="s">
        <v>355</v>
      </c>
      <c r="C45" s="53">
        <v>44927</v>
      </c>
      <c r="D45" s="117">
        <v>40</v>
      </c>
      <c r="E45" s="117">
        <v>40</v>
      </c>
      <c r="F45" s="37" t="s">
        <v>409</v>
      </c>
      <c r="G45" s="54"/>
      <c r="H45" s="55"/>
      <c r="I45" s="56"/>
    </row>
    <row r="46" spans="1:9" s="12" customFormat="1" x14ac:dyDescent="0.3">
      <c r="A46" s="41" t="s">
        <v>360</v>
      </c>
      <c r="B46" s="18" t="s">
        <v>356</v>
      </c>
      <c r="C46" s="10">
        <v>44927</v>
      </c>
      <c r="D46" s="118">
        <v>40</v>
      </c>
      <c r="E46" s="118">
        <v>40</v>
      </c>
      <c r="F46" s="24" t="s">
        <v>409</v>
      </c>
      <c r="G46" s="11"/>
      <c r="H46" s="22"/>
      <c r="I46" s="57"/>
    </row>
    <row r="47" spans="1:9" s="12" customFormat="1" x14ac:dyDescent="0.3">
      <c r="A47" s="41" t="s">
        <v>360</v>
      </c>
      <c r="B47" s="18" t="s">
        <v>357</v>
      </c>
      <c r="C47" s="10">
        <v>44927</v>
      </c>
      <c r="D47" s="118">
        <v>40</v>
      </c>
      <c r="E47" s="118">
        <v>40</v>
      </c>
      <c r="F47" s="24" t="s">
        <v>409</v>
      </c>
      <c r="G47" s="11"/>
      <c r="H47" s="22"/>
      <c r="I47" s="57"/>
    </row>
    <row r="48" spans="1:9" s="12" customFormat="1" x14ac:dyDescent="0.3">
      <c r="A48" s="41" t="s">
        <v>360</v>
      </c>
      <c r="B48" s="18" t="s">
        <v>358</v>
      </c>
      <c r="C48" s="10">
        <v>44927</v>
      </c>
      <c r="D48" s="118">
        <v>40</v>
      </c>
      <c r="E48" s="118">
        <v>40</v>
      </c>
      <c r="F48" s="24" t="s">
        <v>409</v>
      </c>
      <c r="G48" s="11"/>
      <c r="H48" s="22"/>
      <c r="I48" s="57"/>
    </row>
    <row r="49" spans="1:9" s="12" customFormat="1" ht="13.5" thickBot="1" x14ac:dyDescent="0.35">
      <c r="A49" s="43" t="s">
        <v>360</v>
      </c>
      <c r="B49" s="44" t="s">
        <v>359</v>
      </c>
      <c r="C49" s="58">
        <v>44927</v>
      </c>
      <c r="D49" s="119">
        <v>40</v>
      </c>
      <c r="E49" s="119">
        <v>40</v>
      </c>
      <c r="F49" s="46" t="s">
        <v>409</v>
      </c>
      <c r="G49" s="59"/>
      <c r="H49" s="60"/>
      <c r="I49" s="61"/>
    </row>
    <row r="50" spans="1:9" x14ac:dyDescent="0.3">
      <c r="A50" s="69" t="s">
        <v>57</v>
      </c>
      <c r="B50" s="70" t="s">
        <v>59</v>
      </c>
      <c r="C50" s="71">
        <v>44927</v>
      </c>
      <c r="D50" s="72">
        <f>VLOOKUP($B50,'Dental Calculator'!$A$10:$D$342,4,FALSE)</f>
        <v>60.98</v>
      </c>
      <c r="E50" s="72">
        <f>VLOOKUP($B50,'Dental Calculator'!$A$10:$D$342,3,FALSE)</f>
        <v>67.14</v>
      </c>
      <c r="F50" s="73"/>
      <c r="G50" s="74" t="s">
        <v>8</v>
      </c>
      <c r="H50" s="75" t="s">
        <v>7</v>
      </c>
      <c r="I50" s="76"/>
    </row>
    <row r="51" spans="1:9" x14ac:dyDescent="0.3">
      <c r="A51" s="77" t="s">
        <v>57</v>
      </c>
      <c r="B51" s="78" t="s">
        <v>60</v>
      </c>
      <c r="C51" s="79">
        <v>44927</v>
      </c>
      <c r="D51" s="80">
        <f>D60</f>
        <v>121.95</v>
      </c>
      <c r="E51" s="80">
        <f>E60</f>
        <v>134.28</v>
      </c>
      <c r="F51" s="84"/>
      <c r="G51" s="81" t="s">
        <v>8</v>
      </c>
      <c r="H51" s="82" t="s">
        <v>7</v>
      </c>
      <c r="I51" s="83"/>
    </row>
    <row r="52" spans="1:9" x14ac:dyDescent="0.3">
      <c r="A52" s="77" t="s">
        <v>57</v>
      </c>
      <c r="B52" s="78" t="s">
        <v>61</v>
      </c>
      <c r="C52" s="79">
        <v>44927</v>
      </c>
      <c r="D52" s="80">
        <f>D61</f>
        <v>164.64</v>
      </c>
      <c r="E52" s="80">
        <f>E61</f>
        <v>181.28</v>
      </c>
      <c r="F52" s="84"/>
      <c r="G52" s="81" t="s">
        <v>8</v>
      </c>
      <c r="H52" s="82" t="s">
        <v>7</v>
      </c>
      <c r="I52" s="83"/>
    </row>
    <row r="53" spans="1:9" ht="13.5" thickBot="1" x14ac:dyDescent="0.35">
      <c r="A53" s="85" t="s">
        <v>57</v>
      </c>
      <c r="B53" s="86" t="s">
        <v>62</v>
      </c>
      <c r="C53" s="87">
        <v>44927</v>
      </c>
      <c r="D53" s="88">
        <f>VLOOKUP($B53,'Dental Calculator'!$A$10:$D$342,4,FALSE)</f>
        <v>100.61</v>
      </c>
      <c r="E53" s="88">
        <f>VLOOKUP($B53,'Dental Calculator'!$A$10:$D$342,3,FALSE)</f>
        <v>110.78</v>
      </c>
      <c r="F53" s="89"/>
      <c r="G53" s="90" t="s">
        <v>8</v>
      </c>
      <c r="H53" s="91" t="s">
        <v>7</v>
      </c>
      <c r="I53" s="92"/>
    </row>
    <row r="54" spans="1:9" x14ac:dyDescent="0.3">
      <c r="A54" s="34" t="s">
        <v>63</v>
      </c>
      <c r="B54" s="35" t="s">
        <v>64</v>
      </c>
      <c r="C54" s="36">
        <v>44927</v>
      </c>
      <c r="D54" s="37">
        <f>VLOOKUP($B54,'Dental Calculator'!$A$10:$D$342,4,FALSE)</f>
        <v>60.98</v>
      </c>
      <c r="E54" s="37">
        <f>VLOOKUP($B54,'Dental Calculator'!$A$10:$D$342,3,FALSE)</f>
        <v>67.14</v>
      </c>
      <c r="F54" s="52"/>
      <c r="G54" s="38" t="s">
        <v>8</v>
      </c>
      <c r="H54" s="39" t="s">
        <v>7</v>
      </c>
      <c r="I54" s="40"/>
    </row>
    <row r="55" spans="1:9" x14ac:dyDescent="0.3">
      <c r="A55" s="41" t="s">
        <v>63</v>
      </c>
      <c r="B55" s="18" t="s">
        <v>65</v>
      </c>
      <c r="C55" s="7">
        <v>44927</v>
      </c>
      <c r="D55" s="24">
        <f>VLOOKUP($B55,'Dental Calculator'!$A$10:$D$342,4,FALSE)</f>
        <v>91.47</v>
      </c>
      <c r="E55" s="24">
        <f>VLOOKUP($B55,'Dental Calculator'!$A$10:$D$342,3,FALSE)</f>
        <v>100.71</v>
      </c>
      <c r="F55" s="25"/>
      <c r="G55" s="8" t="s">
        <v>8</v>
      </c>
      <c r="H55" s="9" t="s">
        <v>7</v>
      </c>
      <c r="I55" s="42"/>
    </row>
    <row r="56" spans="1:9" x14ac:dyDescent="0.3">
      <c r="A56" s="41" t="s">
        <v>63</v>
      </c>
      <c r="B56" s="18" t="s">
        <v>66</v>
      </c>
      <c r="C56" s="7">
        <v>44927</v>
      </c>
      <c r="D56" s="24">
        <f>VLOOKUP($B56,'Dental Calculator'!$A$10:$D$342,4,FALSE)</f>
        <v>106.71</v>
      </c>
      <c r="E56" s="24">
        <f>VLOOKUP($B56,'Dental Calculator'!$A$10:$D$342,3,FALSE)</f>
        <v>117.5</v>
      </c>
      <c r="F56" s="25"/>
      <c r="G56" s="8" t="s">
        <v>8</v>
      </c>
      <c r="H56" s="9" t="s">
        <v>7</v>
      </c>
      <c r="I56" s="42"/>
    </row>
    <row r="57" spans="1:9" x14ac:dyDescent="0.3">
      <c r="A57" s="41" t="s">
        <v>63</v>
      </c>
      <c r="B57" s="18" t="s">
        <v>67</v>
      </c>
      <c r="C57" s="7">
        <v>44927</v>
      </c>
      <c r="D57" s="24">
        <f>VLOOKUP($B57,'Dental Calculator'!$A$10:$D$342,4,FALSE)</f>
        <v>121.95</v>
      </c>
      <c r="E57" s="24">
        <f>VLOOKUP($B57,'Dental Calculator'!$A$10:$D$342,3,FALSE)</f>
        <v>134.28</v>
      </c>
      <c r="F57" s="25"/>
      <c r="G57" s="8" t="s">
        <v>8</v>
      </c>
      <c r="H57" s="9" t="s">
        <v>7</v>
      </c>
      <c r="I57" s="42"/>
    </row>
    <row r="58" spans="1:9" x14ac:dyDescent="0.3">
      <c r="A58" s="41" t="s">
        <v>63</v>
      </c>
      <c r="B58" s="18" t="s">
        <v>68</v>
      </c>
      <c r="C58" s="7">
        <v>44927</v>
      </c>
      <c r="D58" s="24">
        <f>VLOOKUP($B58,'Dental Calculator'!$A$10:$D$342,4,FALSE)</f>
        <v>207.32</v>
      </c>
      <c r="E58" s="26" t="s">
        <v>143</v>
      </c>
      <c r="F58" s="25"/>
      <c r="G58" s="8" t="s">
        <v>8</v>
      </c>
      <c r="H58" s="9" t="s">
        <v>7</v>
      </c>
      <c r="I58" s="42" t="s">
        <v>404</v>
      </c>
    </row>
    <row r="59" spans="1:9" x14ac:dyDescent="0.3">
      <c r="A59" s="41" t="s">
        <v>63</v>
      </c>
      <c r="B59" s="18" t="s">
        <v>70</v>
      </c>
      <c r="C59" s="7">
        <v>44927</v>
      </c>
      <c r="D59" s="24">
        <f>VLOOKUP($B59,'Dental Calculator'!$A$10:$D$342,4,FALSE)</f>
        <v>60.98</v>
      </c>
      <c r="E59" s="24">
        <f>VLOOKUP($B59,'Dental Calculator'!$A$10:$D$342,3,FALSE)</f>
        <v>67.14</v>
      </c>
      <c r="F59" s="25"/>
      <c r="G59" s="8" t="s">
        <v>8</v>
      </c>
      <c r="H59" s="9" t="s">
        <v>7</v>
      </c>
      <c r="I59" s="42"/>
    </row>
    <row r="60" spans="1:9" x14ac:dyDescent="0.3">
      <c r="A60" s="41" t="s">
        <v>63</v>
      </c>
      <c r="B60" s="18" t="s">
        <v>71</v>
      </c>
      <c r="C60" s="7">
        <v>44927</v>
      </c>
      <c r="D60" s="24">
        <f>VLOOKUP($B60,'Dental Calculator'!$A$10:$D$342,4,FALSE)</f>
        <v>121.95</v>
      </c>
      <c r="E60" s="24">
        <f>VLOOKUP($B60,'Dental Calculator'!$A$10:$D$342,3,FALSE)</f>
        <v>134.28</v>
      </c>
      <c r="F60" s="25"/>
      <c r="G60" s="8" t="s">
        <v>8</v>
      </c>
      <c r="H60" s="9" t="s">
        <v>7</v>
      </c>
      <c r="I60" s="42"/>
    </row>
    <row r="61" spans="1:9" x14ac:dyDescent="0.3">
      <c r="A61" s="41" t="s">
        <v>63</v>
      </c>
      <c r="B61" s="18" t="s">
        <v>72</v>
      </c>
      <c r="C61" s="7">
        <v>44927</v>
      </c>
      <c r="D61" s="24">
        <f>VLOOKUP($B61,'Dental Calculator'!$A$10:$D$342,4,FALSE)</f>
        <v>164.64</v>
      </c>
      <c r="E61" s="24">
        <f>VLOOKUP($B61,'Dental Calculator'!$A$10:$D$342,3,FALSE)</f>
        <v>181.28</v>
      </c>
      <c r="F61" s="25"/>
      <c r="G61" s="8" t="s">
        <v>8</v>
      </c>
      <c r="H61" s="9" t="s">
        <v>7</v>
      </c>
      <c r="I61" s="42"/>
    </row>
    <row r="62" spans="1:9" ht="13.5" thickBot="1" x14ac:dyDescent="0.35">
      <c r="A62" s="43" t="s">
        <v>63</v>
      </c>
      <c r="B62" s="62" t="s">
        <v>367</v>
      </c>
      <c r="C62" s="45">
        <v>44927</v>
      </c>
      <c r="D62" s="46">
        <f>VLOOKUP($B62,'Dental Calculator'!$A$10:$D$342,4,FALSE)</f>
        <v>173.79</v>
      </c>
      <c r="E62" s="46">
        <f>VLOOKUP($B62,'Dental Calculator'!$A$10:$D$342,3,FALSE)</f>
        <v>191.35</v>
      </c>
      <c r="F62" s="51"/>
      <c r="G62" s="47"/>
      <c r="H62" s="48"/>
      <c r="I62" s="49"/>
    </row>
    <row r="63" spans="1:9" x14ac:dyDescent="0.3">
      <c r="A63" s="69" t="s">
        <v>73</v>
      </c>
      <c r="B63" s="70" t="s">
        <v>74</v>
      </c>
      <c r="C63" s="71">
        <v>44927</v>
      </c>
      <c r="D63" s="72">
        <f>VLOOKUP($B63,'Dental Calculator'!$A$10:$D$342,4,FALSE)</f>
        <v>304.89</v>
      </c>
      <c r="E63" s="73" t="s">
        <v>143</v>
      </c>
      <c r="F63" s="73"/>
      <c r="G63" s="74" t="s">
        <v>14</v>
      </c>
      <c r="H63" s="75" t="s">
        <v>7</v>
      </c>
      <c r="I63" s="76" t="s">
        <v>404</v>
      </c>
    </row>
    <row r="64" spans="1:9" x14ac:dyDescent="0.3">
      <c r="A64" s="77" t="s">
        <v>73</v>
      </c>
      <c r="B64" s="78" t="s">
        <v>76</v>
      </c>
      <c r="C64" s="79">
        <v>44927</v>
      </c>
      <c r="D64" s="80">
        <f>VLOOKUP($B64,'Dental Calculator'!$A$10:$D$342,4,FALSE)</f>
        <v>457.33</v>
      </c>
      <c r="E64" s="84" t="s">
        <v>143</v>
      </c>
      <c r="F64" s="84"/>
      <c r="G64" s="81" t="s">
        <v>14</v>
      </c>
      <c r="H64" s="82" t="s">
        <v>7</v>
      </c>
      <c r="I64" s="83" t="s">
        <v>404</v>
      </c>
    </row>
    <row r="65" spans="1:9" x14ac:dyDescent="0.3">
      <c r="A65" s="77" t="s">
        <v>73</v>
      </c>
      <c r="B65" s="78" t="s">
        <v>78</v>
      </c>
      <c r="C65" s="79">
        <v>44927</v>
      </c>
      <c r="D65" s="80">
        <f>VLOOKUP($B65,'Dental Calculator'!$A$10:$D$342,4,FALSE)</f>
        <v>609.77</v>
      </c>
      <c r="E65" s="84" t="s">
        <v>143</v>
      </c>
      <c r="F65" s="84"/>
      <c r="G65" s="81" t="s">
        <v>14</v>
      </c>
      <c r="H65" s="82" t="s">
        <v>7</v>
      </c>
      <c r="I65" s="83" t="s">
        <v>404</v>
      </c>
    </row>
    <row r="66" spans="1:9" x14ac:dyDescent="0.3">
      <c r="A66" s="77" t="s">
        <v>73</v>
      </c>
      <c r="B66" s="78" t="s">
        <v>79</v>
      </c>
      <c r="C66" s="79">
        <v>44927</v>
      </c>
      <c r="D66" s="80">
        <f>VLOOKUP($B66,'Dental Calculator'!$A$10:$D$342,4,FALSE)</f>
        <v>670.75</v>
      </c>
      <c r="E66" s="84" t="s">
        <v>143</v>
      </c>
      <c r="F66" s="84"/>
      <c r="G66" s="81" t="s">
        <v>14</v>
      </c>
      <c r="H66" s="82" t="s">
        <v>7</v>
      </c>
      <c r="I66" s="83" t="s">
        <v>404</v>
      </c>
    </row>
    <row r="67" spans="1:9" x14ac:dyDescent="0.3">
      <c r="A67" s="77" t="s">
        <v>73</v>
      </c>
      <c r="B67" s="78" t="s">
        <v>80</v>
      </c>
      <c r="C67" s="79">
        <v>44927</v>
      </c>
      <c r="D67" s="80">
        <f>VLOOKUP($B67,'Dental Calculator'!$A$10:$D$342,4,FALSE)</f>
        <v>487.82</v>
      </c>
      <c r="E67" s="84" t="s">
        <v>143</v>
      </c>
      <c r="F67" s="84"/>
      <c r="G67" s="81" t="s">
        <v>14</v>
      </c>
      <c r="H67" s="82" t="s">
        <v>7</v>
      </c>
      <c r="I67" s="83" t="s">
        <v>404</v>
      </c>
    </row>
    <row r="68" spans="1:9" x14ac:dyDescent="0.3">
      <c r="A68" s="77" t="s">
        <v>73</v>
      </c>
      <c r="B68" s="78" t="s">
        <v>81</v>
      </c>
      <c r="C68" s="79">
        <v>44927</v>
      </c>
      <c r="D68" s="80">
        <f>VLOOKUP($B68,'Dental Calculator'!$A$10:$D$342,4,FALSE)</f>
        <v>548.79999999999995</v>
      </c>
      <c r="E68" s="84" t="s">
        <v>143</v>
      </c>
      <c r="F68" s="84"/>
      <c r="G68" s="81" t="s">
        <v>14</v>
      </c>
      <c r="H68" s="82" t="s">
        <v>7</v>
      </c>
      <c r="I68" s="83" t="s">
        <v>404</v>
      </c>
    </row>
    <row r="69" spans="1:9" x14ac:dyDescent="0.3">
      <c r="A69" s="77" t="s">
        <v>73</v>
      </c>
      <c r="B69" s="78" t="s">
        <v>82</v>
      </c>
      <c r="C69" s="79">
        <v>44927</v>
      </c>
      <c r="D69" s="80">
        <f>VLOOKUP($B69,'Dental Calculator'!$A$10:$D$342,4,FALSE)</f>
        <v>579.29</v>
      </c>
      <c r="E69" s="84" t="s">
        <v>143</v>
      </c>
      <c r="F69" s="84"/>
      <c r="G69" s="81" t="s">
        <v>14</v>
      </c>
      <c r="H69" s="82" t="s">
        <v>7</v>
      </c>
      <c r="I69" s="83" t="s">
        <v>404</v>
      </c>
    </row>
    <row r="70" spans="1:9" x14ac:dyDescent="0.3">
      <c r="A70" s="77" t="s">
        <v>73</v>
      </c>
      <c r="B70" s="78" t="s">
        <v>84</v>
      </c>
      <c r="C70" s="79">
        <v>44927</v>
      </c>
      <c r="D70" s="80">
        <f>VLOOKUP($B70,'Dental Calculator'!$A$10:$D$342,4,FALSE)</f>
        <v>426.84</v>
      </c>
      <c r="E70" s="84" t="s">
        <v>143</v>
      </c>
      <c r="F70" s="84"/>
      <c r="G70" s="81" t="s">
        <v>14</v>
      </c>
      <c r="H70" s="82" t="s">
        <v>7</v>
      </c>
      <c r="I70" s="83" t="s">
        <v>404</v>
      </c>
    </row>
    <row r="71" spans="1:9" ht="13.5" thickBot="1" x14ac:dyDescent="0.35">
      <c r="A71" s="85" t="s">
        <v>73</v>
      </c>
      <c r="B71" s="86" t="s">
        <v>86</v>
      </c>
      <c r="C71" s="87">
        <v>44927</v>
      </c>
      <c r="D71" s="88">
        <f>VLOOKUP($B71,'Dental Calculator'!$A$10:$D$342,4,FALSE)</f>
        <v>487.82</v>
      </c>
      <c r="E71" s="89" t="s">
        <v>143</v>
      </c>
      <c r="F71" s="89"/>
      <c r="G71" s="90" t="s">
        <v>14</v>
      </c>
      <c r="H71" s="91" t="s">
        <v>7</v>
      </c>
      <c r="I71" s="92" t="s">
        <v>404</v>
      </c>
    </row>
    <row r="72" spans="1:9" x14ac:dyDescent="0.3">
      <c r="A72" s="34" t="s">
        <v>87</v>
      </c>
      <c r="B72" s="35" t="s">
        <v>88</v>
      </c>
      <c r="C72" s="36">
        <v>44927</v>
      </c>
      <c r="D72" s="37">
        <f>VLOOKUP($B72,'Dental Calculator'!$A$10:$D$342,4,FALSE)</f>
        <v>45.73</v>
      </c>
      <c r="E72" s="52" t="s">
        <v>143</v>
      </c>
      <c r="F72" s="52"/>
      <c r="G72" s="38" t="s">
        <v>8</v>
      </c>
      <c r="H72" s="39" t="s">
        <v>7</v>
      </c>
      <c r="I72" s="40"/>
    </row>
    <row r="73" spans="1:9" x14ac:dyDescent="0.3">
      <c r="A73" s="41" t="s">
        <v>87</v>
      </c>
      <c r="B73" s="18" t="s">
        <v>89</v>
      </c>
      <c r="C73" s="7">
        <v>44927</v>
      </c>
      <c r="D73" s="24">
        <f>VLOOKUP($B73,'Dental Calculator'!$A$10:$D$342,4,FALSE)</f>
        <v>121.95</v>
      </c>
      <c r="E73" s="25" t="s">
        <v>143</v>
      </c>
      <c r="F73" s="25"/>
      <c r="G73" s="8" t="s">
        <v>8</v>
      </c>
      <c r="H73" s="9" t="s">
        <v>7</v>
      </c>
      <c r="I73" s="42"/>
    </row>
    <row r="74" spans="1:9" x14ac:dyDescent="0.3">
      <c r="A74" s="41" t="s">
        <v>87</v>
      </c>
      <c r="B74" s="18" t="s">
        <v>90</v>
      </c>
      <c r="C74" s="7">
        <v>44927</v>
      </c>
      <c r="D74" s="24">
        <f>VLOOKUP($B74,'Dental Calculator'!$A$10:$D$342,4,FALSE)</f>
        <v>182.93</v>
      </c>
      <c r="E74" s="25" t="s">
        <v>143</v>
      </c>
      <c r="F74" s="25"/>
      <c r="G74" s="8" t="s">
        <v>8</v>
      </c>
      <c r="H74" s="9" t="s">
        <v>7</v>
      </c>
      <c r="I74" s="42"/>
    </row>
    <row r="75" spans="1:9" x14ac:dyDescent="0.3">
      <c r="A75" s="41" t="s">
        <v>87</v>
      </c>
      <c r="B75" s="18" t="s">
        <v>91</v>
      </c>
      <c r="C75" s="7">
        <v>44927</v>
      </c>
      <c r="D75" s="24">
        <f>VLOOKUP($B75,'Dental Calculator'!$A$10:$D$342,4,FALSE)</f>
        <v>146.35</v>
      </c>
      <c r="E75" s="25" t="s">
        <v>143</v>
      </c>
      <c r="F75" s="25"/>
      <c r="G75" s="8" t="s">
        <v>8</v>
      </c>
      <c r="H75" s="9" t="s">
        <v>7</v>
      </c>
      <c r="I75" s="42"/>
    </row>
    <row r="76" spans="1:9" x14ac:dyDescent="0.3">
      <c r="A76" s="41" t="s">
        <v>87</v>
      </c>
      <c r="B76" s="18" t="s">
        <v>92</v>
      </c>
      <c r="C76" s="7">
        <v>44927</v>
      </c>
      <c r="D76" s="24">
        <f>VLOOKUP($B76,'Dental Calculator'!$A$10:$D$342,4,FALSE)</f>
        <v>137.19999999999999</v>
      </c>
      <c r="E76" s="25" t="s">
        <v>143</v>
      </c>
      <c r="F76" s="25"/>
      <c r="G76" s="8" t="s">
        <v>8</v>
      </c>
      <c r="H76" s="9" t="s">
        <v>7</v>
      </c>
      <c r="I76" s="42" t="s">
        <v>404</v>
      </c>
    </row>
    <row r="77" spans="1:9" x14ac:dyDescent="0.3">
      <c r="A77" s="41" t="s">
        <v>87</v>
      </c>
      <c r="B77" s="18" t="s">
        <v>94</v>
      </c>
      <c r="C77" s="7">
        <v>44927</v>
      </c>
      <c r="D77" s="24">
        <f>VLOOKUP($B77,'Dental Calculator'!$A$10:$D$342,4,FALSE)</f>
        <v>164.64</v>
      </c>
      <c r="E77" s="25" t="s">
        <v>143</v>
      </c>
      <c r="F77" s="25"/>
      <c r="G77" s="8" t="s">
        <v>8</v>
      </c>
      <c r="H77" s="9" t="s">
        <v>7</v>
      </c>
      <c r="I77" s="42" t="s">
        <v>404</v>
      </c>
    </row>
    <row r="78" spans="1:9" x14ac:dyDescent="0.3">
      <c r="A78" s="41" t="s">
        <v>87</v>
      </c>
      <c r="B78" s="18" t="s">
        <v>95</v>
      </c>
      <c r="C78" s="7">
        <v>44927</v>
      </c>
      <c r="D78" s="24">
        <f>VLOOKUP($B78,'Dental Calculator'!$A$10:$D$342,4,FALSE)</f>
        <v>45.73</v>
      </c>
      <c r="E78" s="25" t="s">
        <v>143</v>
      </c>
      <c r="F78" s="25"/>
      <c r="G78" s="8" t="s">
        <v>8</v>
      </c>
      <c r="H78" s="9" t="s">
        <v>7</v>
      </c>
      <c r="I78" s="42"/>
    </row>
    <row r="79" spans="1:9" x14ac:dyDescent="0.3">
      <c r="A79" s="41" t="s">
        <v>87</v>
      </c>
      <c r="B79" s="18" t="s">
        <v>96</v>
      </c>
      <c r="C79" s="7">
        <v>44927</v>
      </c>
      <c r="D79" s="24">
        <f>VLOOKUP($B79,'Dental Calculator'!$A$10:$D$342,4,FALSE)</f>
        <v>121.95</v>
      </c>
      <c r="E79" s="25" t="s">
        <v>143</v>
      </c>
      <c r="F79" s="25"/>
      <c r="G79" s="8" t="s">
        <v>14</v>
      </c>
      <c r="H79" s="9" t="s">
        <v>7</v>
      </c>
      <c r="I79" s="42"/>
    </row>
    <row r="80" spans="1:9" x14ac:dyDescent="0.3">
      <c r="A80" s="41" t="s">
        <v>87</v>
      </c>
      <c r="B80" s="18" t="s">
        <v>97</v>
      </c>
      <c r="C80" s="7">
        <v>44927</v>
      </c>
      <c r="D80" s="24">
        <f>VLOOKUP($B80,'Dental Calculator'!$A$10:$D$342,4,FALSE)</f>
        <v>30.49</v>
      </c>
      <c r="E80" s="25" t="s">
        <v>143</v>
      </c>
      <c r="F80" s="25"/>
      <c r="G80" s="8" t="s">
        <v>8</v>
      </c>
      <c r="H80" s="9" t="s">
        <v>7</v>
      </c>
      <c r="I80" s="42"/>
    </row>
    <row r="81" spans="1:9" x14ac:dyDescent="0.3">
      <c r="A81" s="41" t="s">
        <v>87</v>
      </c>
      <c r="B81" s="18" t="s">
        <v>98</v>
      </c>
      <c r="C81" s="7">
        <v>44927</v>
      </c>
      <c r="D81" s="24">
        <f>VLOOKUP($B81,'Dental Calculator'!$A$10:$D$342,4,FALSE)</f>
        <v>243.91</v>
      </c>
      <c r="E81" s="25" t="s">
        <v>143</v>
      </c>
      <c r="F81" s="25"/>
      <c r="G81" s="8" t="s">
        <v>14</v>
      </c>
      <c r="H81" s="9" t="s">
        <v>7</v>
      </c>
      <c r="I81" s="42" t="s">
        <v>404</v>
      </c>
    </row>
    <row r="82" spans="1:9" x14ac:dyDescent="0.3">
      <c r="A82" s="41" t="s">
        <v>87</v>
      </c>
      <c r="B82" s="18" t="s">
        <v>100</v>
      </c>
      <c r="C82" s="7">
        <v>44927</v>
      </c>
      <c r="D82" s="24">
        <f>VLOOKUP($B82,'Dental Calculator'!$A$10:$D$342,4,FALSE)</f>
        <v>152.44</v>
      </c>
      <c r="E82" s="25" t="s">
        <v>143</v>
      </c>
      <c r="F82" s="25"/>
      <c r="G82" s="8" t="s">
        <v>14</v>
      </c>
      <c r="H82" s="9" t="s">
        <v>7</v>
      </c>
      <c r="I82" s="42"/>
    </row>
    <row r="83" spans="1:9" x14ac:dyDescent="0.3">
      <c r="A83" s="41" t="s">
        <v>87</v>
      </c>
      <c r="B83" s="18" t="s">
        <v>101</v>
      </c>
      <c r="C83" s="7">
        <v>44927</v>
      </c>
      <c r="D83" s="24">
        <f>VLOOKUP($B83,'Dental Calculator'!$A$10:$D$342,4,FALSE)</f>
        <v>182.93</v>
      </c>
      <c r="E83" s="25" t="s">
        <v>143</v>
      </c>
      <c r="F83" s="25"/>
      <c r="G83" s="8" t="s">
        <v>14</v>
      </c>
      <c r="H83" s="9" t="s">
        <v>7</v>
      </c>
      <c r="I83" s="42"/>
    </row>
    <row r="84" spans="1:9" x14ac:dyDescent="0.3">
      <c r="A84" s="41" t="s">
        <v>87</v>
      </c>
      <c r="B84" s="18" t="s">
        <v>102</v>
      </c>
      <c r="C84" s="7">
        <v>44927</v>
      </c>
      <c r="D84" s="24">
        <f>VLOOKUP($B84,'Dental Calculator'!$A$10:$D$342,4,FALSE)</f>
        <v>304.89</v>
      </c>
      <c r="E84" s="25" t="s">
        <v>143</v>
      </c>
      <c r="F84" s="25"/>
      <c r="G84" s="8" t="s">
        <v>14</v>
      </c>
      <c r="H84" s="9" t="s">
        <v>7</v>
      </c>
      <c r="I84" s="42"/>
    </row>
    <row r="85" spans="1:9" x14ac:dyDescent="0.3">
      <c r="A85" s="41" t="s">
        <v>87</v>
      </c>
      <c r="B85" s="18" t="s">
        <v>103</v>
      </c>
      <c r="C85" s="7">
        <v>44927</v>
      </c>
      <c r="D85" s="24">
        <f>VLOOKUP($B85,'Dental Calculator'!$A$10:$D$342,4,FALSE)</f>
        <v>439.04</v>
      </c>
      <c r="E85" s="25" t="s">
        <v>143</v>
      </c>
      <c r="F85" s="25"/>
      <c r="G85" s="8" t="s">
        <v>14</v>
      </c>
      <c r="H85" s="9" t="s">
        <v>7</v>
      </c>
      <c r="I85" s="42"/>
    </row>
    <row r="86" spans="1:9" ht="13.5" thickBot="1" x14ac:dyDescent="0.35">
      <c r="A86" s="43" t="s">
        <v>87</v>
      </c>
      <c r="B86" s="44" t="s">
        <v>104</v>
      </c>
      <c r="C86" s="45">
        <v>44927</v>
      </c>
      <c r="D86" s="46">
        <f>VLOOKUP($B86,'Dental Calculator'!$A$10:$D$342,4,FALSE)</f>
        <v>125</v>
      </c>
      <c r="E86" s="51" t="s">
        <v>143</v>
      </c>
      <c r="F86" s="51"/>
      <c r="G86" s="47" t="s">
        <v>14</v>
      </c>
      <c r="H86" s="48" t="s">
        <v>7</v>
      </c>
      <c r="I86" s="49"/>
    </row>
    <row r="87" spans="1:9" x14ac:dyDescent="0.3">
      <c r="A87" s="93" t="s">
        <v>105</v>
      </c>
      <c r="B87" s="70" t="s">
        <v>106</v>
      </c>
      <c r="C87" s="71">
        <v>44927</v>
      </c>
      <c r="D87" s="72">
        <f>VLOOKUP($B87,'Dental Calculator'!$A$10:$D$342,4,FALSE)</f>
        <v>38.11</v>
      </c>
      <c r="E87" s="73" t="s">
        <v>143</v>
      </c>
      <c r="F87" s="73"/>
      <c r="G87" s="74" t="s">
        <v>8</v>
      </c>
      <c r="H87" s="75" t="s">
        <v>7</v>
      </c>
      <c r="I87" s="76" t="s">
        <v>404</v>
      </c>
    </row>
    <row r="88" spans="1:9" x14ac:dyDescent="0.3">
      <c r="A88" s="94" t="s">
        <v>105</v>
      </c>
      <c r="B88" s="78" t="s">
        <v>107</v>
      </c>
      <c r="C88" s="79">
        <v>44927</v>
      </c>
      <c r="D88" s="80">
        <f>VLOOKUP($B88,'Dental Calculator'!$A$10:$D$342,4,FALSE)</f>
        <v>30.49</v>
      </c>
      <c r="E88" s="84" t="s">
        <v>143</v>
      </c>
      <c r="F88" s="84"/>
      <c r="G88" s="81" t="s">
        <v>8</v>
      </c>
      <c r="H88" s="82" t="s">
        <v>7</v>
      </c>
      <c r="I88" s="83" t="s">
        <v>404</v>
      </c>
    </row>
    <row r="89" spans="1:9" x14ac:dyDescent="0.3">
      <c r="A89" s="94" t="s">
        <v>105</v>
      </c>
      <c r="B89" s="78" t="s">
        <v>108</v>
      </c>
      <c r="C89" s="79">
        <v>44927</v>
      </c>
      <c r="D89" s="80">
        <f>VLOOKUP($B89,'Dental Calculator'!$A$10:$D$342,4,FALSE)</f>
        <v>91.47</v>
      </c>
      <c r="E89" s="84" t="s">
        <v>143</v>
      </c>
      <c r="F89" s="84"/>
      <c r="G89" s="81" t="s">
        <v>8</v>
      </c>
      <c r="H89" s="82" t="s">
        <v>7</v>
      </c>
      <c r="I89" s="83" t="s">
        <v>404</v>
      </c>
    </row>
    <row r="90" spans="1:9" x14ac:dyDescent="0.3">
      <c r="A90" s="94" t="s">
        <v>105</v>
      </c>
      <c r="B90" s="78" t="s">
        <v>109</v>
      </c>
      <c r="C90" s="79">
        <v>44927</v>
      </c>
      <c r="D90" s="80">
        <f>VLOOKUP($B90,'Dental Calculator'!$A$10:$D$342,4,FALSE)</f>
        <v>121.95</v>
      </c>
      <c r="E90" s="84" t="s">
        <v>143</v>
      </c>
      <c r="F90" s="84"/>
      <c r="G90" s="81" t="s">
        <v>8</v>
      </c>
      <c r="H90" s="82" t="s">
        <v>7</v>
      </c>
      <c r="I90" s="83" t="s">
        <v>404</v>
      </c>
    </row>
    <row r="91" spans="1:9" x14ac:dyDescent="0.3">
      <c r="A91" s="94" t="s">
        <v>105</v>
      </c>
      <c r="B91" s="78" t="s">
        <v>110</v>
      </c>
      <c r="C91" s="79">
        <v>44927</v>
      </c>
      <c r="D91" s="80">
        <f>VLOOKUP($B91,'Dental Calculator'!$A$10:$D$342,4,FALSE)</f>
        <v>100.61</v>
      </c>
      <c r="E91" s="84" t="s">
        <v>143</v>
      </c>
      <c r="F91" s="84"/>
      <c r="G91" s="81" t="s">
        <v>8</v>
      </c>
      <c r="H91" s="82" t="s">
        <v>7</v>
      </c>
      <c r="I91" s="83" t="s">
        <v>404</v>
      </c>
    </row>
    <row r="92" spans="1:9" x14ac:dyDescent="0.3">
      <c r="A92" s="94" t="s">
        <v>105</v>
      </c>
      <c r="B92" s="78" t="s">
        <v>111</v>
      </c>
      <c r="C92" s="79">
        <v>44927</v>
      </c>
      <c r="D92" s="80">
        <f>VLOOKUP($B92,'Dental Calculator'!$A$10:$D$342,4,FALSE)</f>
        <v>112.81</v>
      </c>
      <c r="E92" s="84" t="s">
        <v>143</v>
      </c>
      <c r="F92" s="84"/>
      <c r="G92" s="81" t="s">
        <v>8</v>
      </c>
      <c r="H92" s="82" t="s">
        <v>7</v>
      </c>
      <c r="I92" s="83" t="s">
        <v>404</v>
      </c>
    </row>
    <row r="93" spans="1:9" x14ac:dyDescent="0.3">
      <c r="A93" s="94" t="s">
        <v>105</v>
      </c>
      <c r="B93" s="78" t="s">
        <v>112</v>
      </c>
      <c r="C93" s="79">
        <v>44927</v>
      </c>
      <c r="D93" s="80">
        <f>VLOOKUP($B93,'Dental Calculator'!$A$10:$D$342,4,FALSE)</f>
        <v>310.98</v>
      </c>
      <c r="E93" s="84" t="s">
        <v>143</v>
      </c>
      <c r="F93" s="84"/>
      <c r="G93" s="81" t="s">
        <v>8</v>
      </c>
      <c r="H93" s="82" t="s">
        <v>7</v>
      </c>
      <c r="I93" s="83" t="s">
        <v>404</v>
      </c>
    </row>
    <row r="94" spans="1:9" x14ac:dyDescent="0.3">
      <c r="A94" s="94" t="s">
        <v>105</v>
      </c>
      <c r="B94" s="78" t="s">
        <v>113</v>
      </c>
      <c r="C94" s="79">
        <v>44927</v>
      </c>
      <c r="D94" s="80">
        <f>VLOOKUP($B94,'Dental Calculator'!$A$10:$D$342,4,FALSE)</f>
        <v>350.62</v>
      </c>
      <c r="E94" s="84" t="s">
        <v>143</v>
      </c>
      <c r="F94" s="84"/>
      <c r="G94" s="81" t="s">
        <v>14</v>
      </c>
      <c r="H94" s="82" t="s">
        <v>7</v>
      </c>
      <c r="I94" s="83" t="s">
        <v>404</v>
      </c>
    </row>
    <row r="95" spans="1:9" x14ac:dyDescent="0.3">
      <c r="A95" s="94" t="s">
        <v>105</v>
      </c>
      <c r="B95" s="78" t="s">
        <v>114</v>
      </c>
      <c r="C95" s="79">
        <v>44927</v>
      </c>
      <c r="D95" s="80">
        <f>VLOOKUP($B95,'Dental Calculator'!$A$10:$D$342,4,FALSE)</f>
        <v>426.84</v>
      </c>
      <c r="E95" s="84" t="s">
        <v>143</v>
      </c>
      <c r="F95" s="84"/>
      <c r="G95" s="81" t="s">
        <v>14</v>
      </c>
      <c r="H95" s="82" t="s">
        <v>7</v>
      </c>
      <c r="I95" s="83" t="s">
        <v>404</v>
      </c>
    </row>
    <row r="96" spans="1:9" x14ac:dyDescent="0.3">
      <c r="A96" s="94" t="s">
        <v>105</v>
      </c>
      <c r="B96" s="78" t="s">
        <v>115</v>
      </c>
      <c r="C96" s="79">
        <v>44927</v>
      </c>
      <c r="D96" s="80">
        <f>VLOOKUP($B96,'Dental Calculator'!$A$10:$D$342,4,FALSE)</f>
        <v>335.38</v>
      </c>
      <c r="E96" s="84" t="s">
        <v>143</v>
      </c>
      <c r="F96" s="84"/>
      <c r="G96" s="81" t="s">
        <v>14</v>
      </c>
      <c r="H96" s="82" t="s">
        <v>7</v>
      </c>
      <c r="I96" s="83" t="s">
        <v>404</v>
      </c>
    </row>
    <row r="97" spans="1:9" x14ac:dyDescent="0.3">
      <c r="A97" s="94" t="s">
        <v>105</v>
      </c>
      <c r="B97" s="78" t="s">
        <v>116</v>
      </c>
      <c r="C97" s="79">
        <v>44927</v>
      </c>
      <c r="D97" s="80">
        <f>VLOOKUP($B97,'Dental Calculator'!$A$10:$D$342,4,FALSE)</f>
        <v>408.55</v>
      </c>
      <c r="E97" s="84" t="s">
        <v>143</v>
      </c>
      <c r="F97" s="84"/>
      <c r="G97" s="81" t="s">
        <v>14</v>
      </c>
      <c r="H97" s="82" t="s">
        <v>7</v>
      </c>
      <c r="I97" s="83" t="s">
        <v>404</v>
      </c>
    </row>
    <row r="98" spans="1:9" x14ac:dyDescent="0.3">
      <c r="A98" s="94" t="s">
        <v>105</v>
      </c>
      <c r="B98" s="78" t="s">
        <v>117</v>
      </c>
      <c r="C98" s="79">
        <v>44927</v>
      </c>
      <c r="D98" s="80">
        <f>VLOOKUP($B98,'Dental Calculator'!$A$10:$D$342,4,FALSE)</f>
        <v>152.44</v>
      </c>
      <c r="E98" s="84" t="s">
        <v>143</v>
      </c>
      <c r="F98" s="84"/>
      <c r="G98" s="81" t="s">
        <v>14</v>
      </c>
      <c r="H98" s="82" t="s">
        <v>7</v>
      </c>
      <c r="I98" s="83" t="s">
        <v>404</v>
      </c>
    </row>
    <row r="99" spans="1:9" x14ac:dyDescent="0.3">
      <c r="A99" s="94" t="s">
        <v>105</v>
      </c>
      <c r="B99" s="78" t="s">
        <v>118</v>
      </c>
      <c r="C99" s="79">
        <v>44927</v>
      </c>
      <c r="D99" s="80">
        <f>VLOOKUP($B99,'Dental Calculator'!$A$10:$D$342,4,FALSE)</f>
        <v>115.86</v>
      </c>
      <c r="E99" s="84" t="s">
        <v>143</v>
      </c>
      <c r="F99" s="84"/>
      <c r="G99" s="81" t="s">
        <v>14</v>
      </c>
      <c r="H99" s="82" t="s">
        <v>7</v>
      </c>
      <c r="I99" s="83" t="s">
        <v>404</v>
      </c>
    </row>
    <row r="100" spans="1:9" x14ac:dyDescent="0.3">
      <c r="A100" s="94" t="s">
        <v>105</v>
      </c>
      <c r="B100" s="78" t="s">
        <v>119</v>
      </c>
      <c r="C100" s="79">
        <v>44927</v>
      </c>
      <c r="D100" s="80">
        <f>VLOOKUP($B100,'Dental Calculator'!$A$10:$D$342,4,FALSE)</f>
        <v>243.91</v>
      </c>
      <c r="E100" s="84" t="s">
        <v>143</v>
      </c>
      <c r="F100" s="84"/>
      <c r="G100" s="81" t="s">
        <v>14</v>
      </c>
      <c r="H100" s="82" t="s">
        <v>7</v>
      </c>
      <c r="I100" s="83" t="s">
        <v>404</v>
      </c>
    </row>
    <row r="101" spans="1:9" x14ac:dyDescent="0.3">
      <c r="A101" s="94" t="s">
        <v>105</v>
      </c>
      <c r="B101" s="78" t="s">
        <v>120</v>
      </c>
      <c r="C101" s="79">
        <v>44927</v>
      </c>
      <c r="D101" s="80">
        <f>VLOOKUP($B101,'Dental Calculator'!$A$10:$D$342,4,FALSE)</f>
        <v>277.45</v>
      </c>
      <c r="E101" s="84" t="s">
        <v>143</v>
      </c>
      <c r="F101" s="84"/>
      <c r="G101" s="81" t="s">
        <v>14</v>
      </c>
      <c r="H101" s="82" t="s">
        <v>7</v>
      </c>
      <c r="I101" s="83" t="s">
        <v>404</v>
      </c>
    </row>
    <row r="102" spans="1:9" ht="13.5" thickBot="1" x14ac:dyDescent="0.35">
      <c r="A102" s="97" t="s">
        <v>105</v>
      </c>
      <c r="B102" s="98" t="s">
        <v>121</v>
      </c>
      <c r="C102" s="99">
        <v>44927</v>
      </c>
      <c r="D102" s="100">
        <f>VLOOKUP($B102,'Dental Calculator'!$A$10:$D$342,4,FALSE)</f>
        <v>91.47</v>
      </c>
      <c r="E102" s="101" t="s">
        <v>143</v>
      </c>
      <c r="F102" s="101"/>
      <c r="G102" s="102" t="s">
        <v>14</v>
      </c>
      <c r="H102" s="103" t="s">
        <v>7</v>
      </c>
      <c r="I102" s="104" t="s">
        <v>404</v>
      </c>
    </row>
    <row r="103" spans="1:9" x14ac:dyDescent="0.3">
      <c r="A103" s="34" t="s">
        <v>122</v>
      </c>
      <c r="B103" s="35" t="s">
        <v>123</v>
      </c>
      <c r="C103" s="36">
        <v>44927</v>
      </c>
      <c r="D103" s="37">
        <f>VLOOKUP($B103,'Dental Calculator'!$A$10:$D$342,4,FALSE)</f>
        <v>289.64</v>
      </c>
      <c r="E103" s="52" t="s">
        <v>143</v>
      </c>
      <c r="F103" s="52"/>
      <c r="G103" s="38" t="s">
        <v>14</v>
      </c>
      <c r="H103" s="39" t="s">
        <v>124</v>
      </c>
      <c r="I103" s="40"/>
    </row>
    <row r="104" spans="1:9" x14ac:dyDescent="0.3">
      <c r="A104" s="41" t="s">
        <v>122</v>
      </c>
      <c r="B104" s="18" t="s">
        <v>125</v>
      </c>
      <c r="C104" s="7">
        <v>44927</v>
      </c>
      <c r="D104" s="24">
        <f>VLOOKUP($B104,'Dental Calculator'!$A$10:$D$342,4,FALSE)</f>
        <v>106.71</v>
      </c>
      <c r="E104" s="25" t="s">
        <v>143</v>
      </c>
      <c r="F104" s="25"/>
      <c r="G104" s="8" t="s">
        <v>14</v>
      </c>
      <c r="H104" s="9" t="s">
        <v>124</v>
      </c>
      <c r="I104" s="42"/>
    </row>
    <row r="105" spans="1:9" x14ac:dyDescent="0.3">
      <c r="A105" s="41" t="s">
        <v>122</v>
      </c>
      <c r="B105" s="18" t="s">
        <v>126</v>
      </c>
      <c r="C105" s="7">
        <v>44927</v>
      </c>
      <c r="D105" s="24">
        <f>VLOOKUP($B105,'Dental Calculator'!$A$10:$D$342,4,FALSE)</f>
        <v>106.71</v>
      </c>
      <c r="E105" s="25" t="s">
        <v>143</v>
      </c>
      <c r="F105" s="25"/>
      <c r="G105" s="8" t="s">
        <v>14</v>
      </c>
      <c r="H105" s="9"/>
      <c r="I105" s="42"/>
    </row>
    <row r="106" spans="1:9" x14ac:dyDescent="0.3">
      <c r="A106" s="41" t="s">
        <v>122</v>
      </c>
      <c r="B106" s="18" t="s">
        <v>127</v>
      </c>
      <c r="C106" s="7">
        <v>44927</v>
      </c>
      <c r="D106" s="24">
        <f>VLOOKUP($B106,'Dental Calculator'!$A$10:$D$342,4,FALSE)</f>
        <v>246.96</v>
      </c>
      <c r="E106" s="25" t="s">
        <v>143</v>
      </c>
      <c r="F106" s="25"/>
      <c r="G106" s="8" t="s">
        <v>14</v>
      </c>
      <c r="H106" s="9" t="s">
        <v>124</v>
      </c>
      <c r="I106" s="42"/>
    </row>
    <row r="107" spans="1:9" x14ac:dyDescent="0.3">
      <c r="A107" s="41" t="s">
        <v>122</v>
      </c>
      <c r="B107" s="18" t="s">
        <v>128</v>
      </c>
      <c r="C107" s="7">
        <v>44927</v>
      </c>
      <c r="D107" s="24">
        <f>VLOOKUP($B107,'Dental Calculator'!$A$10:$D$342,4,FALSE)</f>
        <v>332.33</v>
      </c>
      <c r="E107" s="25" t="s">
        <v>143</v>
      </c>
      <c r="F107" s="25"/>
      <c r="G107" s="8" t="s">
        <v>14</v>
      </c>
      <c r="H107" s="9" t="s">
        <v>124</v>
      </c>
      <c r="I107" s="42"/>
    </row>
    <row r="108" spans="1:9" x14ac:dyDescent="0.3">
      <c r="A108" s="41" t="s">
        <v>122</v>
      </c>
      <c r="B108" s="18" t="s">
        <v>129</v>
      </c>
      <c r="C108" s="7">
        <v>44927</v>
      </c>
      <c r="D108" s="24">
        <f>VLOOKUP($B108,'Dental Calculator'!$A$10:$D$342,4,FALSE)</f>
        <v>268.3</v>
      </c>
      <c r="E108" s="25" t="s">
        <v>143</v>
      </c>
      <c r="F108" s="25"/>
      <c r="G108" s="8" t="s">
        <v>14</v>
      </c>
      <c r="H108" s="9" t="s">
        <v>124</v>
      </c>
      <c r="I108" s="42"/>
    </row>
    <row r="109" spans="1:9" x14ac:dyDescent="0.3">
      <c r="A109" s="41" t="s">
        <v>122</v>
      </c>
      <c r="B109" s="18" t="s">
        <v>130</v>
      </c>
      <c r="C109" s="7">
        <v>44927</v>
      </c>
      <c r="D109" s="24">
        <f>VLOOKUP($B109,'Dental Calculator'!$A$10:$D$342,4,FALSE)</f>
        <v>487.82</v>
      </c>
      <c r="E109" s="25" t="s">
        <v>143</v>
      </c>
      <c r="F109" s="25"/>
      <c r="G109" s="8" t="s">
        <v>14</v>
      </c>
      <c r="H109" s="9" t="s">
        <v>124</v>
      </c>
      <c r="I109" s="42"/>
    </row>
    <row r="110" spans="1:9" x14ac:dyDescent="0.3">
      <c r="A110" s="41" t="s">
        <v>122</v>
      </c>
      <c r="B110" s="18" t="s">
        <v>131</v>
      </c>
      <c r="C110" s="7">
        <v>44927</v>
      </c>
      <c r="D110" s="24">
        <f>VLOOKUP($B110,'Dental Calculator'!$A$10:$D$342,4,FALSE)</f>
        <v>378.06</v>
      </c>
      <c r="E110" s="25" t="s">
        <v>143</v>
      </c>
      <c r="F110" s="25"/>
      <c r="G110" s="8" t="s">
        <v>14</v>
      </c>
      <c r="H110" s="9" t="s">
        <v>124</v>
      </c>
      <c r="I110" s="42"/>
    </row>
    <row r="111" spans="1:9" x14ac:dyDescent="0.3">
      <c r="A111" s="41" t="s">
        <v>122</v>
      </c>
      <c r="B111" s="18" t="s">
        <v>132</v>
      </c>
      <c r="C111" s="7">
        <v>44927</v>
      </c>
      <c r="D111" s="24">
        <f>VLOOKUP($B111,'Dental Calculator'!$A$10:$D$342,4,FALSE)</f>
        <v>201.23</v>
      </c>
      <c r="E111" s="25" t="s">
        <v>143</v>
      </c>
      <c r="F111" s="25"/>
      <c r="G111" s="8" t="s">
        <v>14</v>
      </c>
      <c r="H111" s="9" t="s">
        <v>124</v>
      </c>
      <c r="I111" s="42"/>
    </row>
    <row r="112" spans="1:9" x14ac:dyDescent="0.3">
      <c r="A112" s="41" t="s">
        <v>122</v>
      </c>
      <c r="B112" s="18" t="s">
        <v>133</v>
      </c>
      <c r="C112" s="7">
        <v>44927</v>
      </c>
      <c r="D112" s="24">
        <f>VLOOKUP($B112,'Dental Calculator'!$A$10:$D$342,4,FALSE)</f>
        <v>371.96</v>
      </c>
      <c r="E112" s="25" t="s">
        <v>143</v>
      </c>
      <c r="F112" s="25"/>
      <c r="G112" s="8" t="s">
        <v>14</v>
      </c>
      <c r="H112" s="9" t="s">
        <v>7</v>
      </c>
      <c r="I112" s="42"/>
    </row>
    <row r="113" spans="1:9" x14ac:dyDescent="0.3">
      <c r="A113" s="41" t="s">
        <v>122</v>
      </c>
      <c r="B113" s="18" t="s">
        <v>134</v>
      </c>
      <c r="C113" s="7">
        <v>44927</v>
      </c>
      <c r="D113" s="24">
        <f>VLOOKUP($B113,'Dental Calculator'!$A$10:$D$342,4,FALSE)</f>
        <v>432.94</v>
      </c>
      <c r="E113" s="25" t="s">
        <v>143</v>
      </c>
      <c r="F113" s="25"/>
      <c r="G113" s="8" t="s">
        <v>14</v>
      </c>
      <c r="H113" s="9" t="s">
        <v>124</v>
      </c>
      <c r="I113" s="42"/>
    </row>
    <row r="114" spans="1:9" x14ac:dyDescent="0.3">
      <c r="A114" s="41" t="s">
        <v>122</v>
      </c>
      <c r="B114" s="18" t="s">
        <v>135</v>
      </c>
      <c r="C114" s="7">
        <v>44927</v>
      </c>
      <c r="D114" s="24">
        <f>VLOOKUP($B114,'Dental Calculator'!$A$10:$D$342,4,FALSE)</f>
        <v>487.82</v>
      </c>
      <c r="E114" s="25" t="s">
        <v>143</v>
      </c>
      <c r="F114" s="25"/>
      <c r="G114" s="8" t="s">
        <v>14</v>
      </c>
      <c r="H114" s="9" t="s">
        <v>7</v>
      </c>
      <c r="I114" s="42"/>
    </row>
    <row r="115" spans="1:9" x14ac:dyDescent="0.3">
      <c r="A115" s="41" t="s">
        <v>122</v>
      </c>
      <c r="B115" s="18" t="s">
        <v>136</v>
      </c>
      <c r="C115" s="7">
        <v>44927</v>
      </c>
      <c r="D115" s="24">
        <f>VLOOKUP($B115,'Dental Calculator'!$A$10:$D$342,4,FALSE)</f>
        <v>914.66</v>
      </c>
      <c r="E115" s="25" t="s">
        <v>143</v>
      </c>
      <c r="F115" s="25"/>
      <c r="G115" s="8" t="s">
        <v>14</v>
      </c>
      <c r="H115" s="9"/>
      <c r="I115" s="42"/>
    </row>
    <row r="116" spans="1:9" x14ac:dyDescent="0.3">
      <c r="A116" s="41" t="s">
        <v>122</v>
      </c>
      <c r="B116" s="18" t="s">
        <v>137</v>
      </c>
      <c r="C116" s="7">
        <v>44927</v>
      </c>
      <c r="D116" s="24">
        <f>VLOOKUP($B116,'Dental Calculator'!$A$10:$D$342,4,FALSE)</f>
        <v>304.89</v>
      </c>
      <c r="E116" s="25" t="s">
        <v>143</v>
      </c>
      <c r="F116" s="25"/>
      <c r="G116" s="8" t="s">
        <v>14</v>
      </c>
      <c r="H116" s="9"/>
      <c r="I116" s="42"/>
    </row>
    <row r="117" spans="1:9" x14ac:dyDescent="0.3">
      <c r="A117" s="41" t="s">
        <v>122</v>
      </c>
      <c r="B117" s="18" t="s">
        <v>138</v>
      </c>
      <c r="C117" s="7">
        <v>44927</v>
      </c>
      <c r="D117" s="24">
        <f>VLOOKUP($B117,'Dental Calculator'!$A$10:$D$342,4,FALSE)</f>
        <v>152.44</v>
      </c>
      <c r="E117" s="24">
        <f>VLOOKUP($B117,'Dental Calculator'!$A$10:$D$342,3,FALSE)</f>
        <v>167.85</v>
      </c>
      <c r="F117" s="24" t="s">
        <v>409</v>
      </c>
      <c r="G117" s="8" t="s">
        <v>14</v>
      </c>
      <c r="H117" s="9" t="s">
        <v>124</v>
      </c>
      <c r="I117" s="42"/>
    </row>
    <row r="118" spans="1:9" x14ac:dyDescent="0.3">
      <c r="A118" s="41" t="s">
        <v>122</v>
      </c>
      <c r="B118" s="18" t="s">
        <v>139</v>
      </c>
      <c r="C118" s="7">
        <v>44927</v>
      </c>
      <c r="D118" s="24">
        <f>VLOOKUP($B118,'Dental Calculator'!$A$10:$D$342,4,FALSE)</f>
        <v>82.32</v>
      </c>
      <c r="E118" s="24">
        <f>VLOOKUP($B118,'Dental Calculator'!$A$10:$D$342,3,FALSE)</f>
        <v>90.64</v>
      </c>
      <c r="F118" s="24" t="s">
        <v>409</v>
      </c>
      <c r="G118" s="8" t="s">
        <v>14</v>
      </c>
      <c r="H118" s="9" t="s">
        <v>124</v>
      </c>
      <c r="I118" s="42"/>
    </row>
    <row r="119" spans="1:9" x14ac:dyDescent="0.3">
      <c r="A119" s="41" t="s">
        <v>122</v>
      </c>
      <c r="B119" s="18" t="s">
        <v>140</v>
      </c>
      <c r="C119" s="7">
        <v>44927</v>
      </c>
      <c r="D119" s="24">
        <f>VLOOKUP($B119,'Dental Calculator'!$A$10:$D$342,4,FALSE)</f>
        <v>274.39999999999998</v>
      </c>
      <c r="E119" s="24">
        <f>VLOOKUP($B119,'Dental Calculator'!$A$10:$D$342,3,FALSE)</f>
        <v>302.13</v>
      </c>
      <c r="F119" s="24" t="s">
        <v>409</v>
      </c>
      <c r="G119" s="8" t="s">
        <v>14</v>
      </c>
      <c r="H119" s="9"/>
      <c r="I119" s="42"/>
    </row>
    <row r="120" spans="1:9" ht="13.5" thickBot="1" x14ac:dyDescent="0.35">
      <c r="A120" s="43" t="s">
        <v>122</v>
      </c>
      <c r="B120" s="44" t="s">
        <v>373</v>
      </c>
      <c r="C120" s="45">
        <v>44927</v>
      </c>
      <c r="D120" s="46">
        <f>VLOOKUP($B120,'Dental Calculator'!$A$10:$D$342,4,FALSE)</f>
        <v>60.98</v>
      </c>
      <c r="E120" s="46">
        <f>VLOOKUP($B120,'Dental Calculator'!$A$10:$D$342,3,FALSE)</f>
        <v>67.14</v>
      </c>
      <c r="F120" s="46" t="s">
        <v>409</v>
      </c>
      <c r="G120" s="47" t="s">
        <v>14</v>
      </c>
      <c r="H120" s="48"/>
      <c r="I120" s="49" t="s">
        <v>404</v>
      </c>
    </row>
    <row r="121" spans="1:9" x14ac:dyDescent="0.3">
      <c r="A121" s="105" t="s">
        <v>141</v>
      </c>
      <c r="B121" s="106" t="s">
        <v>142</v>
      </c>
      <c r="C121" s="107">
        <v>44927</v>
      </c>
      <c r="D121" s="108">
        <f>VLOOKUP($B121,'Dental Calculator'!$A$10:$D$342,4,FALSE)</f>
        <v>762.22</v>
      </c>
      <c r="E121" s="108">
        <f>VLOOKUP($B121,'Dental Calculator'!$A$10:$D$342,3,FALSE)</f>
        <v>839.25</v>
      </c>
      <c r="F121" s="109"/>
      <c r="G121" s="110" t="s">
        <v>14</v>
      </c>
      <c r="H121" s="111" t="s">
        <v>143</v>
      </c>
      <c r="I121" s="112" t="s">
        <v>404</v>
      </c>
    </row>
    <row r="122" spans="1:9" x14ac:dyDescent="0.3">
      <c r="A122" s="77" t="s">
        <v>141</v>
      </c>
      <c r="B122" s="78" t="s">
        <v>144</v>
      </c>
      <c r="C122" s="79">
        <v>44927</v>
      </c>
      <c r="D122" s="80">
        <f>VLOOKUP($B122,'Dental Calculator'!$A$10:$D$342,4,FALSE)</f>
        <v>762.22</v>
      </c>
      <c r="E122" s="80">
        <f>VLOOKUP($B122,'Dental Calculator'!$A$10:$D$342,3,FALSE)</f>
        <v>839.25</v>
      </c>
      <c r="F122" s="84"/>
      <c r="G122" s="81" t="s">
        <v>14</v>
      </c>
      <c r="H122" s="82"/>
      <c r="I122" s="83" t="s">
        <v>404</v>
      </c>
    </row>
    <row r="123" spans="1:9" x14ac:dyDescent="0.3">
      <c r="A123" s="77" t="s">
        <v>141</v>
      </c>
      <c r="B123" s="78" t="s">
        <v>145</v>
      </c>
      <c r="C123" s="79">
        <v>44927</v>
      </c>
      <c r="D123" s="80">
        <f>VLOOKUP($B123,'Dental Calculator'!$A$10:$D$342,4,FALSE)</f>
        <v>838.44</v>
      </c>
      <c r="E123" s="80">
        <f>VLOOKUP($B123,'Dental Calculator'!$A$10:$D$342,3,FALSE)</f>
        <v>923.18</v>
      </c>
      <c r="F123" s="84"/>
      <c r="G123" s="81" t="s">
        <v>14</v>
      </c>
      <c r="H123" s="82"/>
      <c r="I123" s="83" t="s">
        <v>404</v>
      </c>
    </row>
    <row r="124" spans="1:9" x14ac:dyDescent="0.3">
      <c r="A124" s="77" t="s">
        <v>141</v>
      </c>
      <c r="B124" s="78" t="s">
        <v>146</v>
      </c>
      <c r="C124" s="79">
        <v>44927</v>
      </c>
      <c r="D124" s="80">
        <f>VLOOKUP($B124,'Dental Calculator'!$A$10:$D$342,4,FALSE)</f>
        <v>838.44</v>
      </c>
      <c r="E124" s="80">
        <f>VLOOKUP($B124,'Dental Calculator'!$A$10:$D$342,3,FALSE)</f>
        <v>923.18</v>
      </c>
      <c r="F124" s="84"/>
      <c r="G124" s="81" t="s">
        <v>14</v>
      </c>
      <c r="H124" s="82"/>
      <c r="I124" s="83" t="s">
        <v>404</v>
      </c>
    </row>
    <row r="125" spans="1:9" x14ac:dyDescent="0.3">
      <c r="A125" s="77" t="s">
        <v>141</v>
      </c>
      <c r="B125" s="78" t="s">
        <v>147</v>
      </c>
      <c r="C125" s="79">
        <v>44927</v>
      </c>
      <c r="D125" s="80">
        <f>VLOOKUP($B125,'Dental Calculator'!$A$10:$D$342,4,FALSE)</f>
        <v>518.30999999999995</v>
      </c>
      <c r="E125" s="80">
        <f>VLOOKUP($B125,'Dental Calculator'!$A$10:$D$342,3,FALSE)</f>
        <v>570.69000000000005</v>
      </c>
      <c r="F125" s="84"/>
      <c r="G125" s="81" t="s">
        <v>14</v>
      </c>
      <c r="H125" s="82"/>
      <c r="I125" s="83" t="s">
        <v>404</v>
      </c>
    </row>
    <row r="126" spans="1:9" x14ac:dyDescent="0.3">
      <c r="A126" s="77" t="s">
        <v>141</v>
      </c>
      <c r="B126" s="78" t="s">
        <v>148</v>
      </c>
      <c r="C126" s="79">
        <v>44927</v>
      </c>
      <c r="D126" s="80">
        <f>VLOOKUP($B126,'Dental Calculator'!$A$10:$D$342,4,FALSE)</f>
        <v>539.65</v>
      </c>
      <c r="E126" s="80">
        <f>VLOOKUP($B126,'Dental Calculator'!$A$10:$D$342,3,FALSE)</f>
        <v>594.19000000000005</v>
      </c>
      <c r="F126" s="84"/>
      <c r="G126" s="81" t="s">
        <v>14</v>
      </c>
      <c r="H126" s="82"/>
      <c r="I126" s="83" t="s">
        <v>404</v>
      </c>
    </row>
    <row r="127" spans="1:9" x14ac:dyDescent="0.3">
      <c r="A127" s="77" t="s">
        <v>141</v>
      </c>
      <c r="B127" s="78" t="s">
        <v>149</v>
      </c>
      <c r="C127" s="79">
        <v>44927</v>
      </c>
      <c r="D127" s="80">
        <f>VLOOKUP($B127,'Dental Calculator'!$A$10:$D$342,4,FALSE)</f>
        <v>914.66</v>
      </c>
      <c r="E127" s="80">
        <f>VLOOKUP($B127,'Dental Calculator'!$A$10:$D$342,3,FALSE)</f>
        <v>1007.1</v>
      </c>
      <c r="F127" s="84"/>
      <c r="G127" s="81" t="s">
        <v>14</v>
      </c>
      <c r="H127" s="82"/>
      <c r="I127" s="83" t="s">
        <v>404</v>
      </c>
    </row>
    <row r="128" spans="1:9" x14ac:dyDescent="0.3">
      <c r="A128" s="77" t="s">
        <v>141</v>
      </c>
      <c r="B128" s="78" t="s">
        <v>150</v>
      </c>
      <c r="C128" s="79">
        <v>44927</v>
      </c>
      <c r="D128" s="80">
        <f>VLOOKUP($B128,'Dental Calculator'!$A$10:$D$342,4,FALSE)</f>
        <v>914.66</v>
      </c>
      <c r="E128" s="80">
        <f>VLOOKUP($B128,'Dental Calculator'!$A$10:$D$342,3,FALSE)</f>
        <v>1007.1</v>
      </c>
      <c r="F128" s="84"/>
      <c r="G128" s="81" t="s">
        <v>14</v>
      </c>
      <c r="H128" s="82"/>
      <c r="I128" s="83" t="s">
        <v>404</v>
      </c>
    </row>
    <row r="129" spans="1:9" x14ac:dyDescent="0.3">
      <c r="A129" s="77" t="s">
        <v>141</v>
      </c>
      <c r="B129" s="78" t="s">
        <v>151</v>
      </c>
      <c r="C129" s="79">
        <v>44927</v>
      </c>
      <c r="D129" s="80">
        <f>VLOOKUP($B129,'Dental Calculator'!$A$10:$D$342,4,FALSE)</f>
        <v>649.41</v>
      </c>
      <c r="E129" s="80">
        <f>VLOOKUP($B129,'Dental Calculator'!$A$10:$D$342,3,FALSE)</f>
        <v>715.04</v>
      </c>
      <c r="F129" s="84"/>
      <c r="G129" s="81" t="s">
        <v>14</v>
      </c>
      <c r="H129" s="82"/>
      <c r="I129" s="83" t="s">
        <v>404</v>
      </c>
    </row>
    <row r="130" spans="1:9" x14ac:dyDescent="0.3">
      <c r="A130" s="77" t="s">
        <v>141</v>
      </c>
      <c r="B130" s="78" t="s">
        <v>152</v>
      </c>
      <c r="C130" s="79">
        <v>44927</v>
      </c>
      <c r="D130" s="80">
        <f>VLOOKUP($B130,'Dental Calculator'!$A$10:$D$342,4,FALSE)</f>
        <v>649.41</v>
      </c>
      <c r="E130" s="80">
        <f>VLOOKUP($B130,'Dental Calculator'!$A$10:$D$342,3,FALSE)</f>
        <v>715.04</v>
      </c>
      <c r="F130" s="84"/>
      <c r="G130" s="81" t="s">
        <v>14</v>
      </c>
      <c r="H130" s="82"/>
      <c r="I130" s="83" t="s">
        <v>404</v>
      </c>
    </row>
    <row r="131" spans="1:9" x14ac:dyDescent="0.3">
      <c r="A131" s="77" t="s">
        <v>141</v>
      </c>
      <c r="B131" s="78" t="s">
        <v>153</v>
      </c>
      <c r="C131" s="79">
        <v>44927</v>
      </c>
      <c r="D131" s="80">
        <f>VLOOKUP($B131,'Dental Calculator'!$A$10:$D$342,4,FALSE)</f>
        <v>408.55</v>
      </c>
      <c r="E131" s="80">
        <f>VLOOKUP($B131,'Dental Calculator'!$A$10:$D$342,3,FALSE)</f>
        <v>449.84</v>
      </c>
      <c r="F131" s="84"/>
      <c r="G131" s="81" t="s">
        <v>14</v>
      </c>
      <c r="H131" s="82"/>
      <c r="I131" s="83" t="s">
        <v>404</v>
      </c>
    </row>
    <row r="132" spans="1:9" x14ac:dyDescent="0.3">
      <c r="A132" s="77" t="s">
        <v>141</v>
      </c>
      <c r="B132" s="78" t="s">
        <v>154</v>
      </c>
      <c r="C132" s="79">
        <v>44927</v>
      </c>
      <c r="D132" s="80">
        <f>VLOOKUP($B132,'Dental Calculator'!$A$10:$D$342,4,FALSE)</f>
        <v>408.55</v>
      </c>
      <c r="E132" s="80">
        <f>VLOOKUP($B132,'Dental Calculator'!$A$10:$D$342,3,FALSE)</f>
        <v>449.84</v>
      </c>
      <c r="F132" s="84"/>
      <c r="G132" s="81" t="s">
        <v>14</v>
      </c>
      <c r="H132" s="82"/>
      <c r="I132" s="83" t="s">
        <v>404</v>
      </c>
    </row>
    <row r="133" spans="1:9" x14ac:dyDescent="0.3">
      <c r="A133" s="77" t="s">
        <v>141</v>
      </c>
      <c r="B133" s="78" t="s">
        <v>405</v>
      </c>
      <c r="C133" s="79">
        <v>44927</v>
      </c>
      <c r="D133" s="80">
        <f>VLOOKUP($B133,'Dental Calculator'!$A$10:$D$342,4,FALSE)</f>
        <v>408.55</v>
      </c>
      <c r="E133" s="80">
        <f>VLOOKUP($B133,'Dental Calculator'!$A$10:$D$342,3,FALSE)</f>
        <v>449.84</v>
      </c>
      <c r="F133" s="84"/>
      <c r="G133" s="81" t="s">
        <v>14</v>
      </c>
      <c r="H133" s="82"/>
      <c r="I133" s="83" t="s">
        <v>404</v>
      </c>
    </row>
    <row r="134" spans="1:9" x14ac:dyDescent="0.3">
      <c r="A134" s="77" t="s">
        <v>141</v>
      </c>
      <c r="B134" s="78" t="s">
        <v>406</v>
      </c>
      <c r="C134" s="79">
        <v>44927</v>
      </c>
      <c r="D134" s="80">
        <f>VLOOKUP($B134,'Dental Calculator'!$A$10:$D$342,4,FALSE)</f>
        <v>408.55</v>
      </c>
      <c r="E134" s="80">
        <f>VLOOKUP($B134,'Dental Calculator'!$A$10:$D$342,3,FALSE)</f>
        <v>449.84</v>
      </c>
      <c r="F134" s="84"/>
      <c r="G134" s="81" t="s">
        <v>14</v>
      </c>
      <c r="H134" s="82"/>
      <c r="I134" s="83" t="s">
        <v>404</v>
      </c>
    </row>
    <row r="135" spans="1:9" x14ac:dyDescent="0.3">
      <c r="A135" s="77" t="s">
        <v>141</v>
      </c>
      <c r="B135" s="78" t="s">
        <v>155</v>
      </c>
      <c r="C135" s="79">
        <v>44927</v>
      </c>
      <c r="D135" s="80">
        <f>VLOOKUP($B135,'Dental Calculator'!$A$10:$D$342,4,FALSE)</f>
        <v>36.590000000000003</v>
      </c>
      <c r="E135" s="80">
        <f>VLOOKUP($B135,'Dental Calculator'!$A$10:$D$342,3,FALSE)</f>
        <v>40.28</v>
      </c>
      <c r="F135" s="84"/>
      <c r="G135" s="81" t="s">
        <v>8</v>
      </c>
      <c r="H135" s="82"/>
      <c r="I135" s="83" t="s">
        <v>404</v>
      </c>
    </row>
    <row r="136" spans="1:9" x14ac:dyDescent="0.3">
      <c r="A136" s="77" t="s">
        <v>141</v>
      </c>
      <c r="B136" s="78" t="s">
        <v>156</v>
      </c>
      <c r="C136" s="79">
        <v>44927</v>
      </c>
      <c r="D136" s="80">
        <f>VLOOKUP($B136,'Dental Calculator'!$A$10:$D$342,4,FALSE)</f>
        <v>36.590000000000003</v>
      </c>
      <c r="E136" s="80">
        <f>VLOOKUP($B136,'Dental Calculator'!$A$10:$D$342,3,FALSE)</f>
        <v>40.28</v>
      </c>
      <c r="F136" s="84"/>
      <c r="G136" s="81" t="s">
        <v>8</v>
      </c>
      <c r="H136" s="82"/>
      <c r="I136" s="83" t="s">
        <v>404</v>
      </c>
    </row>
    <row r="137" spans="1:9" x14ac:dyDescent="0.3">
      <c r="A137" s="77" t="s">
        <v>141</v>
      </c>
      <c r="B137" s="78" t="s">
        <v>157</v>
      </c>
      <c r="C137" s="79">
        <v>44927</v>
      </c>
      <c r="D137" s="80">
        <f>VLOOKUP($B137,'Dental Calculator'!$A$10:$D$342,4,FALSE)</f>
        <v>36.590000000000003</v>
      </c>
      <c r="E137" s="80">
        <f>VLOOKUP($B137,'Dental Calculator'!$A$10:$D$342,3,FALSE)</f>
        <v>40.28</v>
      </c>
      <c r="F137" s="84"/>
      <c r="G137" s="81" t="s">
        <v>8</v>
      </c>
      <c r="H137" s="82"/>
      <c r="I137" s="83" t="s">
        <v>404</v>
      </c>
    </row>
    <row r="138" spans="1:9" x14ac:dyDescent="0.3">
      <c r="A138" s="77" t="s">
        <v>141</v>
      </c>
      <c r="B138" s="78" t="s">
        <v>158</v>
      </c>
      <c r="C138" s="79">
        <v>44927</v>
      </c>
      <c r="D138" s="80">
        <f>VLOOKUP($B138,'Dental Calculator'!$A$10:$D$342,4,FALSE)</f>
        <v>36.590000000000003</v>
      </c>
      <c r="E138" s="80">
        <f>VLOOKUP($B138,'Dental Calculator'!$A$10:$D$342,3,FALSE)</f>
        <v>40.28</v>
      </c>
      <c r="F138" s="84"/>
      <c r="G138" s="81" t="s">
        <v>8</v>
      </c>
      <c r="H138" s="82"/>
      <c r="I138" s="83" t="s">
        <v>404</v>
      </c>
    </row>
    <row r="139" spans="1:9" x14ac:dyDescent="0.3">
      <c r="A139" s="77" t="s">
        <v>141</v>
      </c>
      <c r="B139" s="78" t="s">
        <v>159</v>
      </c>
      <c r="C139" s="79">
        <v>44927</v>
      </c>
      <c r="D139" s="80">
        <f>VLOOKUP($B139,'Dental Calculator'!$A$10:$D$342,4,FALSE)</f>
        <v>91.47</v>
      </c>
      <c r="E139" s="80">
        <f>VLOOKUP($B139,'Dental Calculator'!$A$10:$D$342,3,FALSE)</f>
        <v>100.71</v>
      </c>
      <c r="F139" s="84"/>
      <c r="G139" s="81" t="s">
        <v>8</v>
      </c>
      <c r="H139" s="82"/>
      <c r="I139" s="83" t="s">
        <v>404</v>
      </c>
    </row>
    <row r="140" spans="1:9" x14ac:dyDescent="0.3">
      <c r="A140" s="77" t="s">
        <v>141</v>
      </c>
      <c r="B140" s="78" t="s">
        <v>160</v>
      </c>
      <c r="C140" s="79">
        <v>44927</v>
      </c>
      <c r="D140" s="80">
        <f>VLOOKUP($B140,'Dental Calculator'!$A$10:$D$342,4,FALSE)</f>
        <v>91.47</v>
      </c>
      <c r="E140" s="80">
        <f>VLOOKUP($B140,'Dental Calculator'!$A$10:$D$342,3,FALSE)</f>
        <v>100.71</v>
      </c>
      <c r="F140" s="84"/>
      <c r="G140" s="81" t="s">
        <v>8</v>
      </c>
      <c r="H140" s="82"/>
      <c r="I140" s="83" t="s">
        <v>404</v>
      </c>
    </row>
    <row r="141" spans="1:9" x14ac:dyDescent="0.3">
      <c r="A141" s="77" t="s">
        <v>141</v>
      </c>
      <c r="B141" s="78" t="s">
        <v>161</v>
      </c>
      <c r="C141" s="79">
        <v>44927</v>
      </c>
      <c r="D141" s="80">
        <f>VLOOKUP($B141,'Dental Calculator'!$A$10:$D$342,4,FALSE)</f>
        <v>60.98</v>
      </c>
      <c r="E141" s="80">
        <f>VLOOKUP($B141,'Dental Calculator'!$A$10:$D$342,3,FALSE)</f>
        <v>67.14</v>
      </c>
      <c r="F141" s="84"/>
      <c r="G141" s="81" t="s">
        <v>8</v>
      </c>
      <c r="H141" s="82" t="s">
        <v>7</v>
      </c>
      <c r="I141" s="83" t="s">
        <v>404</v>
      </c>
    </row>
    <row r="142" spans="1:9" x14ac:dyDescent="0.3">
      <c r="A142" s="77" t="s">
        <v>141</v>
      </c>
      <c r="B142" s="78" t="s">
        <v>162</v>
      </c>
      <c r="C142" s="79">
        <v>44927</v>
      </c>
      <c r="D142" s="80">
        <f>VLOOKUP($B142,'Dental Calculator'!$A$10:$D$342,4,FALSE)</f>
        <v>91.47</v>
      </c>
      <c r="E142" s="80">
        <f>VLOOKUP($B142,'Dental Calculator'!$A$10:$D$342,3,FALSE)</f>
        <v>100.71</v>
      </c>
      <c r="F142" s="84"/>
      <c r="G142" s="81" t="s">
        <v>8</v>
      </c>
      <c r="H142" s="82"/>
      <c r="I142" s="83" t="s">
        <v>404</v>
      </c>
    </row>
    <row r="143" spans="1:9" x14ac:dyDescent="0.3">
      <c r="A143" s="77" t="s">
        <v>141</v>
      </c>
      <c r="B143" s="78" t="s">
        <v>163</v>
      </c>
      <c r="C143" s="79">
        <v>44927</v>
      </c>
      <c r="D143" s="80">
        <f>VLOOKUP($B143,'Dental Calculator'!$A$10:$D$342,4,FALSE)</f>
        <v>91.47</v>
      </c>
      <c r="E143" s="80">
        <f>VLOOKUP($B143,'Dental Calculator'!$A$10:$D$342,3,FALSE)</f>
        <v>100.71</v>
      </c>
      <c r="F143" s="84"/>
      <c r="G143" s="81" t="s">
        <v>8</v>
      </c>
      <c r="H143" s="82"/>
      <c r="I143" s="83" t="s">
        <v>404</v>
      </c>
    </row>
    <row r="144" spans="1:9" x14ac:dyDescent="0.3">
      <c r="A144" s="77" t="s">
        <v>141</v>
      </c>
      <c r="B144" s="78" t="s">
        <v>164</v>
      </c>
      <c r="C144" s="79">
        <v>44927</v>
      </c>
      <c r="D144" s="80">
        <f>VLOOKUP($B144,'Dental Calculator'!$A$10:$D$342,4,FALSE)</f>
        <v>125</v>
      </c>
      <c r="E144" s="80">
        <f>VLOOKUP($B144,'Dental Calculator'!$A$10:$D$342,3,FALSE)</f>
        <v>137.63999999999999</v>
      </c>
      <c r="F144" s="84"/>
      <c r="G144" s="81" t="s">
        <v>8</v>
      </c>
      <c r="H144" s="82"/>
      <c r="I144" s="83" t="s">
        <v>404</v>
      </c>
    </row>
    <row r="145" spans="1:9" x14ac:dyDescent="0.3">
      <c r="A145" s="77" t="s">
        <v>141</v>
      </c>
      <c r="B145" s="78" t="s">
        <v>165</v>
      </c>
      <c r="C145" s="79">
        <v>44927</v>
      </c>
      <c r="D145" s="80">
        <f>VLOOKUP($B145,'Dental Calculator'!$A$10:$D$342,4,FALSE)</f>
        <v>125</v>
      </c>
      <c r="E145" s="80">
        <f>VLOOKUP($B145,'Dental Calculator'!$A$10:$D$342,3,FALSE)</f>
        <v>137.63999999999999</v>
      </c>
      <c r="F145" s="84"/>
      <c r="G145" s="81" t="s">
        <v>8</v>
      </c>
      <c r="H145" s="82"/>
      <c r="I145" s="83" t="s">
        <v>404</v>
      </c>
    </row>
    <row r="146" spans="1:9" x14ac:dyDescent="0.3">
      <c r="A146" s="77" t="s">
        <v>141</v>
      </c>
      <c r="B146" s="78" t="s">
        <v>166</v>
      </c>
      <c r="C146" s="79">
        <v>44927</v>
      </c>
      <c r="D146" s="80">
        <f>VLOOKUP($B146,'Dental Calculator'!$A$10:$D$342,4,FALSE)</f>
        <v>112.81</v>
      </c>
      <c r="E146" s="80">
        <f>VLOOKUP($B146,'Dental Calculator'!$A$10:$D$342,3,FALSE)</f>
        <v>124.21</v>
      </c>
      <c r="F146" s="84"/>
      <c r="G146" s="81" t="s">
        <v>8</v>
      </c>
      <c r="H146" s="82" t="s">
        <v>7</v>
      </c>
      <c r="I146" s="83" t="s">
        <v>404</v>
      </c>
    </row>
    <row r="147" spans="1:9" x14ac:dyDescent="0.3">
      <c r="A147" s="77" t="s">
        <v>141</v>
      </c>
      <c r="B147" s="78" t="s">
        <v>167</v>
      </c>
      <c r="C147" s="79">
        <v>44927</v>
      </c>
      <c r="D147" s="80">
        <f>VLOOKUP($B147,'Dental Calculator'!$A$10:$D$342,4,FALSE)</f>
        <v>91.47</v>
      </c>
      <c r="E147" s="80">
        <f>VLOOKUP($B147,'Dental Calculator'!$A$10:$D$342,3,FALSE)</f>
        <v>100.71</v>
      </c>
      <c r="F147" s="84"/>
      <c r="G147" s="81" t="s">
        <v>8</v>
      </c>
      <c r="H147" s="82" t="s">
        <v>7</v>
      </c>
      <c r="I147" s="83" t="s">
        <v>404</v>
      </c>
    </row>
    <row r="148" spans="1:9" x14ac:dyDescent="0.3">
      <c r="A148" s="77" t="s">
        <v>141</v>
      </c>
      <c r="B148" s="78" t="s">
        <v>168</v>
      </c>
      <c r="C148" s="79">
        <v>44927</v>
      </c>
      <c r="D148" s="80">
        <f>VLOOKUP($B148,'Dental Calculator'!$A$10:$D$342,4,FALSE)</f>
        <v>91.47</v>
      </c>
      <c r="E148" s="80">
        <f>VLOOKUP($B148,'Dental Calculator'!$A$10:$D$342,3,FALSE)</f>
        <v>100.71</v>
      </c>
      <c r="F148" s="84"/>
      <c r="G148" s="81" t="s">
        <v>8</v>
      </c>
      <c r="H148" s="82" t="s">
        <v>7</v>
      </c>
      <c r="I148" s="83" t="s">
        <v>404</v>
      </c>
    </row>
    <row r="149" spans="1:9" x14ac:dyDescent="0.3">
      <c r="A149" s="77" t="s">
        <v>141</v>
      </c>
      <c r="B149" s="78" t="s">
        <v>169</v>
      </c>
      <c r="C149" s="79">
        <v>44927</v>
      </c>
      <c r="D149" s="80">
        <f>VLOOKUP($B149,'Dental Calculator'!$A$10:$D$342,4,FALSE)</f>
        <v>152.44</v>
      </c>
      <c r="E149" s="80">
        <f>VLOOKUP($B149,'Dental Calculator'!$A$10:$D$342,3,FALSE)</f>
        <v>167.85</v>
      </c>
      <c r="F149" s="84"/>
      <c r="G149" s="81" t="s">
        <v>8</v>
      </c>
      <c r="H149" s="82" t="s">
        <v>7</v>
      </c>
      <c r="I149" s="83" t="s">
        <v>404</v>
      </c>
    </row>
    <row r="150" spans="1:9" x14ac:dyDescent="0.3">
      <c r="A150" s="77" t="s">
        <v>141</v>
      </c>
      <c r="B150" s="78" t="s">
        <v>170</v>
      </c>
      <c r="C150" s="79">
        <v>44927</v>
      </c>
      <c r="D150" s="80">
        <f>VLOOKUP($B150,'Dental Calculator'!$A$10:$D$342,4,FALSE)</f>
        <v>454.28</v>
      </c>
      <c r="E150" s="80">
        <f>VLOOKUP($B150,'Dental Calculator'!$A$10:$D$342,3,FALSE)</f>
        <v>500.19</v>
      </c>
      <c r="F150" s="84"/>
      <c r="G150" s="81" t="s">
        <v>14</v>
      </c>
      <c r="H150" s="82"/>
      <c r="I150" s="83" t="s">
        <v>404</v>
      </c>
    </row>
    <row r="151" spans="1:9" x14ac:dyDescent="0.3">
      <c r="A151" s="77" t="s">
        <v>141</v>
      </c>
      <c r="B151" s="78" t="s">
        <v>171</v>
      </c>
      <c r="C151" s="79">
        <v>44927</v>
      </c>
      <c r="D151" s="80">
        <f>VLOOKUP($B151,'Dental Calculator'!$A$10:$D$342,4,FALSE)</f>
        <v>454.28</v>
      </c>
      <c r="E151" s="80">
        <f>VLOOKUP($B151,'Dental Calculator'!$A$10:$D$342,3,FALSE)</f>
        <v>500.19</v>
      </c>
      <c r="F151" s="84"/>
      <c r="G151" s="81" t="s">
        <v>14</v>
      </c>
      <c r="H151" s="82"/>
      <c r="I151" s="83" t="s">
        <v>404</v>
      </c>
    </row>
    <row r="152" spans="1:9" x14ac:dyDescent="0.3">
      <c r="A152" s="77" t="s">
        <v>141</v>
      </c>
      <c r="B152" s="78" t="s">
        <v>172</v>
      </c>
      <c r="C152" s="79">
        <v>44927</v>
      </c>
      <c r="D152" s="80">
        <f>VLOOKUP($B152,'Dental Calculator'!$A$10:$D$342,4,FALSE)</f>
        <v>304.89</v>
      </c>
      <c r="E152" s="80">
        <f>VLOOKUP($B152,'Dental Calculator'!$A$10:$D$342,3,FALSE)</f>
        <v>335.7</v>
      </c>
      <c r="F152" s="84"/>
      <c r="G152" s="81" t="s">
        <v>14</v>
      </c>
      <c r="H152" s="82"/>
      <c r="I152" s="83" t="s">
        <v>404</v>
      </c>
    </row>
    <row r="153" spans="1:9" x14ac:dyDescent="0.3">
      <c r="A153" s="77" t="s">
        <v>141</v>
      </c>
      <c r="B153" s="78" t="s">
        <v>173</v>
      </c>
      <c r="C153" s="79">
        <v>44927</v>
      </c>
      <c r="D153" s="80">
        <f>VLOOKUP($B153,'Dental Calculator'!$A$10:$D$342,4,FALSE)</f>
        <v>304.89</v>
      </c>
      <c r="E153" s="80">
        <f>VLOOKUP($B153,'Dental Calculator'!$A$10:$D$342,3,FALSE)</f>
        <v>335.7</v>
      </c>
      <c r="F153" s="84"/>
      <c r="G153" s="81" t="s">
        <v>14</v>
      </c>
      <c r="H153" s="82"/>
      <c r="I153" s="83" t="s">
        <v>404</v>
      </c>
    </row>
    <row r="154" spans="1:9" x14ac:dyDescent="0.3">
      <c r="A154" s="77" t="s">
        <v>141</v>
      </c>
      <c r="B154" s="78" t="s">
        <v>174</v>
      </c>
      <c r="C154" s="79">
        <v>44927</v>
      </c>
      <c r="D154" s="80">
        <f>VLOOKUP($B154,'Dental Calculator'!$A$10:$D$342,4,FALSE)</f>
        <v>243.91</v>
      </c>
      <c r="E154" s="80">
        <f>VLOOKUP($B154,'Dental Calculator'!$A$10:$D$342,3,FALSE)</f>
        <v>268.56</v>
      </c>
      <c r="F154" s="84"/>
      <c r="G154" s="81" t="s">
        <v>14</v>
      </c>
      <c r="H154" s="82"/>
      <c r="I154" s="83" t="s">
        <v>404</v>
      </c>
    </row>
    <row r="155" spans="1:9" x14ac:dyDescent="0.3">
      <c r="A155" s="77" t="s">
        <v>141</v>
      </c>
      <c r="B155" s="78" t="s">
        <v>175</v>
      </c>
      <c r="C155" s="79">
        <v>44927</v>
      </c>
      <c r="D155" s="80">
        <f>VLOOKUP($B155,'Dental Calculator'!$A$10:$D$342,4,FALSE)</f>
        <v>243.91</v>
      </c>
      <c r="E155" s="80">
        <f>VLOOKUP($B155,'Dental Calculator'!$A$10:$D$342,3,FALSE)</f>
        <v>268.56</v>
      </c>
      <c r="F155" s="84"/>
      <c r="G155" s="81" t="s">
        <v>14</v>
      </c>
      <c r="H155" s="82"/>
      <c r="I155" s="83" t="s">
        <v>404</v>
      </c>
    </row>
    <row r="156" spans="1:9" x14ac:dyDescent="0.3">
      <c r="A156" s="77" t="s">
        <v>141</v>
      </c>
      <c r="B156" s="78" t="s">
        <v>176</v>
      </c>
      <c r="C156" s="79">
        <v>44927</v>
      </c>
      <c r="D156" s="80">
        <f>VLOOKUP($B156,'Dental Calculator'!$A$10:$D$342,4,FALSE)</f>
        <v>243.91</v>
      </c>
      <c r="E156" s="80">
        <f>VLOOKUP($B156,'Dental Calculator'!$A$10:$D$342,3,FALSE)</f>
        <v>268.56</v>
      </c>
      <c r="F156" s="84"/>
      <c r="G156" s="81" t="s">
        <v>14</v>
      </c>
      <c r="H156" s="82"/>
      <c r="I156" s="83" t="s">
        <v>404</v>
      </c>
    </row>
    <row r="157" spans="1:9" x14ac:dyDescent="0.3">
      <c r="A157" s="77" t="s">
        <v>141</v>
      </c>
      <c r="B157" s="78" t="s">
        <v>177</v>
      </c>
      <c r="C157" s="79">
        <v>44927</v>
      </c>
      <c r="D157" s="80">
        <f>VLOOKUP($B157,'Dental Calculator'!$A$10:$D$342,4,FALSE)</f>
        <v>243.91</v>
      </c>
      <c r="E157" s="80">
        <f>VLOOKUP($B157,'Dental Calculator'!$A$10:$D$342,3,FALSE)</f>
        <v>268.56</v>
      </c>
      <c r="F157" s="84"/>
      <c r="G157" s="81" t="s">
        <v>14</v>
      </c>
      <c r="H157" s="82"/>
      <c r="I157" s="83" t="s">
        <v>404</v>
      </c>
    </row>
    <row r="158" spans="1:9" x14ac:dyDescent="0.3">
      <c r="A158" s="77" t="s">
        <v>141</v>
      </c>
      <c r="B158" s="78" t="s">
        <v>178</v>
      </c>
      <c r="C158" s="79">
        <v>44927</v>
      </c>
      <c r="D158" s="80">
        <f>VLOOKUP($B158,'Dental Calculator'!$A$10:$D$342,4,FALSE)</f>
        <v>243.91</v>
      </c>
      <c r="E158" s="80">
        <f>VLOOKUP($B158,'Dental Calculator'!$A$10:$D$342,3,FALSE)</f>
        <v>268.56</v>
      </c>
      <c r="F158" s="84"/>
      <c r="G158" s="81" t="s">
        <v>14</v>
      </c>
      <c r="H158" s="82"/>
      <c r="I158" s="83" t="s">
        <v>404</v>
      </c>
    </row>
    <row r="159" spans="1:9" x14ac:dyDescent="0.3">
      <c r="A159" s="77" t="s">
        <v>141</v>
      </c>
      <c r="B159" s="78" t="s">
        <v>179</v>
      </c>
      <c r="C159" s="79">
        <v>44927</v>
      </c>
      <c r="D159" s="80">
        <f>VLOOKUP($B159,'Dental Calculator'!$A$10:$D$342,4,FALSE)</f>
        <v>243.91</v>
      </c>
      <c r="E159" s="80">
        <f>VLOOKUP($B159,'Dental Calculator'!$A$10:$D$342,3,FALSE)</f>
        <v>268.56</v>
      </c>
      <c r="F159" s="84"/>
      <c r="G159" s="81" t="s">
        <v>14</v>
      </c>
      <c r="H159" s="82"/>
      <c r="I159" s="83" t="s">
        <v>404</v>
      </c>
    </row>
    <row r="160" spans="1:9" x14ac:dyDescent="0.3">
      <c r="A160" s="77" t="s">
        <v>141</v>
      </c>
      <c r="B160" s="78" t="s">
        <v>180</v>
      </c>
      <c r="C160" s="79">
        <v>44927</v>
      </c>
      <c r="D160" s="80">
        <f>VLOOKUP($B160,'Dental Calculator'!$A$10:$D$342,4,FALSE)</f>
        <v>304.89</v>
      </c>
      <c r="E160" s="80">
        <f>VLOOKUP($B160,'Dental Calculator'!$A$10:$D$342,3,FALSE)</f>
        <v>335.7</v>
      </c>
      <c r="F160" s="84"/>
      <c r="G160" s="81" t="s">
        <v>14</v>
      </c>
      <c r="H160" s="82" t="s">
        <v>7</v>
      </c>
      <c r="I160" s="83" t="s">
        <v>404</v>
      </c>
    </row>
    <row r="161" spans="1:9" x14ac:dyDescent="0.3">
      <c r="A161" s="77" t="s">
        <v>141</v>
      </c>
      <c r="B161" s="78" t="s">
        <v>181</v>
      </c>
      <c r="C161" s="79">
        <v>44927</v>
      </c>
      <c r="D161" s="80">
        <f>VLOOKUP($B161,'Dental Calculator'!$A$10:$D$342,4,FALSE)</f>
        <v>304.89</v>
      </c>
      <c r="E161" s="80">
        <f>VLOOKUP($B161,'Dental Calculator'!$A$10:$D$342,3,FALSE)</f>
        <v>335.7</v>
      </c>
      <c r="F161" s="84"/>
      <c r="G161" s="81" t="s">
        <v>14</v>
      </c>
      <c r="H161" s="82" t="s">
        <v>7</v>
      </c>
      <c r="I161" s="83" t="s">
        <v>404</v>
      </c>
    </row>
    <row r="162" spans="1:9" x14ac:dyDescent="0.3">
      <c r="A162" s="77" t="s">
        <v>141</v>
      </c>
      <c r="B162" s="78" t="s">
        <v>182</v>
      </c>
      <c r="C162" s="79">
        <v>44927</v>
      </c>
      <c r="D162" s="80">
        <f>VLOOKUP($B162,'Dental Calculator'!$A$10:$D$342,4,FALSE)</f>
        <v>79.27</v>
      </c>
      <c r="E162" s="80">
        <f>VLOOKUP($B162,'Dental Calculator'!$A$10:$D$342,3,FALSE)</f>
        <v>87.28</v>
      </c>
      <c r="F162" s="84"/>
      <c r="G162" s="81" t="s">
        <v>14</v>
      </c>
      <c r="H162" s="82" t="s">
        <v>143</v>
      </c>
      <c r="I162" s="83" t="s">
        <v>404</v>
      </c>
    </row>
    <row r="163" spans="1:9" x14ac:dyDescent="0.3">
      <c r="A163" s="77" t="s">
        <v>141</v>
      </c>
      <c r="B163" s="98" t="s">
        <v>413</v>
      </c>
      <c r="C163" s="79">
        <v>44927</v>
      </c>
      <c r="D163" s="80">
        <f>VLOOKUP($B163,'Dental Calculator'!$A$10:$D$342,4,FALSE)</f>
        <v>79.27</v>
      </c>
      <c r="E163" s="80">
        <f>VLOOKUP($B163,'Dental Calculator'!$A$10:$D$342,3,FALSE)</f>
        <v>87.28</v>
      </c>
      <c r="F163" s="101"/>
      <c r="G163" s="81" t="s">
        <v>14</v>
      </c>
      <c r="H163" s="103"/>
      <c r="I163" s="83" t="s">
        <v>404</v>
      </c>
    </row>
    <row r="164" spans="1:9" s="12" customFormat="1" ht="13.5" thickBot="1" x14ac:dyDescent="0.35">
      <c r="A164" s="85" t="s">
        <v>141</v>
      </c>
      <c r="B164" s="86" t="s">
        <v>183</v>
      </c>
      <c r="C164" s="87">
        <v>44927</v>
      </c>
      <c r="D164" s="116" t="s">
        <v>35</v>
      </c>
      <c r="E164" s="116" t="s">
        <v>35</v>
      </c>
      <c r="F164" s="88"/>
      <c r="G164" s="96" t="s">
        <v>14</v>
      </c>
      <c r="H164" s="96"/>
      <c r="I164" s="92" t="s">
        <v>404</v>
      </c>
    </row>
    <row r="165" spans="1:9" x14ac:dyDescent="0.3">
      <c r="A165" s="34" t="s">
        <v>184</v>
      </c>
      <c r="B165" s="35" t="s">
        <v>186</v>
      </c>
      <c r="C165" s="36">
        <v>44927</v>
      </c>
      <c r="D165" s="24">
        <f>VLOOKUP($B165,'Dental Calculator'!$A$10:$D$342,4,FALSE)</f>
        <v>121.95</v>
      </c>
      <c r="E165" s="52" t="s">
        <v>143</v>
      </c>
      <c r="F165" s="52"/>
      <c r="G165" s="38" t="s">
        <v>14</v>
      </c>
      <c r="H165" s="39"/>
      <c r="I165" s="40" t="s">
        <v>404</v>
      </c>
    </row>
    <row r="166" spans="1:9" x14ac:dyDescent="0.3">
      <c r="A166" s="41" t="s">
        <v>184</v>
      </c>
      <c r="B166" s="18" t="s">
        <v>187</v>
      </c>
      <c r="C166" s="7">
        <v>44927</v>
      </c>
      <c r="D166" s="24">
        <f>VLOOKUP($B166,'Dental Calculator'!$A$10:$D$342,4,FALSE)</f>
        <v>182.93</v>
      </c>
      <c r="E166" s="25" t="s">
        <v>143</v>
      </c>
      <c r="F166" s="25"/>
      <c r="G166" s="8" t="s">
        <v>14</v>
      </c>
      <c r="H166" s="9"/>
      <c r="I166" s="42" t="s">
        <v>404</v>
      </c>
    </row>
    <row r="167" spans="1:9" x14ac:dyDescent="0.3">
      <c r="A167" s="41" t="s">
        <v>184</v>
      </c>
      <c r="B167" s="18" t="s">
        <v>188</v>
      </c>
      <c r="C167" s="7">
        <v>44927</v>
      </c>
      <c r="D167" s="24">
        <f>VLOOKUP($B167,'Dental Calculator'!$A$10:$D$342,4,FALSE)</f>
        <v>3048.87</v>
      </c>
      <c r="E167" s="25" t="s">
        <v>143</v>
      </c>
      <c r="F167" s="25"/>
      <c r="G167" s="8" t="s">
        <v>14</v>
      </c>
      <c r="H167" s="9"/>
      <c r="I167" s="42" t="s">
        <v>404</v>
      </c>
    </row>
    <row r="168" spans="1:9" x14ac:dyDescent="0.3">
      <c r="A168" s="41" t="s">
        <v>184</v>
      </c>
      <c r="B168" s="18" t="s">
        <v>189</v>
      </c>
      <c r="C168" s="7">
        <v>44927</v>
      </c>
      <c r="D168" s="24">
        <f>VLOOKUP($B168,'Dental Calculator'!$A$10:$D$342,4,FALSE)</f>
        <v>3048.87</v>
      </c>
      <c r="E168" s="25" t="s">
        <v>143</v>
      </c>
      <c r="F168" s="25"/>
      <c r="G168" s="8" t="s">
        <v>14</v>
      </c>
      <c r="H168" s="9"/>
      <c r="I168" s="42" t="s">
        <v>404</v>
      </c>
    </row>
    <row r="169" spans="1:9" x14ac:dyDescent="0.3">
      <c r="A169" s="41" t="s">
        <v>184</v>
      </c>
      <c r="B169" s="18" t="s">
        <v>190</v>
      </c>
      <c r="C169" s="7">
        <v>44927</v>
      </c>
      <c r="D169" s="24">
        <f>VLOOKUP($B169,'Dental Calculator'!$A$10:$D$342,4,FALSE)</f>
        <v>4115.97</v>
      </c>
      <c r="E169" s="25" t="s">
        <v>143</v>
      </c>
      <c r="F169" s="25"/>
      <c r="G169" s="8" t="s">
        <v>14</v>
      </c>
      <c r="H169" s="9"/>
      <c r="I169" s="42" t="s">
        <v>404</v>
      </c>
    </row>
    <row r="170" spans="1:9" x14ac:dyDescent="0.3">
      <c r="A170" s="41" t="s">
        <v>184</v>
      </c>
      <c r="B170" s="18" t="s">
        <v>191</v>
      </c>
      <c r="C170" s="7">
        <v>44927</v>
      </c>
      <c r="D170" s="24">
        <f>VLOOKUP($B170,'Dental Calculator'!$A$10:$D$342,4,FALSE)</f>
        <v>4268.42</v>
      </c>
      <c r="E170" s="25" t="s">
        <v>143</v>
      </c>
      <c r="F170" s="25"/>
      <c r="G170" s="8" t="s">
        <v>14</v>
      </c>
      <c r="H170" s="9"/>
      <c r="I170" s="42" t="s">
        <v>404</v>
      </c>
    </row>
    <row r="171" spans="1:9" x14ac:dyDescent="0.3">
      <c r="A171" s="41" t="s">
        <v>184</v>
      </c>
      <c r="B171" s="18" t="s">
        <v>192</v>
      </c>
      <c r="C171" s="7">
        <v>44927</v>
      </c>
      <c r="D171" s="24">
        <f>VLOOKUP($B171,'Dental Calculator'!$A$10:$D$342,4,FALSE)</f>
        <v>2439.1</v>
      </c>
      <c r="E171" s="25" t="s">
        <v>143</v>
      </c>
      <c r="F171" s="25"/>
      <c r="G171" s="8" t="s">
        <v>14</v>
      </c>
      <c r="H171" s="9"/>
      <c r="I171" s="42" t="s">
        <v>404</v>
      </c>
    </row>
    <row r="172" spans="1:9" x14ac:dyDescent="0.3">
      <c r="A172" s="41" t="s">
        <v>184</v>
      </c>
      <c r="B172" s="18" t="s">
        <v>193</v>
      </c>
      <c r="C172" s="7">
        <v>44927</v>
      </c>
      <c r="D172" s="24">
        <f>VLOOKUP($B172,'Dental Calculator'!$A$10:$D$342,4,FALSE)</f>
        <v>1981.77</v>
      </c>
      <c r="E172" s="25" t="s">
        <v>143</v>
      </c>
      <c r="F172" s="25"/>
      <c r="G172" s="8" t="s">
        <v>14</v>
      </c>
      <c r="H172" s="9"/>
      <c r="I172" s="42" t="s">
        <v>404</v>
      </c>
    </row>
    <row r="173" spans="1:9" x14ac:dyDescent="0.3">
      <c r="A173" s="41" t="s">
        <v>184</v>
      </c>
      <c r="B173" s="18" t="s">
        <v>194</v>
      </c>
      <c r="C173" s="7">
        <v>44927</v>
      </c>
      <c r="D173" s="24">
        <f>VLOOKUP($B173,'Dental Calculator'!$A$10:$D$342,4,FALSE)</f>
        <v>2439.1</v>
      </c>
      <c r="E173" s="25" t="s">
        <v>143</v>
      </c>
      <c r="F173" s="25"/>
      <c r="G173" s="8" t="s">
        <v>14</v>
      </c>
      <c r="H173" s="9"/>
      <c r="I173" s="42" t="s">
        <v>404</v>
      </c>
    </row>
    <row r="174" spans="1:9" x14ac:dyDescent="0.3">
      <c r="A174" s="41" t="s">
        <v>184</v>
      </c>
      <c r="B174" s="18" t="s">
        <v>195</v>
      </c>
      <c r="C174" s="7">
        <v>44927</v>
      </c>
      <c r="D174" s="24">
        <f>VLOOKUP($B174,'Dental Calculator'!$A$10:$D$342,4,FALSE)</f>
        <v>975.64</v>
      </c>
      <c r="E174" s="25" t="s">
        <v>143</v>
      </c>
      <c r="F174" s="25"/>
      <c r="G174" s="8" t="s">
        <v>14</v>
      </c>
      <c r="H174" s="9"/>
      <c r="I174" s="42" t="s">
        <v>404</v>
      </c>
    </row>
    <row r="175" spans="1:9" x14ac:dyDescent="0.3">
      <c r="A175" s="41" t="s">
        <v>184</v>
      </c>
      <c r="B175" s="18" t="s">
        <v>196</v>
      </c>
      <c r="C175" s="7">
        <v>44927</v>
      </c>
      <c r="D175" s="24">
        <f>VLOOKUP($B175,'Dental Calculator'!$A$10:$D$342,4,FALSE)</f>
        <v>2286.65</v>
      </c>
      <c r="E175" s="25" t="s">
        <v>143</v>
      </c>
      <c r="F175" s="25"/>
      <c r="G175" s="8" t="s">
        <v>14</v>
      </c>
      <c r="H175" s="9"/>
      <c r="I175" s="42" t="s">
        <v>404</v>
      </c>
    </row>
    <row r="176" spans="1:9" x14ac:dyDescent="0.3">
      <c r="A176" s="41" t="s">
        <v>184</v>
      </c>
      <c r="B176" s="18" t="s">
        <v>197</v>
      </c>
      <c r="C176" s="7">
        <v>44927</v>
      </c>
      <c r="D176" s="24">
        <f>VLOOKUP($B176,'Dental Calculator'!$A$10:$D$342,4,FALSE)</f>
        <v>457.33</v>
      </c>
      <c r="E176" s="25" t="s">
        <v>143</v>
      </c>
      <c r="F176" s="25"/>
      <c r="G176" s="8" t="s">
        <v>14</v>
      </c>
      <c r="H176" s="9"/>
      <c r="I176" s="42" t="s">
        <v>404</v>
      </c>
    </row>
    <row r="177" spans="1:9" x14ac:dyDescent="0.3">
      <c r="A177" s="41" t="s">
        <v>184</v>
      </c>
      <c r="B177" s="18" t="s">
        <v>198</v>
      </c>
      <c r="C177" s="7">
        <v>44927</v>
      </c>
      <c r="D177" s="24">
        <f>VLOOKUP($B177,'Dental Calculator'!$A$10:$D$342,4,FALSE)</f>
        <v>2286.65</v>
      </c>
      <c r="E177" s="25" t="s">
        <v>143</v>
      </c>
      <c r="F177" s="25"/>
      <c r="G177" s="8" t="s">
        <v>14</v>
      </c>
      <c r="H177" s="9"/>
      <c r="I177" s="42" t="s">
        <v>404</v>
      </c>
    </row>
    <row r="178" spans="1:9" x14ac:dyDescent="0.3">
      <c r="A178" s="41" t="s">
        <v>184</v>
      </c>
      <c r="B178" s="18" t="s">
        <v>199</v>
      </c>
      <c r="C178" s="7">
        <v>44927</v>
      </c>
      <c r="D178" s="24">
        <f>VLOOKUP($B178,'Dental Calculator'!$A$10:$D$342,4,FALSE)</f>
        <v>2286.65</v>
      </c>
      <c r="E178" s="25" t="s">
        <v>143</v>
      </c>
      <c r="F178" s="25"/>
      <c r="G178" s="8" t="s">
        <v>14</v>
      </c>
      <c r="H178" s="9"/>
      <c r="I178" s="42" t="s">
        <v>404</v>
      </c>
    </row>
    <row r="179" spans="1:9" x14ac:dyDescent="0.3">
      <c r="A179" s="41" t="s">
        <v>184</v>
      </c>
      <c r="B179" s="18" t="s">
        <v>200</v>
      </c>
      <c r="C179" s="7">
        <v>44927</v>
      </c>
      <c r="D179" s="24">
        <f>VLOOKUP($B179,'Dental Calculator'!$A$10:$D$342,4,FALSE)</f>
        <v>838.44</v>
      </c>
      <c r="E179" s="25" t="s">
        <v>143</v>
      </c>
      <c r="F179" s="25"/>
      <c r="G179" s="8" t="s">
        <v>14</v>
      </c>
      <c r="H179" s="9"/>
      <c r="I179" s="42" t="s">
        <v>404</v>
      </c>
    </row>
    <row r="180" spans="1:9" x14ac:dyDescent="0.3">
      <c r="A180" s="41" t="s">
        <v>184</v>
      </c>
      <c r="B180" s="18" t="s">
        <v>201</v>
      </c>
      <c r="C180" s="7">
        <v>44927</v>
      </c>
      <c r="D180" s="24">
        <f>VLOOKUP($B180,'Dental Calculator'!$A$10:$D$342,4,FALSE)</f>
        <v>277.45</v>
      </c>
      <c r="E180" s="25" t="s">
        <v>143</v>
      </c>
      <c r="F180" s="25"/>
      <c r="G180" s="8" t="s">
        <v>14</v>
      </c>
      <c r="H180" s="9"/>
      <c r="I180" s="42" t="s">
        <v>404</v>
      </c>
    </row>
    <row r="181" spans="1:9" x14ac:dyDescent="0.3">
      <c r="A181" s="41" t="s">
        <v>184</v>
      </c>
      <c r="B181" s="18" t="s">
        <v>202</v>
      </c>
      <c r="C181" s="7">
        <v>44927</v>
      </c>
      <c r="D181" s="24">
        <f>VLOOKUP($B181,'Dental Calculator'!$A$10:$D$342,4,FALSE)</f>
        <v>914.66</v>
      </c>
      <c r="E181" s="25" t="s">
        <v>143</v>
      </c>
      <c r="F181" s="25"/>
      <c r="G181" s="8" t="s">
        <v>14</v>
      </c>
      <c r="H181" s="9"/>
      <c r="I181" s="42" t="s">
        <v>404</v>
      </c>
    </row>
    <row r="182" spans="1:9" x14ac:dyDescent="0.3">
      <c r="A182" s="41" t="s">
        <v>184</v>
      </c>
      <c r="B182" s="18" t="s">
        <v>203</v>
      </c>
      <c r="C182" s="7">
        <v>44927</v>
      </c>
      <c r="D182" s="24">
        <f>VLOOKUP($B182,'Dental Calculator'!$A$10:$D$342,4,FALSE)</f>
        <v>914.66</v>
      </c>
      <c r="E182" s="25" t="s">
        <v>143</v>
      </c>
      <c r="F182" s="25"/>
      <c r="G182" s="8" t="s">
        <v>14</v>
      </c>
      <c r="H182" s="9"/>
      <c r="I182" s="42" t="s">
        <v>404</v>
      </c>
    </row>
    <row r="183" spans="1:9" x14ac:dyDescent="0.3">
      <c r="A183" s="41" t="s">
        <v>184</v>
      </c>
      <c r="B183" s="18" t="s">
        <v>204</v>
      </c>
      <c r="C183" s="7">
        <v>44927</v>
      </c>
      <c r="D183" s="24">
        <f>VLOOKUP($B183,'Dental Calculator'!$A$10:$D$342,4,FALSE)</f>
        <v>914.66</v>
      </c>
      <c r="E183" s="25" t="s">
        <v>143</v>
      </c>
      <c r="F183" s="25"/>
      <c r="G183" s="8" t="s">
        <v>14</v>
      </c>
      <c r="H183" s="9"/>
      <c r="I183" s="42" t="s">
        <v>404</v>
      </c>
    </row>
    <row r="184" spans="1:9" x14ac:dyDescent="0.3">
      <c r="A184" s="41" t="s">
        <v>184</v>
      </c>
      <c r="B184" s="18" t="s">
        <v>205</v>
      </c>
      <c r="C184" s="7">
        <v>44927</v>
      </c>
      <c r="D184" s="24">
        <f>VLOOKUP($B184,'Dental Calculator'!$A$10:$D$342,4,FALSE)</f>
        <v>1981.77</v>
      </c>
      <c r="E184" s="25" t="s">
        <v>143</v>
      </c>
      <c r="F184" s="25"/>
      <c r="G184" s="8" t="s">
        <v>14</v>
      </c>
      <c r="H184" s="9"/>
      <c r="I184" s="42" t="s">
        <v>404</v>
      </c>
    </row>
    <row r="185" spans="1:9" x14ac:dyDescent="0.3">
      <c r="A185" s="41" t="s">
        <v>184</v>
      </c>
      <c r="B185" s="18" t="s">
        <v>206</v>
      </c>
      <c r="C185" s="7">
        <v>44927</v>
      </c>
      <c r="D185" s="24">
        <f>VLOOKUP($B185,'Dental Calculator'!$A$10:$D$342,4,FALSE)</f>
        <v>1158.57</v>
      </c>
      <c r="E185" s="25" t="s">
        <v>143</v>
      </c>
      <c r="F185" s="25"/>
      <c r="G185" s="8" t="s">
        <v>14</v>
      </c>
      <c r="H185" s="9"/>
      <c r="I185" s="42" t="s">
        <v>404</v>
      </c>
    </row>
    <row r="186" spans="1:9" x14ac:dyDescent="0.3">
      <c r="A186" s="41" t="s">
        <v>184</v>
      </c>
      <c r="B186" s="18" t="s">
        <v>207</v>
      </c>
      <c r="C186" s="7">
        <v>44927</v>
      </c>
      <c r="D186" s="24">
        <f>VLOOKUP($B186,'Dental Calculator'!$A$10:$D$342,4,FALSE)</f>
        <v>365.86</v>
      </c>
      <c r="E186" s="25" t="s">
        <v>143</v>
      </c>
      <c r="F186" s="25"/>
      <c r="G186" s="8" t="s">
        <v>14</v>
      </c>
      <c r="H186" s="9"/>
      <c r="I186" s="42" t="s">
        <v>404</v>
      </c>
    </row>
    <row r="187" spans="1:9" x14ac:dyDescent="0.3">
      <c r="A187" s="41" t="s">
        <v>184</v>
      </c>
      <c r="B187" s="18" t="s">
        <v>208</v>
      </c>
      <c r="C187" s="7">
        <v>44927</v>
      </c>
      <c r="D187" s="24">
        <f>VLOOKUP($B187,'Dental Calculator'!$A$10:$D$342,4,FALSE)</f>
        <v>164.64</v>
      </c>
      <c r="E187" s="25" t="s">
        <v>143</v>
      </c>
      <c r="F187" s="25"/>
      <c r="G187" s="8" t="s">
        <v>14</v>
      </c>
      <c r="H187" s="9"/>
      <c r="I187" s="42" t="s">
        <v>404</v>
      </c>
    </row>
    <row r="188" spans="1:9" x14ac:dyDescent="0.3">
      <c r="A188" s="41" t="s">
        <v>184</v>
      </c>
      <c r="B188" s="18" t="s">
        <v>209</v>
      </c>
      <c r="C188" s="7">
        <v>44927</v>
      </c>
      <c r="D188" s="24">
        <f>VLOOKUP($B188,'Dental Calculator'!$A$10:$D$342,4,FALSE)</f>
        <v>378.06</v>
      </c>
      <c r="E188" s="25" t="s">
        <v>143</v>
      </c>
      <c r="F188" s="25"/>
      <c r="G188" s="8" t="s">
        <v>14</v>
      </c>
      <c r="H188" s="9"/>
      <c r="I188" s="42" t="s">
        <v>404</v>
      </c>
    </row>
    <row r="189" spans="1:9" x14ac:dyDescent="0.3">
      <c r="A189" s="41" t="s">
        <v>184</v>
      </c>
      <c r="B189" s="18" t="s">
        <v>210</v>
      </c>
      <c r="C189" s="7">
        <v>44927</v>
      </c>
      <c r="D189" s="24">
        <f>VLOOKUP($B189,'Dental Calculator'!$A$10:$D$342,4,FALSE)</f>
        <v>378.06</v>
      </c>
      <c r="E189" s="25" t="s">
        <v>143</v>
      </c>
      <c r="F189" s="25"/>
      <c r="G189" s="8" t="s">
        <v>14</v>
      </c>
      <c r="H189" s="9"/>
      <c r="I189" s="42" t="s">
        <v>404</v>
      </c>
    </row>
    <row r="190" spans="1:9" x14ac:dyDescent="0.3">
      <c r="A190" s="41" t="s">
        <v>184</v>
      </c>
      <c r="B190" s="18" t="s">
        <v>211</v>
      </c>
      <c r="C190" s="7">
        <v>44927</v>
      </c>
      <c r="D190" s="24">
        <f>VLOOKUP($B190,'Dental Calculator'!$A$10:$D$342,4,FALSE)</f>
        <v>853.68</v>
      </c>
      <c r="E190" s="25" t="s">
        <v>143</v>
      </c>
      <c r="F190" s="25"/>
      <c r="G190" s="8" t="s">
        <v>14</v>
      </c>
      <c r="H190" s="9"/>
      <c r="I190" s="42" t="s">
        <v>404</v>
      </c>
    </row>
    <row r="191" spans="1:9" x14ac:dyDescent="0.3">
      <c r="A191" s="41" t="s">
        <v>184</v>
      </c>
      <c r="B191" s="18" t="s">
        <v>212</v>
      </c>
      <c r="C191" s="7">
        <v>44927</v>
      </c>
      <c r="D191" s="24">
        <f>VLOOKUP($B191,'Dental Calculator'!$A$10:$D$342,4,FALSE)</f>
        <v>91.47</v>
      </c>
      <c r="E191" s="25" t="s">
        <v>143</v>
      </c>
      <c r="F191" s="25"/>
      <c r="G191" s="8" t="s">
        <v>14</v>
      </c>
      <c r="H191" s="9"/>
      <c r="I191" s="42" t="s">
        <v>404</v>
      </c>
    </row>
    <row r="192" spans="1:9" ht="13.5" thickBot="1" x14ac:dyDescent="0.35">
      <c r="A192" s="43" t="s">
        <v>184</v>
      </c>
      <c r="B192" s="44" t="s">
        <v>354</v>
      </c>
      <c r="C192" s="45">
        <v>44927</v>
      </c>
      <c r="D192" s="114" t="s">
        <v>35</v>
      </c>
      <c r="E192" s="67"/>
      <c r="F192" s="67"/>
      <c r="G192" s="47" t="s">
        <v>14</v>
      </c>
      <c r="H192" s="48"/>
      <c r="I192" s="49" t="s">
        <v>404</v>
      </c>
    </row>
    <row r="193" spans="1:9" ht="13.5" thickBot="1" x14ac:dyDescent="0.35">
      <c r="A193" s="121" t="s">
        <v>422</v>
      </c>
      <c r="B193" s="131" t="s">
        <v>418</v>
      </c>
      <c r="C193" s="122">
        <v>44927</v>
      </c>
      <c r="D193" s="123">
        <f>VLOOKUP($B193,'Dental Calculator'!$A$10:$D$342,4,FALSE)</f>
        <v>106.71</v>
      </c>
      <c r="E193" s="124">
        <f>VLOOKUP($B193,'Dental Calculator'!$A$10:$D$342,3,FALSE)</f>
        <v>117.5</v>
      </c>
      <c r="F193" s="124"/>
      <c r="G193" s="125" t="s">
        <v>14</v>
      </c>
      <c r="H193" s="126" t="s">
        <v>7</v>
      </c>
      <c r="I193" s="127" t="s">
        <v>404</v>
      </c>
    </row>
    <row r="194" spans="1:9" x14ac:dyDescent="0.3">
      <c r="A194" s="63" t="s">
        <v>378</v>
      </c>
      <c r="B194" s="35" t="s">
        <v>213</v>
      </c>
      <c r="C194" s="36">
        <v>44927</v>
      </c>
      <c r="D194" s="37">
        <f>VLOOKUP($B194,'Dental Calculator'!$A$10:$D$342,4,FALSE)</f>
        <v>426.84</v>
      </c>
      <c r="E194" s="50" t="s">
        <v>143</v>
      </c>
      <c r="F194" s="50"/>
      <c r="G194" s="38" t="s">
        <v>14</v>
      </c>
      <c r="H194" s="39" t="s">
        <v>7</v>
      </c>
      <c r="I194" s="40" t="s">
        <v>404</v>
      </c>
    </row>
    <row r="195" spans="1:9" x14ac:dyDescent="0.3">
      <c r="A195" s="64" t="s">
        <v>378</v>
      </c>
      <c r="B195" s="18" t="s">
        <v>214</v>
      </c>
      <c r="C195" s="7">
        <v>44927</v>
      </c>
      <c r="D195" s="24">
        <f>VLOOKUP($B195,'Dental Calculator'!$A$10:$D$342,4,FALSE)</f>
        <v>548.79999999999995</v>
      </c>
      <c r="E195" s="26" t="s">
        <v>143</v>
      </c>
      <c r="F195" s="26"/>
      <c r="G195" s="8" t="s">
        <v>14</v>
      </c>
      <c r="H195" s="9" t="s">
        <v>7</v>
      </c>
      <c r="I195" s="42" t="s">
        <v>404</v>
      </c>
    </row>
    <row r="196" spans="1:9" x14ac:dyDescent="0.3">
      <c r="A196" s="64" t="s">
        <v>378</v>
      </c>
      <c r="B196" s="18" t="s">
        <v>215</v>
      </c>
      <c r="C196" s="7">
        <v>44927</v>
      </c>
      <c r="D196" s="24">
        <f>VLOOKUP($B196,'Dental Calculator'!$A$10:$D$342,4,FALSE)</f>
        <v>426.84</v>
      </c>
      <c r="E196" s="26" t="s">
        <v>143</v>
      </c>
      <c r="F196" s="26"/>
      <c r="G196" s="8" t="s">
        <v>14</v>
      </c>
      <c r="H196" s="9" t="s">
        <v>7</v>
      </c>
      <c r="I196" s="42" t="s">
        <v>404</v>
      </c>
    </row>
    <row r="197" spans="1:9" x14ac:dyDescent="0.3">
      <c r="A197" s="64" t="s">
        <v>378</v>
      </c>
      <c r="B197" s="18" t="s">
        <v>216</v>
      </c>
      <c r="C197" s="7">
        <v>44927</v>
      </c>
      <c r="D197" s="24">
        <f>VLOOKUP($B197,'Dental Calculator'!$A$10:$D$342,4,FALSE)</f>
        <v>289.64</v>
      </c>
      <c r="E197" s="26" t="s">
        <v>143</v>
      </c>
      <c r="F197" s="26"/>
      <c r="G197" s="8" t="s">
        <v>14</v>
      </c>
      <c r="H197" s="9" t="s">
        <v>7</v>
      </c>
      <c r="I197" s="42" t="s">
        <v>404</v>
      </c>
    </row>
    <row r="198" spans="1:9" x14ac:dyDescent="0.3">
      <c r="A198" s="64" t="s">
        <v>378</v>
      </c>
      <c r="B198" s="18" t="s">
        <v>217</v>
      </c>
      <c r="C198" s="7">
        <v>44927</v>
      </c>
      <c r="D198" s="24">
        <f>VLOOKUP($B198,'Dental Calculator'!$A$10:$D$342,4,FALSE)</f>
        <v>457.33</v>
      </c>
      <c r="E198" s="26" t="s">
        <v>143</v>
      </c>
      <c r="F198" s="26"/>
      <c r="G198" s="8" t="s">
        <v>14</v>
      </c>
      <c r="H198" s="9" t="s">
        <v>7</v>
      </c>
      <c r="I198" s="42" t="s">
        <v>404</v>
      </c>
    </row>
    <row r="199" spans="1:9" x14ac:dyDescent="0.3">
      <c r="A199" s="64" t="s">
        <v>378</v>
      </c>
      <c r="B199" s="18" t="s">
        <v>218</v>
      </c>
      <c r="C199" s="7">
        <v>44927</v>
      </c>
      <c r="D199" s="24">
        <f>VLOOKUP($B199,'Dental Calculator'!$A$10:$D$342,4,FALSE)</f>
        <v>487.82</v>
      </c>
      <c r="E199" s="26" t="s">
        <v>143</v>
      </c>
      <c r="F199" s="26"/>
      <c r="G199" s="8" t="s">
        <v>14</v>
      </c>
      <c r="H199" s="9" t="s">
        <v>7</v>
      </c>
      <c r="I199" s="42" t="s">
        <v>404</v>
      </c>
    </row>
    <row r="200" spans="1:9" x14ac:dyDescent="0.3">
      <c r="A200" s="64" t="s">
        <v>378</v>
      </c>
      <c r="B200" s="18" t="s">
        <v>219</v>
      </c>
      <c r="C200" s="7">
        <v>44927</v>
      </c>
      <c r="D200" s="24">
        <f>VLOOKUP($B200,'Dental Calculator'!$A$10:$D$342,4,FALSE)</f>
        <v>426.84</v>
      </c>
      <c r="E200" s="26" t="s">
        <v>143</v>
      </c>
      <c r="F200" s="26"/>
      <c r="G200" s="8" t="s">
        <v>14</v>
      </c>
      <c r="H200" s="9" t="s">
        <v>7</v>
      </c>
      <c r="I200" s="42" t="s">
        <v>404</v>
      </c>
    </row>
    <row r="201" spans="1:9" x14ac:dyDescent="0.3">
      <c r="A201" s="64" t="s">
        <v>378</v>
      </c>
      <c r="B201" s="18" t="s">
        <v>220</v>
      </c>
      <c r="C201" s="7">
        <v>44927</v>
      </c>
      <c r="D201" s="24">
        <f>VLOOKUP($B201,'Dental Calculator'!$A$10:$D$342,4,FALSE)</f>
        <v>60.98</v>
      </c>
      <c r="E201" s="26" t="s">
        <v>143</v>
      </c>
      <c r="F201" s="26"/>
      <c r="G201" s="8" t="s">
        <v>14</v>
      </c>
      <c r="H201" s="9" t="s">
        <v>7</v>
      </c>
      <c r="I201" s="42" t="s">
        <v>404</v>
      </c>
    </row>
    <row r="202" spans="1:9" ht="13.5" thickBot="1" x14ac:dyDescent="0.35">
      <c r="A202" s="65" t="s">
        <v>378</v>
      </c>
      <c r="B202" s="44" t="s">
        <v>221</v>
      </c>
      <c r="C202" s="45">
        <v>44927</v>
      </c>
      <c r="D202" s="46">
        <f>VLOOKUP($B202,'Dental Calculator'!$A$10:$D$342,4,FALSE)</f>
        <v>158.54</v>
      </c>
      <c r="E202" s="67" t="s">
        <v>143</v>
      </c>
      <c r="F202" s="67"/>
      <c r="G202" s="47" t="s">
        <v>14</v>
      </c>
      <c r="H202" s="48" t="s">
        <v>7</v>
      </c>
      <c r="I202" s="49" t="s">
        <v>404</v>
      </c>
    </row>
    <row r="203" spans="1:9" x14ac:dyDescent="0.3">
      <c r="A203" s="93" t="s">
        <v>379</v>
      </c>
      <c r="B203" s="70" t="s">
        <v>222</v>
      </c>
      <c r="C203" s="71">
        <v>44927</v>
      </c>
      <c r="D203" s="72">
        <f>VLOOKUP($B203,'Dental Calculator'!$A$10:$D$342,4,FALSE)</f>
        <v>60.98</v>
      </c>
      <c r="E203" s="72">
        <f>VLOOKUP($B203,'Dental Calculator'!$A$10:$D$342,3,FALSE)</f>
        <v>67.14</v>
      </c>
      <c r="F203" s="73"/>
      <c r="G203" s="74" t="s">
        <v>8</v>
      </c>
      <c r="H203" s="75" t="s">
        <v>7</v>
      </c>
      <c r="I203" s="76" t="s">
        <v>404</v>
      </c>
    </row>
    <row r="204" spans="1:9" x14ac:dyDescent="0.3">
      <c r="A204" s="94" t="s">
        <v>379</v>
      </c>
      <c r="B204" s="78" t="s">
        <v>223</v>
      </c>
      <c r="C204" s="79">
        <v>44927</v>
      </c>
      <c r="D204" s="80">
        <f>VLOOKUP($B204,'Dental Calculator'!$A$10:$D$342,4,FALSE)</f>
        <v>67.08</v>
      </c>
      <c r="E204" s="80">
        <f>VLOOKUP($B204,'Dental Calculator'!$A$10:$D$342,3,FALSE)</f>
        <v>73.849999999999994</v>
      </c>
      <c r="F204" s="80" t="s">
        <v>409</v>
      </c>
      <c r="G204" s="81" t="s">
        <v>8</v>
      </c>
      <c r="H204" s="82" t="s">
        <v>7</v>
      </c>
      <c r="I204" s="83" t="s">
        <v>404</v>
      </c>
    </row>
    <row r="205" spans="1:9" x14ac:dyDescent="0.3">
      <c r="A205" s="94" t="s">
        <v>379</v>
      </c>
      <c r="B205" s="78" t="s">
        <v>224</v>
      </c>
      <c r="C205" s="79">
        <v>44927</v>
      </c>
      <c r="D205" s="80">
        <f>VLOOKUP($B205,'Dental Calculator'!$A$10:$D$342,4,FALSE)</f>
        <v>121.95</v>
      </c>
      <c r="E205" s="80">
        <f>VLOOKUP($B205,'Dental Calculator'!$A$10:$D$342,3,FALSE)</f>
        <v>134.28</v>
      </c>
      <c r="F205" s="80" t="s">
        <v>409</v>
      </c>
      <c r="G205" s="81" t="s">
        <v>8</v>
      </c>
      <c r="H205" s="82" t="s">
        <v>7</v>
      </c>
      <c r="I205" s="83" t="s">
        <v>404</v>
      </c>
    </row>
    <row r="206" spans="1:9" x14ac:dyDescent="0.3">
      <c r="A206" s="94" t="s">
        <v>379</v>
      </c>
      <c r="B206" s="78" t="s">
        <v>225</v>
      </c>
      <c r="C206" s="79">
        <v>44927</v>
      </c>
      <c r="D206" s="80">
        <f>VLOOKUP($B206,'Dental Calculator'!$A$10:$D$342,4,FALSE)</f>
        <v>140.25</v>
      </c>
      <c r="E206" s="80">
        <f>VLOOKUP($B206,'Dental Calculator'!$A$10:$D$342,3,FALSE)</f>
        <v>154.41999999999999</v>
      </c>
      <c r="F206" s="84"/>
      <c r="G206" s="81" t="s">
        <v>8</v>
      </c>
      <c r="H206" s="82" t="s">
        <v>7</v>
      </c>
      <c r="I206" s="83" t="s">
        <v>404</v>
      </c>
    </row>
    <row r="207" spans="1:9" x14ac:dyDescent="0.3">
      <c r="A207" s="94" t="s">
        <v>379</v>
      </c>
      <c r="B207" s="78" t="s">
        <v>226</v>
      </c>
      <c r="C207" s="79">
        <v>44927</v>
      </c>
      <c r="D207" s="80">
        <f>VLOOKUP($B207,'Dental Calculator'!$A$10:$D$342,4,FALSE)</f>
        <v>182.93</v>
      </c>
      <c r="E207" s="80">
        <f>VLOOKUP($B207,'Dental Calculator'!$A$10:$D$342,3,FALSE)</f>
        <v>201.42</v>
      </c>
      <c r="F207" s="84"/>
      <c r="G207" s="81" t="s">
        <v>8</v>
      </c>
      <c r="H207" s="82" t="s">
        <v>7</v>
      </c>
      <c r="I207" s="83" t="s">
        <v>404</v>
      </c>
    </row>
    <row r="208" spans="1:9" x14ac:dyDescent="0.3">
      <c r="A208" s="94" t="s">
        <v>379</v>
      </c>
      <c r="B208" s="78" t="s">
        <v>227</v>
      </c>
      <c r="C208" s="79">
        <v>44927</v>
      </c>
      <c r="D208" s="80">
        <f>VLOOKUP($B208,'Dental Calculator'!$A$10:$D$342,4,FALSE)</f>
        <v>219.52</v>
      </c>
      <c r="E208" s="80">
        <f>VLOOKUP($B208,'Dental Calculator'!$A$10:$D$342,3,FALSE)</f>
        <v>241.7</v>
      </c>
      <c r="F208" s="84"/>
      <c r="G208" s="81" t="s">
        <v>8</v>
      </c>
      <c r="H208" s="82" t="s">
        <v>7</v>
      </c>
      <c r="I208" s="83" t="s">
        <v>404</v>
      </c>
    </row>
    <row r="209" spans="1:9" x14ac:dyDescent="0.3">
      <c r="A209" s="94" t="s">
        <v>379</v>
      </c>
      <c r="B209" s="78" t="s">
        <v>228</v>
      </c>
      <c r="C209" s="79">
        <v>44927</v>
      </c>
      <c r="D209" s="80">
        <f>VLOOKUP($B209,'Dental Calculator'!$A$10:$D$342,4,FALSE)</f>
        <v>304.89</v>
      </c>
      <c r="E209" s="80">
        <f>VLOOKUP($B209,'Dental Calculator'!$A$10:$D$342,3,FALSE)</f>
        <v>335.7</v>
      </c>
      <c r="F209" s="84"/>
      <c r="G209" s="81" t="s">
        <v>14</v>
      </c>
      <c r="H209" s="82" t="s">
        <v>7</v>
      </c>
      <c r="I209" s="83" t="s">
        <v>404</v>
      </c>
    </row>
    <row r="210" spans="1:9" x14ac:dyDescent="0.3">
      <c r="A210" s="94" t="s">
        <v>379</v>
      </c>
      <c r="B210" s="78" t="s">
        <v>229</v>
      </c>
      <c r="C210" s="79">
        <v>44927</v>
      </c>
      <c r="D210" s="80">
        <f>VLOOKUP($B210,'Dental Calculator'!$A$10:$D$342,4,FALSE)</f>
        <v>121.95</v>
      </c>
      <c r="E210" s="80">
        <f>VLOOKUP($B210,'Dental Calculator'!$A$10:$D$342,3,FALSE)</f>
        <v>134.28</v>
      </c>
      <c r="F210" s="84"/>
      <c r="G210" s="81" t="s">
        <v>8</v>
      </c>
      <c r="H210" s="82" t="s">
        <v>7</v>
      </c>
      <c r="I210" s="83" t="s">
        <v>404</v>
      </c>
    </row>
    <row r="211" spans="1:9" x14ac:dyDescent="0.3">
      <c r="A211" s="94" t="s">
        <v>379</v>
      </c>
      <c r="B211" s="78" t="s">
        <v>230</v>
      </c>
      <c r="C211" s="79">
        <v>44927</v>
      </c>
      <c r="D211" s="80">
        <f>VLOOKUP($B211,'Dental Calculator'!$A$10:$D$342,4,FALSE)</f>
        <v>320.13</v>
      </c>
      <c r="E211" s="80">
        <f>VLOOKUP($B211,'Dental Calculator'!$A$10:$D$342,3,FALSE)</f>
        <v>352.49</v>
      </c>
      <c r="F211" s="84"/>
      <c r="G211" s="81" t="s">
        <v>8</v>
      </c>
      <c r="H211" s="82" t="s">
        <v>7</v>
      </c>
      <c r="I211" s="83" t="s">
        <v>404</v>
      </c>
    </row>
    <row r="212" spans="1:9" x14ac:dyDescent="0.3">
      <c r="A212" s="94" t="s">
        <v>379</v>
      </c>
      <c r="B212" s="78" t="s">
        <v>231</v>
      </c>
      <c r="C212" s="79">
        <v>44927</v>
      </c>
      <c r="D212" s="80">
        <f>VLOOKUP($B212,'Dental Calculator'!$A$10:$D$342,4,FALSE)</f>
        <v>219.52</v>
      </c>
      <c r="E212" s="84" t="s">
        <v>143</v>
      </c>
      <c r="F212" s="84"/>
      <c r="G212" s="81" t="s">
        <v>8</v>
      </c>
      <c r="H212" s="82" t="s">
        <v>7</v>
      </c>
      <c r="I212" s="83" t="s">
        <v>404</v>
      </c>
    </row>
    <row r="213" spans="1:9" x14ac:dyDescent="0.3">
      <c r="A213" s="94" t="s">
        <v>379</v>
      </c>
      <c r="B213" s="78" t="s">
        <v>232</v>
      </c>
      <c r="C213" s="79">
        <v>44927</v>
      </c>
      <c r="D213" s="80">
        <f>VLOOKUP($B213,'Dental Calculator'!$A$10:$D$342,4,FALSE)</f>
        <v>182.93</v>
      </c>
      <c r="E213" s="84" t="s">
        <v>143</v>
      </c>
      <c r="F213" s="84"/>
      <c r="G213" s="81" t="s">
        <v>14</v>
      </c>
      <c r="H213" s="82" t="s">
        <v>7</v>
      </c>
      <c r="I213" s="83" t="s">
        <v>404</v>
      </c>
    </row>
    <row r="214" spans="1:9" x14ac:dyDescent="0.3">
      <c r="A214" s="94" t="s">
        <v>379</v>
      </c>
      <c r="B214" s="78" t="s">
        <v>233</v>
      </c>
      <c r="C214" s="79">
        <v>44927</v>
      </c>
      <c r="D214" s="80">
        <f>VLOOKUP($B214,'Dental Calculator'!$A$10:$D$342,4,FALSE)</f>
        <v>222.57</v>
      </c>
      <c r="E214" s="84" t="s">
        <v>143</v>
      </c>
      <c r="F214" s="84"/>
      <c r="G214" s="81" t="s">
        <v>8</v>
      </c>
      <c r="H214" s="82" t="s">
        <v>7</v>
      </c>
      <c r="I214" s="83" t="s">
        <v>404</v>
      </c>
    </row>
    <row r="215" spans="1:9" x14ac:dyDescent="0.3">
      <c r="A215" s="94" t="s">
        <v>379</v>
      </c>
      <c r="B215" s="78" t="s">
        <v>234</v>
      </c>
      <c r="C215" s="79">
        <v>44927</v>
      </c>
      <c r="D215" s="80">
        <f>VLOOKUP($B215,'Dental Calculator'!$A$10:$D$342,4,FALSE)</f>
        <v>231.71</v>
      </c>
      <c r="E215" s="84" t="s">
        <v>143</v>
      </c>
      <c r="F215" s="84"/>
      <c r="G215" s="81" t="s">
        <v>14</v>
      </c>
      <c r="H215" s="82" t="s">
        <v>7</v>
      </c>
      <c r="I215" s="83" t="s">
        <v>404</v>
      </c>
    </row>
    <row r="216" spans="1:9" x14ac:dyDescent="0.3">
      <c r="A216" s="94" t="s">
        <v>379</v>
      </c>
      <c r="B216" s="78" t="s">
        <v>235</v>
      </c>
      <c r="C216" s="79">
        <v>44927</v>
      </c>
      <c r="D216" s="80">
        <f>VLOOKUP($B216,'Dental Calculator'!$A$10:$D$342,4,FALSE)</f>
        <v>158.54</v>
      </c>
      <c r="E216" s="84" t="s">
        <v>143</v>
      </c>
      <c r="F216" s="84"/>
      <c r="G216" s="81" t="s">
        <v>8</v>
      </c>
      <c r="H216" s="82"/>
      <c r="I216" s="83" t="s">
        <v>404</v>
      </c>
    </row>
    <row r="217" spans="1:9" x14ac:dyDescent="0.3">
      <c r="A217" s="94" t="s">
        <v>379</v>
      </c>
      <c r="B217" s="78" t="s">
        <v>236</v>
      </c>
      <c r="C217" s="79">
        <v>44927</v>
      </c>
      <c r="D217" s="80">
        <f>VLOOKUP($B217,'Dental Calculator'!$A$10:$D$342,4,FALSE)</f>
        <v>121.95</v>
      </c>
      <c r="E217" s="84" t="s">
        <v>143</v>
      </c>
      <c r="F217" s="84"/>
      <c r="G217" s="81" t="s">
        <v>8</v>
      </c>
      <c r="H217" s="82" t="s">
        <v>237</v>
      </c>
      <c r="I217" s="83" t="s">
        <v>404</v>
      </c>
    </row>
    <row r="218" spans="1:9" x14ac:dyDescent="0.3">
      <c r="A218" s="94" t="s">
        <v>379</v>
      </c>
      <c r="B218" s="78" t="s">
        <v>238</v>
      </c>
      <c r="C218" s="79">
        <v>44927</v>
      </c>
      <c r="D218" s="80">
        <f>VLOOKUP($B218,'Dental Calculator'!$A$10:$D$342,4,FALSE)</f>
        <v>128.05000000000001</v>
      </c>
      <c r="E218" s="80">
        <f>VLOOKUP($B218,'Dental Calculator'!$A$10:$D$342,3,FALSE)</f>
        <v>140.99</v>
      </c>
      <c r="F218" s="84"/>
      <c r="G218" s="81" t="s">
        <v>8</v>
      </c>
      <c r="H218" s="82" t="s">
        <v>237</v>
      </c>
      <c r="I218" s="83" t="s">
        <v>404</v>
      </c>
    </row>
    <row r="219" spans="1:9" ht="13.5" thickBot="1" x14ac:dyDescent="0.35">
      <c r="A219" s="95" t="s">
        <v>379</v>
      </c>
      <c r="B219" s="86" t="s">
        <v>239</v>
      </c>
      <c r="C219" s="87">
        <v>44927</v>
      </c>
      <c r="D219" s="88">
        <f>VLOOKUP($B219,'Dental Calculator'!$A$10:$D$342,4,FALSE)</f>
        <v>234.76</v>
      </c>
      <c r="E219" s="89" t="s">
        <v>143</v>
      </c>
      <c r="F219" s="89"/>
      <c r="G219" s="90" t="s">
        <v>8</v>
      </c>
      <c r="H219" s="91" t="s">
        <v>237</v>
      </c>
      <c r="I219" s="92" t="s">
        <v>404</v>
      </c>
    </row>
    <row r="220" spans="1:9" x14ac:dyDescent="0.3">
      <c r="A220" s="34" t="s">
        <v>240</v>
      </c>
      <c r="B220" s="35" t="s">
        <v>241</v>
      </c>
      <c r="C220" s="36">
        <v>44927</v>
      </c>
      <c r="D220" s="37">
        <f>VLOOKUP($B220,'Dental Calculator'!$A$10:$D$342,4,FALSE)</f>
        <v>152.44</v>
      </c>
      <c r="E220" s="50" t="s">
        <v>143</v>
      </c>
      <c r="F220" s="50"/>
      <c r="G220" s="38" t="s">
        <v>8</v>
      </c>
      <c r="H220" s="39"/>
      <c r="I220" s="40" t="s">
        <v>404</v>
      </c>
    </row>
    <row r="221" spans="1:9" x14ac:dyDescent="0.3">
      <c r="A221" s="41" t="s">
        <v>240</v>
      </c>
      <c r="B221" s="18" t="s">
        <v>242</v>
      </c>
      <c r="C221" s="7">
        <v>44927</v>
      </c>
      <c r="D221" s="24">
        <f>VLOOKUP($B221,'Dental Calculator'!$A$10:$D$342,4,FALSE)</f>
        <v>253.06</v>
      </c>
      <c r="E221" s="26" t="s">
        <v>143</v>
      </c>
      <c r="F221" s="26"/>
      <c r="G221" s="8" t="s">
        <v>14</v>
      </c>
      <c r="H221" s="9"/>
      <c r="I221" s="42" t="s">
        <v>404</v>
      </c>
    </row>
    <row r="222" spans="1:9" x14ac:dyDescent="0.3">
      <c r="A222" s="41" t="s">
        <v>240</v>
      </c>
      <c r="B222" s="18" t="s">
        <v>243</v>
      </c>
      <c r="C222" s="7">
        <v>44927</v>
      </c>
      <c r="D222" s="24">
        <f>VLOOKUP($B222,'Dental Calculator'!$A$10:$D$342,4,FALSE)</f>
        <v>332.33</v>
      </c>
      <c r="E222" s="26" t="s">
        <v>143</v>
      </c>
      <c r="F222" s="26"/>
      <c r="G222" s="8" t="s">
        <v>14</v>
      </c>
      <c r="H222" s="9"/>
      <c r="I222" s="42" t="s">
        <v>404</v>
      </c>
    </row>
    <row r="223" spans="1:9" x14ac:dyDescent="0.3">
      <c r="A223" s="41" t="s">
        <v>240</v>
      </c>
      <c r="B223" s="18" t="s">
        <v>244</v>
      </c>
      <c r="C223" s="7">
        <v>44927</v>
      </c>
      <c r="D223" s="24">
        <f>VLOOKUP($B223,'Dental Calculator'!$A$10:$D$342,4,FALSE)</f>
        <v>304.89</v>
      </c>
      <c r="E223" s="24">
        <f>VLOOKUP($B223,'Dental Calculator'!$A$10:$D$342,3,FALSE)</f>
        <v>335.7</v>
      </c>
      <c r="F223" s="26"/>
      <c r="G223" s="8" t="s">
        <v>8</v>
      </c>
      <c r="H223" s="9"/>
      <c r="I223" s="42" t="s">
        <v>404</v>
      </c>
    </row>
    <row r="224" spans="1:9" x14ac:dyDescent="0.3">
      <c r="A224" s="41" t="s">
        <v>240</v>
      </c>
      <c r="B224" s="18" t="s">
        <v>245</v>
      </c>
      <c r="C224" s="7">
        <v>44927</v>
      </c>
      <c r="D224" s="24">
        <f>VLOOKUP($B224,'Dental Calculator'!$A$10:$D$342,4,FALSE)</f>
        <v>429.89</v>
      </c>
      <c r="E224" s="24">
        <f>VLOOKUP($B224,'Dental Calculator'!$A$10:$D$342,3,FALSE)</f>
        <v>473.34</v>
      </c>
      <c r="F224" s="26"/>
      <c r="G224" s="8" t="s">
        <v>8</v>
      </c>
      <c r="H224" s="9"/>
      <c r="I224" s="42" t="s">
        <v>404</v>
      </c>
    </row>
    <row r="225" spans="1:9" x14ac:dyDescent="0.3">
      <c r="A225" s="41" t="s">
        <v>240</v>
      </c>
      <c r="B225" s="18" t="s">
        <v>246</v>
      </c>
      <c r="C225" s="7">
        <v>44927</v>
      </c>
      <c r="D225" s="24">
        <f>VLOOKUP($B225,'Dental Calculator'!$A$10:$D$342,4,FALSE)</f>
        <v>432.94</v>
      </c>
      <c r="E225" s="24">
        <f>VLOOKUP($B225,'Dental Calculator'!$A$10:$D$342,3,FALSE)</f>
        <v>476.69</v>
      </c>
      <c r="F225" s="26"/>
      <c r="G225" s="8" t="s">
        <v>8</v>
      </c>
      <c r="H225" s="9"/>
      <c r="I225" s="42" t="s">
        <v>404</v>
      </c>
    </row>
    <row r="226" spans="1:9" x14ac:dyDescent="0.3">
      <c r="A226" s="41" t="s">
        <v>240</v>
      </c>
      <c r="B226" s="18" t="s">
        <v>247</v>
      </c>
      <c r="C226" s="7">
        <v>44927</v>
      </c>
      <c r="D226" s="24">
        <f>VLOOKUP($B226,'Dental Calculator'!$A$10:$D$342,4,FALSE)</f>
        <v>240.86</v>
      </c>
      <c r="E226" s="26" t="s">
        <v>143</v>
      </c>
      <c r="F226" s="26"/>
      <c r="G226" s="8" t="s">
        <v>8</v>
      </c>
      <c r="H226" s="9"/>
      <c r="I226" s="42" t="s">
        <v>404</v>
      </c>
    </row>
    <row r="227" spans="1:9" x14ac:dyDescent="0.3">
      <c r="A227" s="41" t="s">
        <v>240</v>
      </c>
      <c r="B227" s="18" t="s">
        <v>248</v>
      </c>
      <c r="C227" s="7">
        <v>44927</v>
      </c>
      <c r="D227" s="24">
        <f>VLOOKUP($B227,'Dental Calculator'!$A$10:$D$342,4,FALSE)</f>
        <v>487.82</v>
      </c>
      <c r="E227" s="26" t="s">
        <v>143</v>
      </c>
      <c r="F227" s="26"/>
      <c r="G227" s="8" t="s">
        <v>8</v>
      </c>
      <c r="H227" s="9"/>
      <c r="I227" s="42" t="s">
        <v>404</v>
      </c>
    </row>
    <row r="228" spans="1:9" x14ac:dyDescent="0.3">
      <c r="A228" s="41" t="s">
        <v>240</v>
      </c>
      <c r="B228" s="18" t="s">
        <v>249</v>
      </c>
      <c r="C228" s="7">
        <v>44927</v>
      </c>
      <c r="D228" s="24">
        <f>VLOOKUP($B228,'Dental Calculator'!$A$10:$D$342,4,FALSE)</f>
        <v>207.32</v>
      </c>
      <c r="E228" s="26" t="s">
        <v>143</v>
      </c>
      <c r="F228" s="26"/>
      <c r="G228" s="8" t="s">
        <v>8</v>
      </c>
      <c r="H228" s="9"/>
      <c r="I228" s="42" t="s">
        <v>404</v>
      </c>
    </row>
    <row r="229" spans="1:9" x14ac:dyDescent="0.3">
      <c r="A229" s="41" t="s">
        <v>240</v>
      </c>
      <c r="B229" s="18" t="s">
        <v>250</v>
      </c>
      <c r="C229" s="7">
        <v>44927</v>
      </c>
      <c r="D229" s="24">
        <f>VLOOKUP($B229,'Dental Calculator'!$A$10:$D$342,4,FALSE)</f>
        <v>268.3</v>
      </c>
      <c r="E229" s="26" t="s">
        <v>143</v>
      </c>
      <c r="F229" s="26"/>
      <c r="G229" s="8" t="s">
        <v>8</v>
      </c>
      <c r="H229" s="9"/>
      <c r="I229" s="42" t="s">
        <v>404</v>
      </c>
    </row>
    <row r="230" spans="1:9" x14ac:dyDescent="0.3">
      <c r="A230" s="41" t="s">
        <v>240</v>
      </c>
      <c r="B230" s="18" t="s">
        <v>251</v>
      </c>
      <c r="C230" s="7">
        <v>44927</v>
      </c>
      <c r="D230" s="24">
        <f>VLOOKUP($B230,'Dental Calculator'!$A$10:$D$342,4,FALSE)</f>
        <v>204.27</v>
      </c>
      <c r="E230" s="26" t="s">
        <v>143</v>
      </c>
      <c r="F230" s="26"/>
      <c r="G230" s="8" t="s">
        <v>8</v>
      </c>
      <c r="H230" s="9"/>
      <c r="I230" s="42" t="s">
        <v>404</v>
      </c>
    </row>
    <row r="231" spans="1:9" x14ac:dyDescent="0.3">
      <c r="A231" s="41" t="s">
        <v>240</v>
      </c>
      <c r="B231" s="18" t="s">
        <v>252</v>
      </c>
      <c r="C231" s="7">
        <v>44927</v>
      </c>
      <c r="D231" s="24">
        <f>VLOOKUP($B231,'Dental Calculator'!$A$10:$D$342,4,FALSE)</f>
        <v>289.64</v>
      </c>
      <c r="E231" s="26" t="s">
        <v>143</v>
      </c>
      <c r="F231" s="26"/>
      <c r="G231" s="8" t="s">
        <v>8</v>
      </c>
      <c r="H231" s="9"/>
      <c r="I231" s="42" t="s">
        <v>404</v>
      </c>
    </row>
    <row r="232" spans="1:9" ht="13.5" thickBot="1" x14ac:dyDescent="0.35">
      <c r="A232" s="43" t="s">
        <v>240</v>
      </c>
      <c r="B232" s="44" t="s">
        <v>253</v>
      </c>
      <c r="C232" s="45">
        <v>44927</v>
      </c>
      <c r="D232" s="46">
        <f>VLOOKUP($B232,'Dental Calculator'!$A$10:$D$342,4,FALSE)</f>
        <v>160.07</v>
      </c>
      <c r="E232" s="67" t="s">
        <v>143</v>
      </c>
      <c r="F232" s="67"/>
      <c r="G232" s="47" t="s">
        <v>8</v>
      </c>
      <c r="H232" s="48"/>
      <c r="I232" s="49" t="s">
        <v>404</v>
      </c>
    </row>
    <row r="233" spans="1:9" x14ac:dyDescent="0.3">
      <c r="A233" s="69" t="s">
        <v>254</v>
      </c>
      <c r="B233" s="70" t="s">
        <v>255</v>
      </c>
      <c r="C233" s="71">
        <v>44927</v>
      </c>
      <c r="D233" s="72">
        <f>VLOOKUP($B233,'Dental Calculator'!$A$10:$D$342,4,FALSE)</f>
        <v>259.14999999999998</v>
      </c>
      <c r="E233" s="72">
        <f>VLOOKUP($B233,'Dental Calculator'!$A$10:$D$342,3,FALSE)</f>
        <v>285.35000000000002</v>
      </c>
      <c r="F233" s="73"/>
      <c r="G233" s="74" t="s">
        <v>14</v>
      </c>
      <c r="H233" s="75" t="s">
        <v>256</v>
      </c>
      <c r="I233" s="76" t="s">
        <v>404</v>
      </c>
    </row>
    <row r="234" spans="1:9" x14ac:dyDescent="0.3">
      <c r="A234" s="77" t="s">
        <v>254</v>
      </c>
      <c r="B234" s="78" t="s">
        <v>257</v>
      </c>
      <c r="C234" s="79">
        <v>44927</v>
      </c>
      <c r="D234" s="80">
        <f>VLOOKUP($B234,'Dental Calculator'!$A$10:$D$342,4,FALSE)</f>
        <v>320.13</v>
      </c>
      <c r="E234" s="80">
        <f>VLOOKUP($B234,'Dental Calculator'!$A$10:$D$342,3,FALSE)</f>
        <v>352.49</v>
      </c>
      <c r="F234" s="84"/>
      <c r="G234" s="81" t="s">
        <v>14</v>
      </c>
      <c r="H234" s="82"/>
      <c r="I234" s="83" t="s">
        <v>404</v>
      </c>
    </row>
    <row r="235" spans="1:9" x14ac:dyDescent="0.3">
      <c r="A235" s="77" t="s">
        <v>254</v>
      </c>
      <c r="B235" s="78" t="s">
        <v>258</v>
      </c>
      <c r="C235" s="79">
        <v>44927</v>
      </c>
      <c r="D235" s="80">
        <f>VLOOKUP($B235,'Dental Calculator'!$A$10:$D$342,4,FALSE)</f>
        <v>219.52</v>
      </c>
      <c r="E235" s="80">
        <f>VLOOKUP($B235,'Dental Calculator'!$A$10:$D$342,3,FALSE)</f>
        <v>241.7</v>
      </c>
      <c r="F235" s="84"/>
      <c r="G235" s="81" t="s">
        <v>14</v>
      </c>
      <c r="H235" s="82" t="s">
        <v>256</v>
      </c>
      <c r="I235" s="83" t="s">
        <v>404</v>
      </c>
    </row>
    <row r="236" spans="1:9" x14ac:dyDescent="0.3">
      <c r="A236" s="77" t="s">
        <v>254</v>
      </c>
      <c r="B236" s="78" t="s">
        <v>259</v>
      </c>
      <c r="C236" s="79">
        <v>44927</v>
      </c>
      <c r="D236" s="80">
        <f>VLOOKUP($B236,'Dental Calculator'!$A$10:$D$342,4,FALSE)</f>
        <v>240.86</v>
      </c>
      <c r="E236" s="84" t="s">
        <v>143</v>
      </c>
      <c r="F236" s="84"/>
      <c r="G236" s="81" t="s">
        <v>14</v>
      </c>
      <c r="H236" s="82"/>
      <c r="I236" s="83" t="s">
        <v>404</v>
      </c>
    </row>
    <row r="237" spans="1:9" ht="13.5" thickBot="1" x14ac:dyDescent="0.35">
      <c r="A237" s="85" t="s">
        <v>254</v>
      </c>
      <c r="B237" s="86" t="s">
        <v>260</v>
      </c>
      <c r="C237" s="87">
        <v>44927</v>
      </c>
      <c r="D237" s="88">
        <f>VLOOKUP($B237,'Dental Calculator'!$A$10:$D$342,4,FALSE)</f>
        <v>3780.6</v>
      </c>
      <c r="E237" s="89" t="s">
        <v>143</v>
      </c>
      <c r="F237" s="89"/>
      <c r="G237" s="90" t="s">
        <v>14</v>
      </c>
      <c r="H237" s="91" t="s">
        <v>28</v>
      </c>
      <c r="I237" s="92" t="s">
        <v>404</v>
      </c>
    </row>
    <row r="238" spans="1:9" x14ac:dyDescent="0.3">
      <c r="A238" s="34" t="s">
        <v>261</v>
      </c>
      <c r="B238" s="35" t="s">
        <v>262</v>
      </c>
      <c r="C238" s="36">
        <v>44927</v>
      </c>
      <c r="D238" s="37">
        <f>VLOOKUP($B238,'Dental Calculator'!$A$10:$D$342,4,FALSE)</f>
        <v>82.32</v>
      </c>
      <c r="E238" s="50" t="s">
        <v>143</v>
      </c>
      <c r="F238" s="50"/>
      <c r="G238" s="38" t="s">
        <v>8</v>
      </c>
      <c r="H238" s="39" t="s">
        <v>7</v>
      </c>
      <c r="I238" s="40"/>
    </row>
    <row r="239" spans="1:9" x14ac:dyDescent="0.3">
      <c r="A239" s="41" t="s">
        <v>261</v>
      </c>
      <c r="B239" s="18" t="s">
        <v>263</v>
      </c>
      <c r="C239" s="7">
        <v>44927</v>
      </c>
      <c r="D239" s="24">
        <f>VLOOKUP($B239,'Dental Calculator'!$A$10:$D$342,4,FALSE)</f>
        <v>134.15</v>
      </c>
      <c r="E239" s="26" t="s">
        <v>143</v>
      </c>
      <c r="F239" s="26"/>
      <c r="G239" s="8" t="s">
        <v>8</v>
      </c>
      <c r="H239" s="9" t="s">
        <v>7</v>
      </c>
      <c r="I239" s="42"/>
    </row>
    <row r="240" spans="1:9" x14ac:dyDescent="0.3">
      <c r="A240" s="41" t="s">
        <v>261</v>
      </c>
      <c r="B240" s="18" t="s">
        <v>264</v>
      </c>
      <c r="C240" s="7">
        <v>44927</v>
      </c>
      <c r="D240" s="24">
        <f>VLOOKUP($B240,'Dental Calculator'!$A$10:$D$342,4,FALSE)</f>
        <v>182.93</v>
      </c>
      <c r="E240" s="26" t="s">
        <v>143</v>
      </c>
      <c r="F240" s="26"/>
      <c r="G240" s="8" t="s">
        <v>8</v>
      </c>
      <c r="H240" s="9" t="s">
        <v>7</v>
      </c>
      <c r="I240" s="42"/>
    </row>
    <row r="241" spans="1:9" x14ac:dyDescent="0.3">
      <c r="A241" s="41" t="s">
        <v>261</v>
      </c>
      <c r="B241" s="18" t="s">
        <v>265</v>
      </c>
      <c r="C241" s="7">
        <v>44927</v>
      </c>
      <c r="D241" s="24">
        <f>VLOOKUP($B241,'Dental Calculator'!$A$10:$D$342,4,FALSE)</f>
        <v>228.67</v>
      </c>
      <c r="E241" s="26" t="s">
        <v>143</v>
      </c>
      <c r="F241" s="26"/>
      <c r="G241" s="8" t="s">
        <v>8</v>
      </c>
      <c r="H241" s="9" t="s">
        <v>7</v>
      </c>
      <c r="I241" s="42"/>
    </row>
    <row r="242" spans="1:9" x14ac:dyDescent="0.3">
      <c r="A242" s="41" t="s">
        <v>261</v>
      </c>
      <c r="B242" s="18" t="s">
        <v>266</v>
      </c>
      <c r="C242" s="7">
        <v>44927</v>
      </c>
      <c r="D242" s="24">
        <f>VLOOKUP($B242,'Dental Calculator'!$A$10:$D$342,4,FALSE)</f>
        <v>128.05000000000001</v>
      </c>
      <c r="E242" s="26" t="s">
        <v>143</v>
      </c>
      <c r="F242" s="26"/>
      <c r="G242" s="8" t="s">
        <v>8</v>
      </c>
      <c r="H242" s="9"/>
      <c r="I242" s="42"/>
    </row>
    <row r="243" spans="1:9" x14ac:dyDescent="0.3">
      <c r="A243" s="41" t="s">
        <v>261</v>
      </c>
      <c r="B243" s="18" t="s">
        <v>267</v>
      </c>
      <c r="C243" s="7">
        <v>44927</v>
      </c>
      <c r="D243" s="24">
        <f>VLOOKUP($B243,'Dental Calculator'!$A$10:$D$342,4,FALSE)</f>
        <v>259.14999999999998</v>
      </c>
      <c r="E243" s="26" t="s">
        <v>143</v>
      </c>
      <c r="F243" s="26"/>
      <c r="G243" s="8" t="s">
        <v>8</v>
      </c>
      <c r="H243" s="9"/>
      <c r="I243" s="42"/>
    </row>
    <row r="244" spans="1:9" x14ac:dyDescent="0.3">
      <c r="A244" s="41" t="s">
        <v>261</v>
      </c>
      <c r="B244" s="18" t="s">
        <v>268</v>
      </c>
      <c r="C244" s="7">
        <v>44927</v>
      </c>
      <c r="D244" s="24">
        <f>VLOOKUP($B244,'Dental Calculator'!$A$10:$D$342,4,FALSE)</f>
        <v>213.42</v>
      </c>
      <c r="E244" s="26" t="s">
        <v>143</v>
      </c>
      <c r="F244" s="26"/>
      <c r="G244" s="8" t="s">
        <v>8</v>
      </c>
      <c r="H244" s="9" t="s">
        <v>237</v>
      </c>
      <c r="I244" s="42"/>
    </row>
    <row r="245" spans="1:9" ht="13.5" thickBot="1" x14ac:dyDescent="0.35">
      <c r="A245" s="43" t="s">
        <v>261</v>
      </c>
      <c r="B245" s="44" t="s">
        <v>269</v>
      </c>
      <c r="C245" s="45">
        <v>44927</v>
      </c>
      <c r="D245" s="46">
        <f>VLOOKUP($B245,'Dental Calculator'!$A$10:$D$342,4,FALSE)</f>
        <v>396.35</v>
      </c>
      <c r="E245" s="67" t="s">
        <v>143</v>
      </c>
      <c r="F245" s="67"/>
      <c r="G245" s="47" t="s">
        <v>8</v>
      </c>
      <c r="H245" s="48"/>
      <c r="I245" s="49"/>
    </row>
    <row r="246" spans="1:9" x14ac:dyDescent="0.3">
      <c r="A246" s="69" t="s">
        <v>270</v>
      </c>
      <c r="B246" s="70" t="s">
        <v>271</v>
      </c>
      <c r="C246" s="71">
        <v>44927</v>
      </c>
      <c r="D246" s="72">
        <f>VLOOKUP($B246,'Dental Calculator'!$A$10:$D$342,4,FALSE)</f>
        <v>1768.34</v>
      </c>
      <c r="E246" s="73" t="s">
        <v>143</v>
      </c>
      <c r="F246" s="73"/>
      <c r="G246" s="74" t="s">
        <v>8</v>
      </c>
      <c r="H246" s="75"/>
      <c r="I246" s="76"/>
    </row>
    <row r="247" spans="1:9" x14ac:dyDescent="0.3">
      <c r="A247" s="77" t="s">
        <v>270</v>
      </c>
      <c r="B247" s="78" t="s">
        <v>272</v>
      </c>
      <c r="C247" s="79">
        <v>44927</v>
      </c>
      <c r="D247" s="80">
        <f>VLOOKUP($B247,'Dental Calculator'!$A$10:$D$342,4,FALSE)</f>
        <v>1463.46</v>
      </c>
      <c r="E247" s="84" t="s">
        <v>143</v>
      </c>
      <c r="F247" s="84"/>
      <c r="G247" s="81" t="s">
        <v>8</v>
      </c>
      <c r="H247" s="82"/>
      <c r="I247" s="83"/>
    </row>
    <row r="248" spans="1:9" x14ac:dyDescent="0.3">
      <c r="A248" s="77" t="s">
        <v>270</v>
      </c>
      <c r="B248" s="78" t="s">
        <v>273</v>
      </c>
      <c r="C248" s="79">
        <v>44927</v>
      </c>
      <c r="D248" s="80">
        <f>VLOOKUP($B248,'Dental Calculator'!$A$10:$D$342,4,FALSE)</f>
        <v>2012.25</v>
      </c>
      <c r="E248" s="84" t="s">
        <v>143</v>
      </c>
      <c r="F248" s="84"/>
      <c r="G248" s="81" t="s">
        <v>8</v>
      </c>
      <c r="H248" s="82"/>
      <c r="I248" s="83"/>
    </row>
    <row r="249" spans="1:9" x14ac:dyDescent="0.3">
      <c r="A249" s="77" t="s">
        <v>270</v>
      </c>
      <c r="B249" s="78" t="s">
        <v>274</v>
      </c>
      <c r="C249" s="79">
        <v>44927</v>
      </c>
      <c r="D249" s="80">
        <f>VLOOKUP($B249,'Dental Calculator'!$A$10:$D$342,4,FALSE)</f>
        <v>1219.55</v>
      </c>
      <c r="E249" s="84" t="s">
        <v>143</v>
      </c>
      <c r="F249" s="84"/>
      <c r="G249" s="81" t="s">
        <v>8</v>
      </c>
      <c r="H249" s="82"/>
      <c r="I249" s="83"/>
    </row>
    <row r="250" spans="1:9" x14ac:dyDescent="0.3">
      <c r="A250" s="77" t="s">
        <v>270</v>
      </c>
      <c r="B250" s="78" t="s">
        <v>275</v>
      </c>
      <c r="C250" s="79">
        <v>44927</v>
      </c>
      <c r="D250" s="80">
        <f>VLOOKUP($B250,'Dental Calculator'!$A$10:$D$342,4,FALSE)</f>
        <v>1920.79</v>
      </c>
      <c r="E250" s="84" t="s">
        <v>143</v>
      </c>
      <c r="F250" s="84"/>
      <c r="G250" s="81" t="s">
        <v>8</v>
      </c>
      <c r="H250" s="82"/>
      <c r="I250" s="83"/>
    </row>
    <row r="251" spans="1:9" x14ac:dyDescent="0.3">
      <c r="A251" s="77" t="s">
        <v>270</v>
      </c>
      <c r="B251" s="78" t="s">
        <v>276</v>
      </c>
      <c r="C251" s="79">
        <v>44927</v>
      </c>
      <c r="D251" s="80">
        <f>VLOOKUP($B251,'Dental Calculator'!$A$10:$D$342,4,FALSE)</f>
        <v>1158.57</v>
      </c>
      <c r="E251" s="84" t="s">
        <v>143</v>
      </c>
      <c r="F251" s="84"/>
      <c r="G251" s="81" t="s">
        <v>8</v>
      </c>
      <c r="H251" s="82"/>
      <c r="I251" s="83"/>
    </row>
    <row r="252" spans="1:9" x14ac:dyDescent="0.3">
      <c r="A252" s="77" t="s">
        <v>270</v>
      </c>
      <c r="B252" s="78" t="s">
        <v>277</v>
      </c>
      <c r="C252" s="79">
        <v>44927</v>
      </c>
      <c r="D252" s="80">
        <f>VLOOKUP($B252,'Dental Calculator'!$A$10:$D$342,4,FALSE)</f>
        <v>609.77</v>
      </c>
      <c r="E252" s="84" t="s">
        <v>143</v>
      </c>
      <c r="F252" s="84"/>
      <c r="G252" s="81" t="s">
        <v>8</v>
      </c>
      <c r="H252" s="82"/>
      <c r="I252" s="83"/>
    </row>
    <row r="253" spans="1:9" x14ac:dyDescent="0.3">
      <c r="A253" s="77" t="s">
        <v>270</v>
      </c>
      <c r="B253" s="78" t="s">
        <v>278</v>
      </c>
      <c r="C253" s="79">
        <v>44927</v>
      </c>
      <c r="D253" s="80">
        <f>VLOOKUP($B253,'Dental Calculator'!$A$10:$D$342,4,FALSE)</f>
        <v>365.86</v>
      </c>
      <c r="E253" s="84" t="s">
        <v>143</v>
      </c>
      <c r="F253" s="84"/>
      <c r="G253" s="81" t="s">
        <v>8</v>
      </c>
      <c r="H253" s="82"/>
      <c r="I253" s="83"/>
    </row>
    <row r="254" spans="1:9" x14ac:dyDescent="0.3">
      <c r="A254" s="77" t="s">
        <v>270</v>
      </c>
      <c r="B254" s="78" t="s">
        <v>279</v>
      </c>
      <c r="C254" s="79">
        <v>44927</v>
      </c>
      <c r="D254" s="80">
        <f>VLOOKUP($B254,'Dental Calculator'!$A$10:$D$342,4,FALSE)</f>
        <v>2103.7199999999998</v>
      </c>
      <c r="E254" s="84" t="s">
        <v>143</v>
      </c>
      <c r="F254" s="84"/>
      <c r="G254" s="81" t="s">
        <v>8</v>
      </c>
      <c r="H254" s="82"/>
      <c r="I254" s="83"/>
    </row>
    <row r="255" spans="1:9" x14ac:dyDescent="0.3">
      <c r="A255" s="77" t="s">
        <v>270</v>
      </c>
      <c r="B255" s="78" t="s">
        <v>280</v>
      </c>
      <c r="C255" s="79">
        <v>44927</v>
      </c>
      <c r="D255" s="80">
        <f>VLOOKUP($B255,'Dental Calculator'!$A$10:$D$342,4,FALSE)</f>
        <v>1341.5</v>
      </c>
      <c r="E255" s="84" t="s">
        <v>143</v>
      </c>
      <c r="F255" s="84"/>
      <c r="G255" s="81" t="s">
        <v>8</v>
      </c>
      <c r="H255" s="82"/>
      <c r="I255" s="83"/>
    </row>
    <row r="256" spans="1:9" x14ac:dyDescent="0.3">
      <c r="A256" s="77" t="s">
        <v>270</v>
      </c>
      <c r="B256" s="78" t="s">
        <v>281</v>
      </c>
      <c r="C256" s="79">
        <v>44927</v>
      </c>
      <c r="D256" s="80">
        <f>VLOOKUP($B256,'Dental Calculator'!$A$10:$D$342,4,FALSE)</f>
        <v>2347.63</v>
      </c>
      <c r="E256" s="84" t="s">
        <v>143</v>
      </c>
      <c r="F256" s="84"/>
      <c r="G256" s="81" t="s">
        <v>8</v>
      </c>
      <c r="H256" s="82"/>
      <c r="I256" s="83"/>
    </row>
    <row r="257" spans="1:9" x14ac:dyDescent="0.3">
      <c r="A257" s="77" t="s">
        <v>270</v>
      </c>
      <c r="B257" s="78" t="s">
        <v>282</v>
      </c>
      <c r="C257" s="79">
        <v>44927</v>
      </c>
      <c r="D257" s="80">
        <f>VLOOKUP($B257,'Dental Calculator'!$A$10:$D$342,4,FALSE)</f>
        <v>1371.99</v>
      </c>
      <c r="E257" s="84" t="s">
        <v>143</v>
      </c>
      <c r="F257" s="84"/>
      <c r="G257" s="81" t="s">
        <v>8</v>
      </c>
      <c r="H257" s="82"/>
      <c r="I257" s="83"/>
    </row>
    <row r="258" spans="1:9" x14ac:dyDescent="0.3">
      <c r="A258" s="77" t="s">
        <v>270</v>
      </c>
      <c r="B258" s="78" t="s">
        <v>283</v>
      </c>
      <c r="C258" s="79">
        <v>44927</v>
      </c>
      <c r="D258" s="80">
        <f>VLOOKUP($B258,'Dental Calculator'!$A$10:$D$342,4,FALSE)</f>
        <v>1981.77</v>
      </c>
      <c r="E258" s="84" t="s">
        <v>143</v>
      </c>
      <c r="F258" s="84"/>
      <c r="G258" s="81" t="s">
        <v>8</v>
      </c>
      <c r="H258" s="82"/>
      <c r="I258" s="83"/>
    </row>
    <row r="259" spans="1:9" x14ac:dyDescent="0.3">
      <c r="A259" s="77" t="s">
        <v>270</v>
      </c>
      <c r="B259" s="78" t="s">
        <v>284</v>
      </c>
      <c r="C259" s="79">
        <v>44927</v>
      </c>
      <c r="D259" s="80">
        <f>VLOOKUP($B259,'Dental Calculator'!$A$10:$D$342,4,FALSE)</f>
        <v>1829.32</v>
      </c>
      <c r="E259" s="84" t="s">
        <v>143</v>
      </c>
      <c r="F259" s="84"/>
      <c r="G259" s="81" t="s">
        <v>8</v>
      </c>
      <c r="H259" s="82"/>
      <c r="I259" s="83"/>
    </row>
    <row r="260" spans="1:9" x14ac:dyDescent="0.3">
      <c r="A260" s="77" t="s">
        <v>270</v>
      </c>
      <c r="B260" s="78" t="s">
        <v>285</v>
      </c>
      <c r="C260" s="79">
        <v>44927</v>
      </c>
      <c r="D260" s="80">
        <f>VLOOKUP($B260,'Dental Calculator'!$A$10:$D$342,4,FALSE)</f>
        <v>1158.57</v>
      </c>
      <c r="E260" s="84" t="s">
        <v>143</v>
      </c>
      <c r="F260" s="84"/>
      <c r="G260" s="81" t="s">
        <v>8</v>
      </c>
      <c r="H260" s="82" t="s">
        <v>7</v>
      </c>
      <c r="I260" s="83"/>
    </row>
    <row r="261" spans="1:9" x14ac:dyDescent="0.3">
      <c r="A261" s="77" t="s">
        <v>270</v>
      </c>
      <c r="B261" s="78" t="s">
        <v>286</v>
      </c>
      <c r="C261" s="79">
        <v>44927</v>
      </c>
      <c r="D261" s="80">
        <f>VLOOKUP($B261,'Dental Calculator'!$A$10:$D$342,4,FALSE)</f>
        <v>716.48</v>
      </c>
      <c r="E261" s="84" t="s">
        <v>143</v>
      </c>
      <c r="F261" s="84"/>
      <c r="G261" s="81" t="s">
        <v>8</v>
      </c>
      <c r="H261" s="82" t="s">
        <v>7</v>
      </c>
      <c r="I261" s="83"/>
    </row>
    <row r="262" spans="1:9" ht="13.5" thickBot="1" x14ac:dyDescent="0.35">
      <c r="A262" s="85" t="s">
        <v>270</v>
      </c>
      <c r="B262" s="86" t="s">
        <v>287</v>
      </c>
      <c r="C262" s="87">
        <v>44927</v>
      </c>
      <c r="D262" s="88">
        <f>VLOOKUP($B262,'Dental Calculator'!$A$10:$D$342,4,FALSE)</f>
        <v>3719.62</v>
      </c>
      <c r="E262" s="89" t="s">
        <v>143</v>
      </c>
      <c r="F262" s="89"/>
      <c r="G262" s="90" t="s">
        <v>8</v>
      </c>
      <c r="H262" s="91"/>
      <c r="I262" s="92"/>
    </row>
    <row r="263" spans="1:9" x14ac:dyDescent="0.3">
      <c r="A263" s="34" t="s">
        <v>288</v>
      </c>
      <c r="B263" s="35" t="s">
        <v>289</v>
      </c>
      <c r="C263" s="36">
        <v>44927</v>
      </c>
      <c r="D263" s="37">
        <f>VLOOKUP($B263,'Dental Calculator'!$A$10:$D$342,4,FALSE)</f>
        <v>274.39999999999998</v>
      </c>
      <c r="E263" s="50" t="s">
        <v>143</v>
      </c>
      <c r="F263" s="50"/>
      <c r="G263" s="38" t="s">
        <v>8</v>
      </c>
      <c r="H263" s="39" t="s">
        <v>256</v>
      </c>
      <c r="I263" s="40" t="s">
        <v>404</v>
      </c>
    </row>
    <row r="264" spans="1:9" x14ac:dyDescent="0.3">
      <c r="A264" s="41" t="s">
        <v>288</v>
      </c>
      <c r="B264" s="18" t="s">
        <v>290</v>
      </c>
      <c r="C264" s="7">
        <v>44927</v>
      </c>
      <c r="D264" s="24">
        <f>VLOOKUP($B264,'Dental Calculator'!$A$10:$D$342,4,FALSE)</f>
        <v>277.45</v>
      </c>
      <c r="E264" s="26" t="s">
        <v>143</v>
      </c>
      <c r="F264" s="26"/>
      <c r="G264" s="8" t="s">
        <v>8</v>
      </c>
      <c r="H264" s="9"/>
      <c r="I264" s="42" t="s">
        <v>404</v>
      </c>
    </row>
    <row r="265" spans="1:9" x14ac:dyDescent="0.3">
      <c r="A265" s="41" t="s">
        <v>288</v>
      </c>
      <c r="B265" s="18" t="s">
        <v>291</v>
      </c>
      <c r="C265" s="7">
        <v>44927</v>
      </c>
      <c r="D265" s="24">
        <f>VLOOKUP($B265,'Dental Calculator'!$A$10:$D$342,4,FALSE)</f>
        <v>2622.03</v>
      </c>
      <c r="E265" s="26" t="s">
        <v>143</v>
      </c>
      <c r="F265" s="26"/>
      <c r="G265" s="8" t="s">
        <v>14</v>
      </c>
      <c r="H265" s="9" t="s">
        <v>256</v>
      </c>
      <c r="I265" s="42" t="s">
        <v>404</v>
      </c>
    </row>
    <row r="266" spans="1:9" x14ac:dyDescent="0.3">
      <c r="A266" s="41" t="s">
        <v>288</v>
      </c>
      <c r="B266" s="18" t="s">
        <v>292</v>
      </c>
      <c r="C266" s="7">
        <v>44927</v>
      </c>
      <c r="D266" s="24">
        <f>VLOOKUP($B266,'Dental Calculator'!$A$10:$D$342,4,FALSE)</f>
        <v>2500.0700000000002</v>
      </c>
      <c r="E266" s="26" t="s">
        <v>143</v>
      </c>
      <c r="F266" s="26"/>
      <c r="G266" s="8" t="s">
        <v>14</v>
      </c>
      <c r="H266" s="9" t="s">
        <v>256</v>
      </c>
      <c r="I266" s="42" t="s">
        <v>404</v>
      </c>
    </row>
    <row r="267" spans="1:9" x14ac:dyDescent="0.3">
      <c r="A267" s="41" t="s">
        <v>288</v>
      </c>
      <c r="B267" s="18" t="s">
        <v>293</v>
      </c>
      <c r="C267" s="7">
        <v>44927</v>
      </c>
      <c r="D267" s="24">
        <f>VLOOKUP($B267,'Dental Calculator'!$A$10:$D$342,4,FALSE)</f>
        <v>3414.73</v>
      </c>
      <c r="E267" s="26" t="s">
        <v>143</v>
      </c>
      <c r="F267" s="26"/>
      <c r="G267" s="8" t="s">
        <v>14</v>
      </c>
      <c r="H267" s="9" t="s">
        <v>256</v>
      </c>
      <c r="I267" s="42" t="s">
        <v>404</v>
      </c>
    </row>
    <row r="268" spans="1:9" x14ac:dyDescent="0.3">
      <c r="A268" s="41" t="s">
        <v>288</v>
      </c>
      <c r="B268" s="18" t="s">
        <v>294</v>
      </c>
      <c r="C268" s="7">
        <v>44927</v>
      </c>
      <c r="D268" s="24">
        <f>VLOOKUP($B268,'Dental Calculator'!$A$10:$D$342,4,FALSE)</f>
        <v>914.66</v>
      </c>
      <c r="E268" s="26" t="s">
        <v>143</v>
      </c>
      <c r="F268" s="26"/>
      <c r="G268" s="8" t="s">
        <v>14</v>
      </c>
      <c r="H268" s="9" t="s">
        <v>256</v>
      </c>
      <c r="I268" s="42" t="s">
        <v>404</v>
      </c>
    </row>
    <row r="269" spans="1:9" x14ac:dyDescent="0.3">
      <c r="A269" s="41" t="s">
        <v>288</v>
      </c>
      <c r="B269" s="18" t="s">
        <v>295</v>
      </c>
      <c r="C269" s="7">
        <v>44927</v>
      </c>
      <c r="D269" s="24">
        <f>VLOOKUP($B269,'Dental Calculator'!$A$10:$D$342,4,FALSE)</f>
        <v>2561.0500000000002</v>
      </c>
      <c r="E269" s="26" t="s">
        <v>143</v>
      </c>
      <c r="F269" s="26"/>
      <c r="G269" s="8" t="s">
        <v>14</v>
      </c>
      <c r="H269" s="9" t="s">
        <v>256</v>
      </c>
      <c r="I269" s="42" t="s">
        <v>404</v>
      </c>
    </row>
    <row r="270" spans="1:9" x14ac:dyDescent="0.3">
      <c r="A270" s="41" t="s">
        <v>288</v>
      </c>
      <c r="B270" s="18" t="s">
        <v>296</v>
      </c>
      <c r="C270" s="7">
        <v>44927</v>
      </c>
      <c r="D270" s="24">
        <f>VLOOKUP($B270,'Dental Calculator'!$A$10:$D$342,4,FALSE)</f>
        <v>121.95</v>
      </c>
      <c r="E270" s="26" t="s">
        <v>143</v>
      </c>
      <c r="F270" s="26"/>
      <c r="G270" s="8" t="s">
        <v>14</v>
      </c>
      <c r="H270" s="9" t="s">
        <v>256</v>
      </c>
      <c r="I270" s="42" t="s">
        <v>404</v>
      </c>
    </row>
    <row r="271" spans="1:9" x14ac:dyDescent="0.3">
      <c r="A271" s="41" t="s">
        <v>288</v>
      </c>
      <c r="B271" s="18" t="s">
        <v>297</v>
      </c>
      <c r="C271" s="7">
        <v>44927</v>
      </c>
      <c r="D271" s="24">
        <f>VLOOKUP($B271,'Dental Calculator'!$A$10:$D$342,4,FALSE)</f>
        <v>792.71</v>
      </c>
      <c r="E271" s="26" t="s">
        <v>143</v>
      </c>
      <c r="F271" s="26"/>
      <c r="G271" s="8" t="s">
        <v>14</v>
      </c>
      <c r="H271" s="9" t="s">
        <v>256</v>
      </c>
      <c r="I271" s="42" t="s">
        <v>404</v>
      </c>
    </row>
    <row r="272" spans="1:9" x14ac:dyDescent="0.3">
      <c r="A272" s="41" t="s">
        <v>288</v>
      </c>
      <c r="B272" s="18" t="s">
        <v>298</v>
      </c>
      <c r="C272" s="7">
        <v>44927</v>
      </c>
      <c r="D272" s="24">
        <f>VLOOKUP($B272,'Dental Calculator'!$A$10:$D$342,4,FALSE)</f>
        <v>868.93</v>
      </c>
      <c r="E272" s="26" t="s">
        <v>143</v>
      </c>
      <c r="F272" s="26"/>
      <c r="G272" s="8" t="s">
        <v>14</v>
      </c>
      <c r="H272" s="9" t="s">
        <v>256</v>
      </c>
      <c r="I272" s="42" t="s">
        <v>404</v>
      </c>
    </row>
    <row r="273" spans="1:9" x14ac:dyDescent="0.3">
      <c r="A273" s="41" t="s">
        <v>288</v>
      </c>
      <c r="B273" s="18" t="s">
        <v>299</v>
      </c>
      <c r="C273" s="7">
        <v>44927</v>
      </c>
      <c r="D273" s="24">
        <f>VLOOKUP($B273,'Dental Calculator'!$A$10:$D$342,4,FALSE)</f>
        <v>1097.5899999999999</v>
      </c>
      <c r="E273" s="26" t="s">
        <v>143</v>
      </c>
      <c r="F273" s="26"/>
      <c r="G273" s="8" t="s">
        <v>14</v>
      </c>
      <c r="H273" s="9" t="s">
        <v>256</v>
      </c>
      <c r="I273" s="42" t="s">
        <v>404</v>
      </c>
    </row>
    <row r="274" spans="1:9" x14ac:dyDescent="0.3">
      <c r="A274" s="41" t="s">
        <v>288</v>
      </c>
      <c r="B274" s="18" t="s">
        <v>300</v>
      </c>
      <c r="C274" s="7">
        <v>44927</v>
      </c>
      <c r="D274" s="24">
        <f>VLOOKUP($B274,'Dental Calculator'!$A$10:$D$342,4,FALSE)</f>
        <v>1173.81</v>
      </c>
      <c r="E274" s="26" t="s">
        <v>143</v>
      </c>
      <c r="F274" s="26"/>
      <c r="G274" s="8" t="s">
        <v>14</v>
      </c>
      <c r="H274" s="9" t="s">
        <v>256</v>
      </c>
      <c r="I274" s="42" t="s">
        <v>404</v>
      </c>
    </row>
    <row r="275" spans="1:9" x14ac:dyDescent="0.3">
      <c r="A275" s="41" t="s">
        <v>288</v>
      </c>
      <c r="B275" s="18" t="s">
        <v>301</v>
      </c>
      <c r="C275" s="7">
        <v>44927</v>
      </c>
      <c r="D275" s="24">
        <f>VLOOKUP($B275,'Dental Calculator'!$A$10:$D$342,4,FALSE)</f>
        <v>1219.55</v>
      </c>
      <c r="E275" s="26" t="s">
        <v>143</v>
      </c>
      <c r="F275" s="26"/>
      <c r="G275" s="8" t="s">
        <v>14</v>
      </c>
      <c r="H275" s="9" t="s">
        <v>256</v>
      </c>
      <c r="I275" s="42" t="s">
        <v>404</v>
      </c>
    </row>
    <row r="276" spans="1:9" x14ac:dyDescent="0.3">
      <c r="A276" s="41" t="s">
        <v>288</v>
      </c>
      <c r="B276" s="18" t="s">
        <v>302</v>
      </c>
      <c r="C276" s="7">
        <v>44927</v>
      </c>
      <c r="D276" s="24">
        <f>VLOOKUP($B276,'Dental Calculator'!$A$10:$D$342,4,FALSE)</f>
        <v>1128.08</v>
      </c>
      <c r="E276" s="26" t="s">
        <v>143</v>
      </c>
      <c r="F276" s="26"/>
      <c r="G276" s="8" t="s">
        <v>14</v>
      </c>
      <c r="H276" s="9" t="s">
        <v>256</v>
      </c>
      <c r="I276" s="42" t="s">
        <v>404</v>
      </c>
    </row>
    <row r="277" spans="1:9" ht="13.5" thickBot="1" x14ac:dyDescent="0.35">
      <c r="A277" s="43" t="s">
        <v>288</v>
      </c>
      <c r="B277" s="44" t="s">
        <v>303</v>
      </c>
      <c r="C277" s="45">
        <v>44927</v>
      </c>
      <c r="D277" s="46">
        <f>VLOOKUP($B277,'Dental Calculator'!$A$10:$D$342,4,FALSE)</f>
        <v>432.94</v>
      </c>
      <c r="E277" s="67" t="s">
        <v>143</v>
      </c>
      <c r="F277" s="67"/>
      <c r="G277" s="47" t="s">
        <v>14</v>
      </c>
      <c r="H277" s="48"/>
      <c r="I277" s="49" t="s">
        <v>404</v>
      </c>
    </row>
    <row r="278" spans="1:9" x14ac:dyDescent="0.3">
      <c r="A278" s="69" t="s">
        <v>304</v>
      </c>
      <c r="B278" s="70" t="s">
        <v>305</v>
      </c>
      <c r="C278" s="71">
        <v>44927</v>
      </c>
      <c r="D278" s="72">
        <f>VLOOKUP($B278,'Dental Calculator'!$A$10:$D$342,4,FALSE)</f>
        <v>128.05000000000001</v>
      </c>
      <c r="E278" s="73" t="s">
        <v>143</v>
      </c>
      <c r="F278" s="73"/>
      <c r="G278" s="74" t="s">
        <v>8</v>
      </c>
      <c r="H278" s="75"/>
      <c r="I278" s="76" t="s">
        <v>404</v>
      </c>
    </row>
    <row r="279" spans="1:9" x14ac:dyDescent="0.3">
      <c r="A279" s="77" t="s">
        <v>304</v>
      </c>
      <c r="B279" s="78" t="s">
        <v>306</v>
      </c>
      <c r="C279" s="79">
        <v>44927</v>
      </c>
      <c r="D279" s="80">
        <f>VLOOKUP($B279,'Dental Calculator'!$A$10:$D$342,4,FALSE)</f>
        <v>164.64</v>
      </c>
      <c r="E279" s="84" t="s">
        <v>143</v>
      </c>
      <c r="F279" s="84"/>
      <c r="G279" s="81" t="s">
        <v>8</v>
      </c>
      <c r="H279" s="82"/>
      <c r="I279" s="83" t="s">
        <v>404</v>
      </c>
    </row>
    <row r="280" spans="1:9" x14ac:dyDescent="0.3">
      <c r="A280" s="77" t="s">
        <v>304</v>
      </c>
      <c r="B280" s="78" t="s">
        <v>307</v>
      </c>
      <c r="C280" s="79">
        <v>44927</v>
      </c>
      <c r="D280" s="80">
        <f>VLOOKUP($B280,'Dental Calculator'!$A$10:$D$342,4,FALSE)</f>
        <v>243.91</v>
      </c>
      <c r="E280" s="84" t="s">
        <v>143</v>
      </c>
      <c r="F280" s="84"/>
      <c r="G280" s="81" t="s">
        <v>8</v>
      </c>
      <c r="H280" s="82"/>
      <c r="I280" s="83" t="s">
        <v>404</v>
      </c>
    </row>
    <row r="281" spans="1:9" x14ac:dyDescent="0.3">
      <c r="A281" s="77" t="s">
        <v>304</v>
      </c>
      <c r="B281" s="78" t="s">
        <v>308</v>
      </c>
      <c r="C281" s="79">
        <v>44927</v>
      </c>
      <c r="D281" s="80">
        <f>VLOOKUP($B281,'Dental Calculator'!$A$10:$D$342,4,FALSE)</f>
        <v>1006.13</v>
      </c>
      <c r="E281" s="84" t="s">
        <v>143</v>
      </c>
      <c r="F281" s="84"/>
      <c r="G281" s="81" t="s">
        <v>14</v>
      </c>
      <c r="H281" s="82"/>
      <c r="I281" s="83" t="s">
        <v>404</v>
      </c>
    </row>
    <row r="282" spans="1:9" x14ac:dyDescent="0.3">
      <c r="A282" s="77" t="s">
        <v>304</v>
      </c>
      <c r="B282" s="78" t="s">
        <v>309</v>
      </c>
      <c r="C282" s="79">
        <v>44927</v>
      </c>
      <c r="D282" s="80">
        <f>VLOOKUP($B282,'Dental Calculator'!$A$10:$D$342,4,FALSE)</f>
        <v>1615.9</v>
      </c>
      <c r="E282" s="84" t="s">
        <v>143</v>
      </c>
      <c r="F282" s="84"/>
      <c r="G282" s="81" t="s">
        <v>14</v>
      </c>
      <c r="H282" s="82"/>
      <c r="I282" s="83" t="s">
        <v>404</v>
      </c>
    </row>
    <row r="283" spans="1:9" x14ac:dyDescent="0.3">
      <c r="A283" s="77" t="s">
        <v>304</v>
      </c>
      <c r="B283" s="78" t="s">
        <v>310</v>
      </c>
      <c r="C283" s="79">
        <v>44927</v>
      </c>
      <c r="D283" s="80">
        <f>VLOOKUP($B283,'Dental Calculator'!$A$10:$D$342,4,FALSE)</f>
        <v>4268.42</v>
      </c>
      <c r="E283" s="84" t="s">
        <v>143</v>
      </c>
      <c r="F283" s="84"/>
      <c r="G283" s="81" t="s">
        <v>14</v>
      </c>
      <c r="H283" s="82"/>
      <c r="I283" s="83" t="s">
        <v>404</v>
      </c>
    </row>
    <row r="284" spans="1:9" x14ac:dyDescent="0.3">
      <c r="A284" s="77" t="s">
        <v>304</v>
      </c>
      <c r="B284" s="78" t="s">
        <v>311</v>
      </c>
      <c r="C284" s="79">
        <v>44927</v>
      </c>
      <c r="D284" s="80">
        <f>VLOOKUP($B284,'Dental Calculator'!$A$10:$D$342,4,FALSE)</f>
        <v>4329.3999999999996</v>
      </c>
      <c r="E284" s="84" t="s">
        <v>143</v>
      </c>
      <c r="F284" s="84"/>
      <c r="G284" s="81" t="s">
        <v>14</v>
      </c>
      <c r="H284" s="82"/>
      <c r="I284" s="83" t="s">
        <v>404</v>
      </c>
    </row>
    <row r="285" spans="1:9" x14ac:dyDescent="0.3">
      <c r="A285" s="77" t="s">
        <v>304</v>
      </c>
      <c r="B285" s="78" t="s">
        <v>312</v>
      </c>
      <c r="C285" s="79">
        <v>44927</v>
      </c>
      <c r="D285" s="80">
        <f>VLOOKUP($B285,'Dental Calculator'!$A$10:$D$342,4,FALSE)</f>
        <v>3414.73</v>
      </c>
      <c r="E285" s="84" t="s">
        <v>143</v>
      </c>
      <c r="F285" s="84"/>
      <c r="G285" s="81" t="s">
        <v>14</v>
      </c>
      <c r="H285" s="82" t="s">
        <v>237</v>
      </c>
      <c r="I285" s="83" t="s">
        <v>404</v>
      </c>
    </row>
    <row r="286" spans="1:9" x14ac:dyDescent="0.3">
      <c r="A286" s="77" t="s">
        <v>304</v>
      </c>
      <c r="B286" s="78" t="s">
        <v>313</v>
      </c>
      <c r="C286" s="79">
        <v>44927</v>
      </c>
      <c r="D286" s="80">
        <f>VLOOKUP($B286,'Dental Calculator'!$A$10:$D$342,4,FALSE)</f>
        <v>3445.22</v>
      </c>
      <c r="E286" s="84" t="s">
        <v>143</v>
      </c>
      <c r="F286" s="84"/>
      <c r="G286" s="81" t="s">
        <v>14</v>
      </c>
      <c r="H286" s="82"/>
      <c r="I286" s="83" t="s">
        <v>404</v>
      </c>
    </row>
    <row r="287" spans="1:9" x14ac:dyDescent="0.3">
      <c r="A287" s="77" t="s">
        <v>304</v>
      </c>
      <c r="B287" s="78" t="s">
        <v>314</v>
      </c>
      <c r="C287" s="79">
        <v>44927</v>
      </c>
      <c r="D287" s="80">
        <f>VLOOKUP($B287,'Dental Calculator'!$A$10:$D$342,4,FALSE)</f>
        <v>3811.09</v>
      </c>
      <c r="E287" s="84" t="s">
        <v>143</v>
      </c>
      <c r="F287" s="84"/>
      <c r="G287" s="81" t="s">
        <v>14</v>
      </c>
      <c r="H287" s="82"/>
      <c r="I287" s="83" t="s">
        <v>404</v>
      </c>
    </row>
    <row r="288" spans="1:9" x14ac:dyDescent="0.3">
      <c r="A288" s="77" t="s">
        <v>304</v>
      </c>
      <c r="B288" s="78" t="s">
        <v>315</v>
      </c>
      <c r="C288" s="79">
        <v>44927</v>
      </c>
      <c r="D288" s="80">
        <f>VLOOKUP($B288,'Dental Calculator'!$A$10:$D$342,4,FALSE)</f>
        <v>3811.09</v>
      </c>
      <c r="E288" s="84" t="s">
        <v>143</v>
      </c>
      <c r="F288" s="84"/>
      <c r="G288" s="81" t="s">
        <v>14</v>
      </c>
      <c r="H288" s="82"/>
      <c r="I288" s="83" t="s">
        <v>404</v>
      </c>
    </row>
    <row r="289" spans="1:9" x14ac:dyDescent="0.3">
      <c r="A289" s="77" t="s">
        <v>304</v>
      </c>
      <c r="B289" s="78" t="s">
        <v>316</v>
      </c>
      <c r="C289" s="79">
        <v>44927</v>
      </c>
      <c r="D289" s="80">
        <f>VLOOKUP($B289,'Dental Calculator'!$A$10:$D$342,4,FALSE)</f>
        <v>4268.42</v>
      </c>
      <c r="E289" s="84" t="s">
        <v>143</v>
      </c>
      <c r="F289" s="84"/>
      <c r="G289" s="81" t="s">
        <v>14</v>
      </c>
      <c r="H289" s="82"/>
      <c r="I289" s="83" t="s">
        <v>404</v>
      </c>
    </row>
    <row r="290" spans="1:9" x14ac:dyDescent="0.3">
      <c r="A290" s="77" t="s">
        <v>304</v>
      </c>
      <c r="B290" s="78" t="s">
        <v>317</v>
      </c>
      <c r="C290" s="79">
        <v>44927</v>
      </c>
      <c r="D290" s="80">
        <f>VLOOKUP($B290,'Dental Calculator'!$A$10:$D$342,4,FALSE)</f>
        <v>6219.69</v>
      </c>
      <c r="E290" s="84" t="s">
        <v>143</v>
      </c>
      <c r="F290" s="84"/>
      <c r="G290" s="81" t="s">
        <v>14</v>
      </c>
      <c r="H290" s="82"/>
      <c r="I290" s="83" t="s">
        <v>404</v>
      </c>
    </row>
    <row r="291" spans="1:9" x14ac:dyDescent="0.3">
      <c r="A291" s="77" t="s">
        <v>304</v>
      </c>
      <c r="B291" s="78" t="s">
        <v>318</v>
      </c>
      <c r="C291" s="79">
        <v>44927</v>
      </c>
      <c r="D291" s="80">
        <f>VLOOKUP($B291,'Dental Calculator'!$A$10:$D$342,4,FALSE)</f>
        <v>1311.01</v>
      </c>
      <c r="E291" s="84" t="s">
        <v>143</v>
      </c>
      <c r="F291" s="84"/>
      <c r="G291" s="81" t="s">
        <v>14</v>
      </c>
      <c r="H291" s="82"/>
      <c r="I291" s="83" t="s">
        <v>404</v>
      </c>
    </row>
    <row r="292" spans="1:9" x14ac:dyDescent="0.3">
      <c r="A292" s="77" t="s">
        <v>304</v>
      </c>
      <c r="B292" s="78" t="s">
        <v>320</v>
      </c>
      <c r="C292" s="79">
        <v>44927</v>
      </c>
      <c r="D292" s="80">
        <f>VLOOKUP($B292,'Dental Calculator'!$A$10:$D$342,4,FALSE)</f>
        <v>182.93</v>
      </c>
      <c r="E292" s="84" t="s">
        <v>143</v>
      </c>
      <c r="F292" s="84"/>
      <c r="G292" s="81" t="s">
        <v>8</v>
      </c>
      <c r="H292" s="82"/>
      <c r="I292" s="83" t="s">
        <v>404</v>
      </c>
    </row>
    <row r="293" spans="1:9" x14ac:dyDescent="0.3">
      <c r="A293" s="77" t="s">
        <v>304</v>
      </c>
      <c r="B293" s="78" t="s">
        <v>321</v>
      </c>
      <c r="C293" s="79">
        <v>44927</v>
      </c>
      <c r="D293" s="80">
        <f>VLOOKUP($B293,'Dental Calculator'!$A$10:$D$342,4,FALSE)</f>
        <v>213.42</v>
      </c>
      <c r="E293" s="84" t="s">
        <v>143</v>
      </c>
      <c r="F293" s="84"/>
      <c r="G293" s="81" t="s">
        <v>8</v>
      </c>
      <c r="H293" s="82"/>
      <c r="I293" s="83" t="s">
        <v>404</v>
      </c>
    </row>
    <row r="294" spans="1:9" x14ac:dyDescent="0.3">
      <c r="A294" s="77" t="s">
        <v>304</v>
      </c>
      <c r="B294" s="78" t="s">
        <v>322</v>
      </c>
      <c r="C294" s="79">
        <v>44927</v>
      </c>
      <c r="D294" s="80">
        <f>VLOOKUP($B294,'Dental Calculator'!$A$10:$D$342,4,FALSE)</f>
        <v>243.91</v>
      </c>
      <c r="E294" s="84" t="s">
        <v>143</v>
      </c>
      <c r="F294" s="84"/>
      <c r="G294" s="81" t="s">
        <v>14</v>
      </c>
      <c r="H294" s="82"/>
      <c r="I294" s="83" t="s">
        <v>404</v>
      </c>
    </row>
    <row r="295" spans="1:9" x14ac:dyDescent="0.3">
      <c r="A295" s="77" t="s">
        <v>304</v>
      </c>
      <c r="B295" s="78" t="s">
        <v>323</v>
      </c>
      <c r="C295" s="79">
        <v>44927</v>
      </c>
      <c r="D295" s="80">
        <f>VLOOKUP($B295,'Dental Calculator'!$A$10:$D$342,4,FALSE)</f>
        <v>103.66</v>
      </c>
      <c r="E295" s="84" t="s">
        <v>143</v>
      </c>
      <c r="F295" s="84"/>
      <c r="G295" s="81" t="s">
        <v>8</v>
      </c>
      <c r="H295" s="82" t="s">
        <v>7</v>
      </c>
      <c r="I295" s="83" t="s">
        <v>404</v>
      </c>
    </row>
    <row r="296" spans="1:9" x14ac:dyDescent="0.3">
      <c r="A296" s="77" t="s">
        <v>304</v>
      </c>
      <c r="B296" s="78" t="s">
        <v>324</v>
      </c>
      <c r="C296" s="79">
        <v>44927</v>
      </c>
      <c r="D296" s="80">
        <f>VLOOKUP($B296,'Dental Calculator'!$A$10:$D$342,4,FALSE)</f>
        <v>314.02999999999997</v>
      </c>
      <c r="E296" s="84" t="s">
        <v>143</v>
      </c>
      <c r="F296" s="84"/>
      <c r="G296" s="81" t="s">
        <v>8</v>
      </c>
      <c r="H296" s="82" t="s">
        <v>256</v>
      </c>
      <c r="I296" s="83" t="s">
        <v>404</v>
      </c>
    </row>
    <row r="297" spans="1:9" x14ac:dyDescent="0.3">
      <c r="A297" s="77" t="s">
        <v>304</v>
      </c>
      <c r="B297" s="78" t="s">
        <v>325</v>
      </c>
      <c r="C297" s="79">
        <v>44927</v>
      </c>
      <c r="D297" s="80">
        <f>VLOOKUP($B297,'Dental Calculator'!$A$10:$D$342,4,FALSE)</f>
        <v>253.06</v>
      </c>
      <c r="E297" s="84" t="s">
        <v>143</v>
      </c>
      <c r="F297" s="84"/>
      <c r="G297" s="81" t="s">
        <v>8</v>
      </c>
      <c r="H297" s="82"/>
      <c r="I297" s="83" t="s">
        <v>404</v>
      </c>
    </row>
    <row r="298" spans="1:9" x14ac:dyDescent="0.3">
      <c r="A298" s="77" t="s">
        <v>304</v>
      </c>
      <c r="B298" s="78" t="s">
        <v>326</v>
      </c>
      <c r="C298" s="79">
        <v>44927</v>
      </c>
      <c r="D298" s="80">
        <f>VLOOKUP($B298,'Dental Calculator'!$A$10:$D$342,4,FALSE)</f>
        <v>1219.55</v>
      </c>
      <c r="E298" s="84" t="s">
        <v>143</v>
      </c>
      <c r="F298" s="84"/>
      <c r="G298" s="81" t="s">
        <v>8</v>
      </c>
      <c r="H298" s="82"/>
      <c r="I298" s="83" t="s">
        <v>404</v>
      </c>
    </row>
    <row r="299" spans="1:9" x14ac:dyDescent="0.3">
      <c r="A299" s="77" t="s">
        <v>304</v>
      </c>
      <c r="B299" s="78" t="s">
        <v>327</v>
      </c>
      <c r="C299" s="79">
        <v>44927</v>
      </c>
      <c r="D299" s="80">
        <f>VLOOKUP($B299,'Dental Calculator'!$A$10:$D$342,4,FALSE)</f>
        <v>746.97</v>
      </c>
      <c r="E299" s="84" t="s">
        <v>143</v>
      </c>
      <c r="F299" s="84"/>
      <c r="G299" s="81" t="s">
        <v>8</v>
      </c>
      <c r="H299" s="82"/>
      <c r="I299" s="83" t="s">
        <v>404</v>
      </c>
    </row>
    <row r="300" spans="1:9" x14ac:dyDescent="0.3">
      <c r="A300" s="77" t="s">
        <v>304</v>
      </c>
      <c r="B300" s="78" t="s">
        <v>328</v>
      </c>
      <c r="C300" s="79">
        <v>44927</v>
      </c>
      <c r="D300" s="80">
        <f>VLOOKUP($B300,'Dental Calculator'!$A$10:$D$342,4,FALSE)</f>
        <v>518.30999999999995</v>
      </c>
      <c r="E300" s="84" t="s">
        <v>143</v>
      </c>
      <c r="F300" s="84"/>
      <c r="G300" s="81" t="s">
        <v>8</v>
      </c>
      <c r="H300" s="82" t="s">
        <v>237</v>
      </c>
      <c r="I300" s="83" t="s">
        <v>404</v>
      </c>
    </row>
    <row r="301" spans="1:9" x14ac:dyDescent="0.3">
      <c r="A301" s="77" t="s">
        <v>304</v>
      </c>
      <c r="B301" s="78" t="s">
        <v>329</v>
      </c>
      <c r="C301" s="79">
        <v>44927</v>
      </c>
      <c r="D301" s="80">
        <f>VLOOKUP($B301,'Dental Calculator'!$A$10:$D$342,4,FALSE)</f>
        <v>506.11</v>
      </c>
      <c r="E301" s="84" t="s">
        <v>143</v>
      </c>
      <c r="F301" s="84"/>
      <c r="G301" s="81" t="s">
        <v>8</v>
      </c>
      <c r="H301" s="82"/>
      <c r="I301" s="83" t="s">
        <v>404</v>
      </c>
    </row>
    <row r="302" spans="1:9" x14ac:dyDescent="0.3">
      <c r="A302" s="77" t="s">
        <v>304</v>
      </c>
      <c r="B302" s="78" t="s">
        <v>330</v>
      </c>
      <c r="C302" s="79">
        <v>44927</v>
      </c>
      <c r="D302" s="80">
        <f>VLOOKUP($B302,'Dental Calculator'!$A$10:$D$342,4,FALSE)</f>
        <v>1890.3</v>
      </c>
      <c r="E302" s="84" t="s">
        <v>143</v>
      </c>
      <c r="F302" s="84"/>
      <c r="G302" s="81" t="s">
        <v>14</v>
      </c>
      <c r="H302" s="82" t="s">
        <v>256</v>
      </c>
      <c r="I302" s="83" t="s">
        <v>404</v>
      </c>
    </row>
    <row r="303" spans="1:9" s="12" customFormat="1" ht="13.5" thickBot="1" x14ac:dyDescent="0.35">
      <c r="A303" s="85" t="s">
        <v>304</v>
      </c>
      <c r="B303" s="86" t="s">
        <v>331</v>
      </c>
      <c r="C303" s="87">
        <v>44927</v>
      </c>
      <c r="D303" s="116" t="s">
        <v>35</v>
      </c>
      <c r="E303" s="89" t="s">
        <v>143</v>
      </c>
      <c r="F303" s="89"/>
      <c r="G303" s="96" t="s">
        <v>14</v>
      </c>
      <c r="H303" s="96"/>
      <c r="I303" s="92" t="s">
        <v>404</v>
      </c>
    </row>
    <row r="304" spans="1:9" x14ac:dyDescent="0.3">
      <c r="A304" s="34" t="s">
        <v>332</v>
      </c>
      <c r="B304" s="35" t="s">
        <v>333</v>
      </c>
      <c r="C304" s="36">
        <v>44927</v>
      </c>
      <c r="D304" s="37">
        <f>VLOOKUP($B304,'Dental Calculator'!$A$10:$D$342,4,FALSE)</f>
        <v>429.38</v>
      </c>
      <c r="E304" s="50" t="s">
        <v>143</v>
      </c>
      <c r="F304" s="50"/>
      <c r="G304" s="38" t="s">
        <v>14</v>
      </c>
      <c r="H304" s="39"/>
      <c r="I304" s="40" t="s">
        <v>404</v>
      </c>
    </row>
    <row r="305" spans="1:9" x14ac:dyDescent="0.3">
      <c r="A305" s="41" t="s">
        <v>332</v>
      </c>
      <c r="B305" s="18" t="s">
        <v>34</v>
      </c>
      <c r="C305" s="7">
        <v>44927</v>
      </c>
      <c r="D305" s="130" t="s">
        <v>35</v>
      </c>
      <c r="E305" s="26" t="s">
        <v>143</v>
      </c>
      <c r="F305" s="26"/>
      <c r="G305" s="8" t="s">
        <v>14</v>
      </c>
      <c r="H305" s="9"/>
      <c r="I305" s="42" t="s">
        <v>404</v>
      </c>
    </row>
    <row r="306" spans="1:9" x14ac:dyDescent="0.3">
      <c r="A306" s="41" t="s">
        <v>332</v>
      </c>
      <c r="B306" s="18" t="s">
        <v>334</v>
      </c>
      <c r="C306" s="7">
        <v>44927</v>
      </c>
      <c r="D306" s="24">
        <f>VLOOKUP($B306,'Dental Calculator'!$A$10:$D$342,4,FALSE)</f>
        <v>435.99</v>
      </c>
      <c r="E306" s="26" t="s">
        <v>143</v>
      </c>
      <c r="F306" s="26"/>
      <c r="G306" s="8" t="s">
        <v>14</v>
      </c>
      <c r="H306" s="9"/>
      <c r="I306" s="42" t="s">
        <v>404</v>
      </c>
    </row>
    <row r="307" spans="1:9" x14ac:dyDescent="0.3">
      <c r="A307" s="41" t="s">
        <v>332</v>
      </c>
      <c r="B307" s="18" t="s">
        <v>335</v>
      </c>
      <c r="C307" s="7">
        <v>44927</v>
      </c>
      <c r="D307" s="24">
        <f>VLOOKUP($B307,'Dental Calculator'!$A$10:$D$342,4,FALSE)</f>
        <v>121.95</v>
      </c>
      <c r="E307" s="26" t="s">
        <v>143</v>
      </c>
      <c r="F307" s="26"/>
      <c r="G307" s="8" t="s">
        <v>14</v>
      </c>
      <c r="H307" s="9"/>
      <c r="I307" s="42" t="s">
        <v>404</v>
      </c>
    </row>
    <row r="308" spans="1:9" ht="13.5" thickBot="1" x14ac:dyDescent="0.35">
      <c r="A308" s="43" t="s">
        <v>332</v>
      </c>
      <c r="B308" s="44" t="s">
        <v>336</v>
      </c>
      <c r="C308" s="45">
        <v>44927</v>
      </c>
      <c r="D308" s="114" t="s">
        <v>35</v>
      </c>
      <c r="E308" s="67" t="s">
        <v>143</v>
      </c>
      <c r="F308" s="67"/>
      <c r="G308" s="47" t="s">
        <v>14</v>
      </c>
      <c r="H308" s="48"/>
      <c r="I308" s="49" t="s">
        <v>404</v>
      </c>
    </row>
    <row r="309" spans="1:9" x14ac:dyDescent="0.3">
      <c r="A309" s="105" t="s">
        <v>337</v>
      </c>
      <c r="B309" s="106" t="s">
        <v>338</v>
      </c>
      <c r="C309" s="107">
        <v>44927</v>
      </c>
      <c r="D309" s="108">
        <f>VLOOKUP($B309,'Dental Calculator'!$A$10:$D$342,4,FALSE)</f>
        <v>60.98</v>
      </c>
      <c r="E309" s="109" t="s">
        <v>143</v>
      </c>
      <c r="F309" s="109"/>
      <c r="G309" s="110" t="s">
        <v>8</v>
      </c>
      <c r="H309" s="111"/>
      <c r="I309" s="112" t="s">
        <v>404</v>
      </c>
    </row>
    <row r="310" spans="1:9" x14ac:dyDescent="0.3">
      <c r="A310" s="77" t="s">
        <v>337</v>
      </c>
      <c r="B310" s="78" t="s">
        <v>339</v>
      </c>
      <c r="C310" s="79">
        <v>44927</v>
      </c>
      <c r="D310" s="80">
        <f>VLOOKUP($B310,'Dental Calculator'!$A$10:$D$342,4,FALSE)</f>
        <v>18.29</v>
      </c>
      <c r="E310" s="101" t="s">
        <v>143</v>
      </c>
      <c r="F310" s="84"/>
      <c r="G310" s="81" t="s">
        <v>14</v>
      </c>
      <c r="H310" s="82" t="s">
        <v>143</v>
      </c>
      <c r="I310" s="83" t="s">
        <v>404</v>
      </c>
    </row>
    <row r="311" spans="1:9" x14ac:dyDescent="0.3">
      <c r="A311" s="77" t="s">
        <v>337</v>
      </c>
      <c r="B311" s="78" t="s">
        <v>340</v>
      </c>
      <c r="C311" s="79">
        <v>44927</v>
      </c>
      <c r="D311" s="80">
        <f>VLOOKUP($B311,'Dental Calculator'!$A$10:$D$342,4,FALSE)</f>
        <v>79.27</v>
      </c>
      <c r="E311" s="80">
        <f>VLOOKUP($B311,'Dental Calculator'!$A$10:$D$342,3,FALSE)</f>
        <v>87.28</v>
      </c>
      <c r="F311" s="80" t="s">
        <v>409</v>
      </c>
      <c r="G311" s="81" t="s">
        <v>8</v>
      </c>
      <c r="H311" s="82"/>
      <c r="I311" s="83" t="s">
        <v>404</v>
      </c>
    </row>
    <row r="312" spans="1:9" x14ac:dyDescent="0.3">
      <c r="A312" s="77" t="s">
        <v>337</v>
      </c>
      <c r="B312" s="78" t="s">
        <v>341</v>
      </c>
      <c r="C312" s="79">
        <v>44927</v>
      </c>
      <c r="D312" s="80">
        <f>VLOOKUP($B312,'Dental Calculator'!$A$10:$D$342,4,FALSE)</f>
        <v>79.27</v>
      </c>
      <c r="E312" s="108">
        <f>VLOOKUP($B312,'Dental Calculator'!$A$10:$D$342,3,FALSE)</f>
        <v>87.28</v>
      </c>
      <c r="F312" s="80" t="s">
        <v>409</v>
      </c>
      <c r="G312" s="81" t="s">
        <v>8</v>
      </c>
      <c r="H312" s="82"/>
      <c r="I312" s="83" t="s">
        <v>404</v>
      </c>
    </row>
    <row r="313" spans="1:9" x14ac:dyDescent="0.3">
      <c r="A313" s="77" t="s">
        <v>337</v>
      </c>
      <c r="B313" s="78" t="s">
        <v>342</v>
      </c>
      <c r="C313" s="79">
        <v>44927</v>
      </c>
      <c r="D313" s="80">
        <f>VLOOKUP($B313,'Dental Calculator'!$A$10:$D$342,4,FALSE)</f>
        <v>27.44</v>
      </c>
      <c r="E313" s="84" t="s">
        <v>143</v>
      </c>
      <c r="F313" s="84"/>
      <c r="G313" s="81" t="s">
        <v>8</v>
      </c>
      <c r="H313" s="82"/>
      <c r="I313" s="83" t="s">
        <v>404</v>
      </c>
    </row>
    <row r="314" spans="1:9" x14ac:dyDescent="0.3">
      <c r="A314" s="77" t="s">
        <v>337</v>
      </c>
      <c r="B314" s="78" t="s">
        <v>343</v>
      </c>
      <c r="C314" s="79">
        <v>44927</v>
      </c>
      <c r="D314" s="80">
        <f>VLOOKUP($B314,'Dental Calculator'!$A$10:$D$342,4,FALSE)</f>
        <v>135.66999999999999</v>
      </c>
      <c r="E314" s="84" t="s">
        <v>143</v>
      </c>
      <c r="F314" s="84"/>
      <c r="G314" s="81" t="s">
        <v>8</v>
      </c>
      <c r="H314" s="82"/>
      <c r="I314" s="83" t="s">
        <v>404</v>
      </c>
    </row>
    <row r="315" spans="1:9" x14ac:dyDescent="0.3">
      <c r="A315" s="77" t="s">
        <v>337</v>
      </c>
      <c r="B315" s="78" t="s">
        <v>344</v>
      </c>
      <c r="C315" s="79">
        <v>44927</v>
      </c>
      <c r="D315" s="80">
        <f>VLOOKUP($B315,'Dental Calculator'!$A$10:$D$342,4,FALSE)</f>
        <v>48.78</v>
      </c>
      <c r="E315" s="84" t="s">
        <v>143</v>
      </c>
      <c r="F315" s="84"/>
      <c r="G315" s="81" t="s">
        <v>8</v>
      </c>
      <c r="H315" s="82"/>
      <c r="I315" s="83" t="s">
        <v>404</v>
      </c>
    </row>
    <row r="316" spans="1:9" x14ac:dyDescent="0.3">
      <c r="A316" s="77" t="s">
        <v>337</v>
      </c>
      <c r="B316" s="78" t="s">
        <v>345</v>
      </c>
      <c r="C316" s="79">
        <v>44927</v>
      </c>
      <c r="D316" s="80">
        <f>VLOOKUP($B316,'Dental Calculator'!$A$10:$D$342,4,FALSE)</f>
        <v>30.49</v>
      </c>
      <c r="E316" s="84" t="s">
        <v>143</v>
      </c>
      <c r="F316" s="84"/>
      <c r="G316" s="81" t="s">
        <v>8</v>
      </c>
      <c r="H316" s="82"/>
      <c r="I316" s="83" t="s">
        <v>404</v>
      </c>
    </row>
    <row r="317" spans="1:9" x14ac:dyDescent="0.3">
      <c r="A317" s="77" t="s">
        <v>337</v>
      </c>
      <c r="B317" s="78" t="s">
        <v>346</v>
      </c>
      <c r="C317" s="79">
        <v>44927</v>
      </c>
      <c r="D317" s="80">
        <f>VLOOKUP($B317,'Dental Calculator'!$A$10:$D$342,4,FALSE)</f>
        <v>51.83</v>
      </c>
      <c r="E317" s="84" t="s">
        <v>143</v>
      </c>
      <c r="F317" s="84"/>
      <c r="G317" s="81" t="s">
        <v>8</v>
      </c>
      <c r="H317" s="82"/>
      <c r="I317" s="83" t="s">
        <v>404</v>
      </c>
    </row>
    <row r="318" spans="1:9" x14ac:dyDescent="0.3">
      <c r="A318" s="77" t="s">
        <v>337</v>
      </c>
      <c r="B318" s="78" t="s">
        <v>347</v>
      </c>
      <c r="C318" s="79">
        <v>44927</v>
      </c>
      <c r="D318" s="80">
        <f>VLOOKUP($B318,'Dental Calculator'!$A$10:$D$342,4,FALSE)</f>
        <v>262.2</v>
      </c>
      <c r="E318" s="84" t="s">
        <v>143</v>
      </c>
      <c r="F318" s="84"/>
      <c r="G318" s="81" t="s">
        <v>14</v>
      </c>
      <c r="H318" s="82" t="s">
        <v>143</v>
      </c>
      <c r="I318" s="83" t="s">
        <v>404</v>
      </c>
    </row>
    <row r="319" spans="1:9" x14ac:dyDescent="0.3">
      <c r="A319" s="77" t="s">
        <v>337</v>
      </c>
      <c r="B319" s="78" t="s">
        <v>348</v>
      </c>
      <c r="C319" s="79">
        <v>44927</v>
      </c>
      <c r="D319" s="80">
        <f>VLOOKUP($B319,'Dental Calculator'!$A$10:$D$342,4,FALSE)</f>
        <v>216.47</v>
      </c>
      <c r="E319" s="84" t="s">
        <v>143</v>
      </c>
      <c r="F319" s="84"/>
      <c r="G319" s="81" t="s">
        <v>14</v>
      </c>
      <c r="H319" s="82" t="s">
        <v>143</v>
      </c>
      <c r="I319" s="83" t="s">
        <v>404</v>
      </c>
    </row>
    <row r="320" spans="1:9" x14ac:dyDescent="0.3">
      <c r="A320" s="77" t="s">
        <v>337</v>
      </c>
      <c r="B320" s="78" t="s">
        <v>349</v>
      </c>
      <c r="C320" s="79">
        <v>44927</v>
      </c>
      <c r="D320" s="80">
        <f>VLOOKUP($B320,'Dental Calculator'!$A$10:$D$342,4,FALSE)</f>
        <v>198.18</v>
      </c>
      <c r="E320" s="84" t="s">
        <v>143</v>
      </c>
      <c r="F320" s="84"/>
      <c r="G320" s="81" t="s">
        <v>14</v>
      </c>
      <c r="H320" s="82" t="s">
        <v>143</v>
      </c>
      <c r="I320" s="83" t="s">
        <v>404</v>
      </c>
    </row>
    <row r="321" spans="1:9" x14ac:dyDescent="0.3">
      <c r="A321" s="77" t="s">
        <v>337</v>
      </c>
      <c r="B321" s="78" t="s">
        <v>350</v>
      </c>
      <c r="C321" s="79">
        <v>44927</v>
      </c>
      <c r="D321" s="80">
        <f>VLOOKUP($B321,'Dental Calculator'!$A$10:$D$342,4,FALSE)</f>
        <v>137.19999999999999</v>
      </c>
      <c r="E321" s="84" t="s">
        <v>143</v>
      </c>
      <c r="F321" s="84"/>
      <c r="G321" s="81" t="s">
        <v>14</v>
      </c>
      <c r="H321" s="82"/>
      <c r="I321" s="83" t="s">
        <v>404</v>
      </c>
    </row>
    <row r="322" spans="1:9" x14ac:dyDescent="0.3">
      <c r="A322" s="77" t="s">
        <v>337</v>
      </c>
      <c r="B322" s="78" t="s">
        <v>351</v>
      </c>
      <c r="C322" s="79">
        <v>44927</v>
      </c>
      <c r="D322" s="80">
        <f>VLOOKUP($B322,'Dental Calculator'!$A$10:$D$342,4,FALSE)</f>
        <v>70.12</v>
      </c>
      <c r="E322" s="84" t="s">
        <v>143</v>
      </c>
      <c r="F322" s="84"/>
      <c r="G322" s="81" t="s">
        <v>14</v>
      </c>
      <c r="H322" s="82" t="s">
        <v>7</v>
      </c>
      <c r="I322" s="83" t="s">
        <v>404</v>
      </c>
    </row>
    <row r="323" spans="1:9" s="12" customFormat="1" ht="13.5" thickBot="1" x14ac:dyDescent="0.35">
      <c r="A323" s="85" t="s">
        <v>337</v>
      </c>
      <c r="B323" s="86" t="s">
        <v>352</v>
      </c>
      <c r="C323" s="87">
        <v>44927</v>
      </c>
      <c r="D323" s="116" t="s">
        <v>35</v>
      </c>
      <c r="E323" s="89" t="s">
        <v>143</v>
      </c>
      <c r="F323" s="89"/>
      <c r="G323" s="96" t="s">
        <v>14</v>
      </c>
      <c r="H323" s="96"/>
      <c r="I323" s="132" t="s">
        <v>404</v>
      </c>
    </row>
    <row r="325" spans="1:9" x14ac:dyDescent="0.3">
      <c r="A325" s="6" t="s">
        <v>411</v>
      </c>
    </row>
    <row r="326" spans="1:9" x14ac:dyDescent="0.3">
      <c r="B326" s="19" t="s">
        <v>368</v>
      </c>
      <c r="D326" s="120">
        <f>VLOOKUP($B326,'Dental Calculator'!$A$10:$D$342,4,FALSE)</f>
        <v>170.74</v>
      </c>
      <c r="E326" s="120">
        <f>VLOOKUP($B326,'Dental Calculator'!$A$10:$D$342,3,FALSE)</f>
        <v>187.99</v>
      </c>
    </row>
    <row r="327" spans="1:9" x14ac:dyDescent="0.3">
      <c r="B327" s="19" t="s">
        <v>412</v>
      </c>
      <c r="D327" s="120">
        <f>VLOOKUP($B327,'Dental Calculator'!$A$10:$D$342,4,FALSE)</f>
        <v>21.34</v>
      </c>
      <c r="E327" s="120">
        <f>VLOOKUP($B327,'Dental Calculator'!$A$10:$D$342,3,FALSE)</f>
        <v>23.5</v>
      </c>
    </row>
    <row r="328" spans="1:9" x14ac:dyDescent="0.3">
      <c r="B328" s="19" t="s">
        <v>44</v>
      </c>
      <c r="D328" s="120"/>
      <c r="E328" s="120">
        <f>VLOOKUP($B328,'Dental Calculator'!$A$10:$D$342,3,FALSE)</f>
        <v>83.93</v>
      </c>
    </row>
    <row r="329" spans="1:9" x14ac:dyDescent="0.3">
      <c r="B329" s="19" t="s">
        <v>363</v>
      </c>
      <c r="D329" s="120">
        <f>VLOOKUP($B329,'Dental Calculator'!$A$10:$D$342,4,FALSE)</f>
        <v>503.06</v>
      </c>
      <c r="E329" s="120">
        <f>VLOOKUP($B329,'Dental Calculator'!$A$10:$D$342,3,FALSE)</f>
        <v>553.91</v>
      </c>
    </row>
    <row r="330" spans="1:9" x14ac:dyDescent="0.3">
      <c r="B330" s="19" t="s">
        <v>413</v>
      </c>
      <c r="D330" s="120">
        <f>VLOOKUP($B330,'Dental Calculator'!$A$10:$D$342,4,FALSE)</f>
        <v>79.27</v>
      </c>
      <c r="E330" s="120">
        <f>VLOOKUP($B330,'Dental Calculator'!$A$10:$D$342,3,FALSE)</f>
        <v>87.28</v>
      </c>
    </row>
    <row r="331" spans="1:9" x14ac:dyDescent="0.3">
      <c r="B331" s="19" t="s">
        <v>414</v>
      </c>
      <c r="D331" s="120">
        <f>VLOOKUP($B331,'Dental Calculator'!$A$10:$D$342,4,FALSE)</f>
        <v>365.86</v>
      </c>
      <c r="E331" s="120">
        <f>VLOOKUP($B331,'Dental Calculator'!$A$10:$D$342,3,FALSE)</f>
        <v>402.84</v>
      </c>
    </row>
    <row r="332" spans="1:9" x14ac:dyDescent="0.3">
      <c r="B332" s="19" t="s">
        <v>415</v>
      </c>
      <c r="D332" s="120">
        <f>VLOOKUP($B332,'Dental Calculator'!$A$10:$D$342,4,FALSE)</f>
        <v>304.89</v>
      </c>
      <c r="E332" s="120">
        <f>VLOOKUP($B332,'Dental Calculator'!$A$10:$D$342,3,FALSE)</f>
        <v>335.7</v>
      </c>
    </row>
    <row r="333" spans="1:9" x14ac:dyDescent="0.3">
      <c r="B333" s="19" t="s">
        <v>416</v>
      </c>
      <c r="D333" s="120">
        <f>VLOOKUP($B333,'Dental Calculator'!$A$10:$D$342,4,FALSE)</f>
        <v>24.39</v>
      </c>
      <c r="E333" s="120">
        <f>VLOOKUP($B333,'Dental Calculator'!$A$10:$D$342,3,FALSE)</f>
        <v>26.86</v>
      </c>
    </row>
    <row r="334" spans="1:9" x14ac:dyDescent="0.3">
      <c r="B334" s="19" t="s">
        <v>417</v>
      </c>
      <c r="D334" s="120">
        <f>VLOOKUP($B334,'Dental Calculator'!$A$10:$D$342,4,FALSE)</f>
        <v>91.47</v>
      </c>
      <c r="E334" s="120">
        <f>VLOOKUP($B334,'Dental Calculator'!$A$10:$D$342,3,FALSE)</f>
        <v>100.71</v>
      </c>
    </row>
  </sheetData>
  <mergeCells count="1">
    <mergeCell ref="A1:I1"/>
  </mergeCells>
  <pageMargins left="0.7" right="0.7" top="0.75" bottom="0.75" header="0.3" footer="0.3"/>
  <pageSetup scale="7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19"/>
  <sheetViews>
    <sheetView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F18" sqref="F18"/>
    </sheetView>
  </sheetViews>
  <sheetFormatPr defaultColWidth="8.81640625" defaultRowHeight="13" x14ac:dyDescent="0.3"/>
  <cols>
    <col min="1" max="1" width="33.1796875" style="6" bestFit="1" customWidth="1"/>
    <col min="2" max="2" width="9.1796875" style="19" bestFit="1" customWidth="1"/>
    <col min="3" max="3" width="9.453125" style="20" bestFit="1" customWidth="1"/>
    <col min="4" max="5" width="10" style="27" bestFit="1" customWidth="1"/>
    <col min="6" max="6" width="9" style="27" bestFit="1" customWidth="1"/>
    <col min="7" max="7" width="8.7265625" style="6" bestFit="1" customWidth="1"/>
    <col min="8" max="8" width="8.1796875" style="23" bestFit="1" customWidth="1"/>
    <col min="9" max="9" width="110.81640625" style="6" bestFit="1" customWidth="1"/>
    <col min="10" max="16384" width="8.81640625" style="6"/>
  </cols>
  <sheetData>
    <row r="1" spans="1:9" ht="16" thickBot="1" x14ac:dyDescent="0.4">
      <c r="A1" s="133" t="s">
        <v>381</v>
      </c>
      <c r="B1" s="134"/>
      <c r="C1" s="134"/>
      <c r="D1" s="134"/>
      <c r="E1" s="134"/>
      <c r="F1" s="134"/>
      <c r="G1" s="134"/>
      <c r="H1" s="134"/>
      <c r="I1" s="135"/>
    </row>
    <row r="2" spans="1:9" s="21" customFormat="1" ht="26.5" thickBot="1" x14ac:dyDescent="0.35">
      <c r="A2" s="29" t="s">
        <v>380</v>
      </c>
      <c r="B2" s="30" t="s">
        <v>0</v>
      </c>
      <c r="C2" s="31" t="s">
        <v>1</v>
      </c>
      <c r="D2" s="32" t="s">
        <v>382</v>
      </c>
      <c r="E2" s="113" t="s">
        <v>383</v>
      </c>
      <c r="F2" s="113" t="s">
        <v>384</v>
      </c>
      <c r="G2" s="30" t="s">
        <v>2</v>
      </c>
      <c r="H2" s="30" t="s">
        <v>3</v>
      </c>
      <c r="I2" s="33" t="s">
        <v>4</v>
      </c>
    </row>
    <row r="3" spans="1:9" x14ac:dyDescent="0.3">
      <c r="A3" s="34" t="s">
        <v>5</v>
      </c>
      <c r="B3" s="35" t="s">
        <v>6</v>
      </c>
      <c r="C3" s="36">
        <v>44835</v>
      </c>
      <c r="D3" s="37">
        <f>VLOOKUP($B3,'Dental Calculator'!$A$10:$D$342,4,FALSE)</f>
        <v>21.34</v>
      </c>
      <c r="E3" s="24">
        <f>VLOOKUP($B3,'Dental Calculator'!$A$10:$D$342,3,FALSE)</f>
        <v>23.5</v>
      </c>
      <c r="F3" s="24">
        <f>VLOOKUP($B3,'Dental Calculator'!$A$10:$D$342,3,FALSE)</f>
        <v>23.5</v>
      </c>
      <c r="G3" s="38" t="s">
        <v>8</v>
      </c>
      <c r="H3" s="39"/>
      <c r="I3" s="40"/>
    </row>
    <row r="4" spans="1:9" x14ac:dyDescent="0.3">
      <c r="A4" s="41" t="s">
        <v>5</v>
      </c>
      <c r="B4" s="18" t="s">
        <v>9</v>
      </c>
      <c r="C4" s="7">
        <v>44835</v>
      </c>
      <c r="D4" s="24">
        <f>VLOOKUP($B4,'Dental Calculator'!$A$10:$D$342,4,FALSE)</f>
        <v>30.49</v>
      </c>
      <c r="E4" s="24">
        <f>VLOOKUP($B4,'Dental Calculator'!$A$10:$D$342,3,FALSE)</f>
        <v>33.57</v>
      </c>
      <c r="F4" s="24">
        <f>VLOOKUP($B4,'Dental Calculator'!$A$10:$D$342,3,FALSE)</f>
        <v>33.57</v>
      </c>
      <c r="G4" s="8" t="s">
        <v>8</v>
      </c>
      <c r="H4" s="9"/>
      <c r="I4" s="42"/>
    </row>
    <row r="5" spans="1:9" x14ac:dyDescent="0.3">
      <c r="A5" s="41" t="s">
        <v>5</v>
      </c>
      <c r="B5" s="18" t="s">
        <v>10</v>
      </c>
      <c r="C5" s="7">
        <v>44835</v>
      </c>
      <c r="D5" s="24">
        <f>VLOOKUP($B5,'Dental Calculator'!$A$10:$D$342,4,FALSE)</f>
        <v>30.49</v>
      </c>
      <c r="E5" s="25" t="s">
        <v>143</v>
      </c>
      <c r="F5" s="25"/>
      <c r="G5" s="8" t="s">
        <v>8</v>
      </c>
      <c r="H5" s="9"/>
      <c r="I5" s="42"/>
    </row>
    <row r="6" spans="1:9" ht="13.5" thickBot="1" x14ac:dyDescent="0.35">
      <c r="A6" s="43" t="s">
        <v>5</v>
      </c>
      <c r="B6" s="44" t="s">
        <v>11</v>
      </c>
      <c r="C6" s="45">
        <v>44835</v>
      </c>
      <c r="D6" s="46">
        <f>VLOOKUP($B6,'Dental Calculator'!$A$10:$D$342,4,FALSE)</f>
        <v>30.49</v>
      </c>
      <c r="E6" s="28">
        <f>VLOOKUP($B6,'Dental Calculator'!$A$10:$D$342,3,FALSE)</f>
        <v>33.57</v>
      </c>
      <c r="F6" s="28">
        <f>VLOOKUP($B6,'Dental Calculator'!$A$10:$D$342,3,FALSE)</f>
        <v>33.57</v>
      </c>
      <c r="G6" s="47" t="s">
        <v>8</v>
      </c>
      <c r="H6" s="48"/>
      <c r="I6" s="49"/>
    </row>
    <row r="7" spans="1:9" x14ac:dyDescent="0.3">
      <c r="A7" s="69" t="s">
        <v>12</v>
      </c>
      <c r="B7" s="70" t="s">
        <v>13</v>
      </c>
      <c r="C7" s="71">
        <v>44835</v>
      </c>
      <c r="D7" s="72">
        <f>VLOOKUP($B7,'Dental Calculator'!$A$10:$D$342,4,FALSE)</f>
        <v>60.98</v>
      </c>
      <c r="E7" s="72">
        <f>VLOOKUP($B7,'Dental Calculator'!$A$10:$D$342,3,FALSE)</f>
        <v>67.14</v>
      </c>
      <c r="F7" s="73"/>
      <c r="G7" s="74" t="s">
        <v>14</v>
      </c>
      <c r="H7" s="75"/>
      <c r="I7" s="76" t="s">
        <v>361</v>
      </c>
    </row>
    <row r="8" spans="1:9" x14ac:dyDescent="0.3">
      <c r="A8" s="77" t="s">
        <v>12</v>
      </c>
      <c r="B8" s="78" t="s">
        <v>15</v>
      </c>
      <c r="C8" s="79">
        <v>44835</v>
      </c>
      <c r="D8" s="80">
        <f>VLOOKUP($B8,'Dental Calculator'!$A$10:$D$342,4,FALSE)</f>
        <v>15.24</v>
      </c>
      <c r="E8" s="80">
        <f>VLOOKUP($B8,'Dental Calculator'!$A$10:$D$342,3,FALSE)</f>
        <v>16.79</v>
      </c>
      <c r="F8" s="80">
        <f>VLOOKUP($B8,'Dental Calculator'!$A$10:$D$342,3,FALSE)</f>
        <v>16.79</v>
      </c>
      <c r="G8" s="81" t="s">
        <v>8</v>
      </c>
      <c r="H8" s="82" t="s">
        <v>7</v>
      </c>
      <c r="I8" s="83"/>
    </row>
    <row r="9" spans="1:9" x14ac:dyDescent="0.3">
      <c r="A9" s="77" t="s">
        <v>12</v>
      </c>
      <c r="B9" s="78" t="s">
        <v>16</v>
      </c>
      <c r="C9" s="79">
        <v>44835</v>
      </c>
      <c r="D9" s="80">
        <f>VLOOKUP($B9,'Dental Calculator'!$A$10:$D$342,4,FALSE)</f>
        <v>7.62</v>
      </c>
      <c r="E9" s="80">
        <f>VLOOKUP($B9,'Dental Calculator'!$A$10:$D$342,3,FALSE)</f>
        <v>8.39</v>
      </c>
      <c r="F9" s="80">
        <f>VLOOKUP($B9,'Dental Calculator'!$A$10:$D$342,3,FALSE)</f>
        <v>8.39</v>
      </c>
      <c r="G9" s="81" t="s">
        <v>8</v>
      </c>
      <c r="H9" s="82" t="s">
        <v>7</v>
      </c>
      <c r="I9" s="83"/>
    </row>
    <row r="10" spans="1:9" x14ac:dyDescent="0.3">
      <c r="A10" s="77" t="s">
        <v>12</v>
      </c>
      <c r="B10" s="78" t="s">
        <v>17</v>
      </c>
      <c r="C10" s="79">
        <v>44835</v>
      </c>
      <c r="D10" s="80">
        <f>VLOOKUP($B10,'Dental Calculator'!$A$10:$D$342,4,FALSE)</f>
        <v>18.29</v>
      </c>
      <c r="E10" s="84" t="s">
        <v>143</v>
      </c>
      <c r="F10" s="84"/>
      <c r="G10" s="81" t="s">
        <v>8</v>
      </c>
      <c r="H10" s="82"/>
      <c r="I10" s="83"/>
    </row>
    <row r="11" spans="1:9" x14ac:dyDescent="0.3">
      <c r="A11" s="77" t="s">
        <v>12</v>
      </c>
      <c r="B11" s="78" t="s">
        <v>18</v>
      </c>
      <c r="C11" s="79">
        <v>44835</v>
      </c>
      <c r="D11" s="80">
        <f>VLOOKUP($B11,'Dental Calculator'!$A$10:$D$342,4,FALSE)</f>
        <v>15.24</v>
      </c>
      <c r="E11" s="84" t="s">
        <v>143</v>
      </c>
      <c r="F11" s="84"/>
      <c r="G11" s="81" t="s">
        <v>14</v>
      </c>
      <c r="H11" s="82"/>
      <c r="I11" s="83"/>
    </row>
    <row r="12" spans="1:9" x14ac:dyDescent="0.3">
      <c r="A12" s="77" t="s">
        <v>12</v>
      </c>
      <c r="B12" s="78" t="s">
        <v>19</v>
      </c>
      <c r="C12" s="79">
        <v>44835</v>
      </c>
      <c r="D12" s="80">
        <f>VLOOKUP($B12,'Dental Calculator'!$A$10:$D$342,4,FALSE)</f>
        <v>18.29</v>
      </c>
      <c r="E12" s="80">
        <f>VLOOKUP($B12,'Dental Calculator'!$A$10:$D$342,3,FALSE)</f>
        <v>20.14</v>
      </c>
      <c r="F12" s="80">
        <f>VLOOKUP($B12,'Dental Calculator'!$A$10:$D$342,3,FALSE)</f>
        <v>20.14</v>
      </c>
      <c r="G12" s="81" t="s">
        <v>8</v>
      </c>
      <c r="H12" s="82"/>
      <c r="I12" s="83"/>
    </row>
    <row r="13" spans="1:9" x14ac:dyDescent="0.3">
      <c r="A13" s="77" t="s">
        <v>12</v>
      </c>
      <c r="B13" s="78" t="s">
        <v>20</v>
      </c>
      <c r="C13" s="79">
        <v>44835</v>
      </c>
      <c r="D13" s="80">
        <f>VLOOKUP($B13,'Dental Calculator'!$A$10:$D$342,4,FALSE)</f>
        <v>30.49</v>
      </c>
      <c r="E13" s="80">
        <f>VLOOKUP($B13,'Dental Calculator'!$A$10:$D$342,3,FALSE)</f>
        <v>33.57</v>
      </c>
      <c r="F13" s="80">
        <f>VLOOKUP($B13,'Dental Calculator'!$A$10:$D$342,3,FALSE)</f>
        <v>33.57</v>
      </c>
      <c r="G13" s="81" t="s">
        <v>8</v>
      </c>
      <c r="H13" s="82"/>
      <c r="I13" s="83"/>
    </row>
    <row r="14" spans="1:9" x14ac:dyDescent="0.3">
      <c r="A14" s="77" t="s">
        <v>12</v>
      </c>
      <c r="B14" s="78" t="s">
        <v>21</v>
      </c>
      <c r="C14" s="79">
        <v>44835</v>
      </c>
      <c r="D14" s="80">
        <f>VLOOKUP($B14,'Dental Calculator'!$A$10:$D$342,4,FALSE)</f>
        <v>128.05000000000001</v>
      </c>
      <c r="E14" s="84" t="s">
        <v>143</v>
      </c>
      <c r="F14" s="84"/>
      <c r="G14" s="81" t="s">
        <v>14</v>
      </c>
      <c r="H14" s="82"/>
      <c r="I14" s="83"/>
    </row>
    <row r="15" spans="1:9" x14ac:dyDescent="0.3">
      <c r="A15" s="77" t="s">
        <v>12</v>
      </c>
      <c r="B15" s="78" t="s">
        <v>22</v>
      </c>
      <c r="C15" s="79">
        <v>44835</v>
      </c>
      <c r="D15" s="80">
        <f>VLOOKUP($B15,'Dental Calculator'!$A$10:$D$342,4,FALSE)</f>
        <v>304.89</v>
      </c>
      <c r="E15" s="84" t="s">
        <v>143</v>
      </c>
      <c r="F15" s="84"/>
      <c r="G15" s="81" t="s">
        <v>14</v>
      </c>
      <c r="H15" s="82"/>
      <c r="I15" s="83"/>
    </row>
    <row r="16" spans="1:9" x14ac:dyDescent="0.3">
      <c r="A16" s="77" t="s">
        <v>12</v>
      </c>
      <c r="B16" s="78" t="s">
        <v>23</v>
      </c>
      <c r="C16" s="79">
        <v>44835</v>
      </c>
      <c r="D16" s="80">
        <f>VLOOKUP($B16,'Dental Calculator'!$A$10:$D$342,4,FALSE)</f>
        <v>94.51</v>
      </c>
      <c r="E16" s="84" t="s">
        <v>143</v>
      </c>
      <c r="F16" s="84"/>
      <c r="G16" s="81" t="s">
        <v>14</v>
      </c>
      <c r="H16" s="82"/>
      <c r="I16" s="83"/>
    </row>
    <row r="17" spans="1:9" x14ac:dyDescent="0.3">
      <c r="A17" s="77" t="s">
        <v>12</v>
      </c>
      <c r="B17" s="78" t="s">
        <v>24</v>
      </c>
      <c r="C17" s="79">
        <v>44835</v>
      </c>
      <c r="D17" s="80">
        <f>VLOOKUP($B17,'Dental Calculator'!$A$10:$D$342,4,FALSE)</f>
        <v>48.78</v>
      </c>
      <c r="E17" s="80">
        <f>VLOOKUP($B17,'Dental Calculator'!$A$10:$D$342,3,FALSE)</f>
        <v>53.71</v>
      </c>
      <c r="F17" s="84"/>
      <c r="G17" s="81" t="s">
        <v>14</v>
      </c>
      <c r="H17" s="82"/>
      <c r="I17" s="83" t="s">
        <v>362</v>
      </c>
    </row>
    <row r="18" spans="1:9" x14ac:dyDescent="0.3">
      <c r="A18" s="77" t="s">
        <v>12</v>
      </c>
      <c r="B18" s="78" t="s">
        <v>25</v>
      </c>
      <c r="C18" s="79">
        <v>44835</v>
      </c>
      <c r="D18" s="80">
        <f>VLOOKUP($B18,'Dental Calculator'!$A$10:$D$342,4,FALSE)</f>
        <v>60.98</v>
      </c>
      <c r="E18" s="84" t="s">
        <v>143</v>
      </c>
      <c r="F18" s="84"/>
      <c r="G18" s="81" t="s">
        <v>8</v>
      </c>
      <c r="H18" s="82"/>
      <c r="I18" s="83"/>
    </row>
    <row r="19" spans="1:9" x14ac:dyDescent="0.3">
      <c r="A19" s="77" t="s">
        <v>12</v>
      </c>
      <c r="B19" s="78" t="s">
        <v>26</v>
      </c>
      <c r="C19" s="79">
        <v>44835</v>
      </c>
      <c r="D19" s="80">
        <f>VLOOKUP($B19,'Dental Calculator'!$A$10:$D$342,4,FALSE)</f>
        <v>30.49</v>
      </c>
      <c r="E19" s="84" t="s">
        <v>143</v>
      </c>
      <c r="F19" s="84"/>
      <c r="G19" s="81" t="s">
        <v>8</v>
      </c>
      <c r="H19" s="82"/>
      <c r="I19" s="83"/>
    </row>
    <row r="20" spans="1:9" x14ac:dyDescent="0.3">
      <c r="A20" s="77" t="s">
        <v>12</v>
      </c>
      <c r="B20" s="78" t="s">
        <v>27</v>
      </c>
      <c r="C20" s="79">
        <v>44835</v>
      </c>
      <c r="D20" s="80">
        <f>VLOOKUP($B20,'Dental Calculator'!$A$10:$D$342,4,FALSE)</f>
        <v>24.39</v>
      </c>
      <c r="E20" s="84" t="s">
        <v>143</v>
      </c>
      <c r="F20" s="84"/>
      <c r="G20" s="81" t="s">
        <v>14</v>
      </c>
      <c r="H20" s="82" t="s">
        <v>28</v>
      </c>
      <c r="I20" s="83"/>
    </row>
    <row r="21" spans="1:9" x14ac:dyDescent="0.3">
      <c r="A21" s="77" t="s">
        <v>12</v>
      </c>
      <c r="B21" s="78" t="s">
        <v>29</v>
      </c>
      <c r="C21" s="79">
        <v>44835</v>
      </c>
      <c r="D21" s="80">
        <f>VLOOKUP($B21,'Dental Calculator'!$A$10:$D$342,4,FALSE)</f>
        <v>38.11</v>
      </c>
      <c r="E21" s="84" t="s">
        <v>143</v>
      </c>
      <c r="F21" s="84"/>
      <c r="G21" s="81" t="s">
        <v>8</v>
      </c>
      <c r="H21" s="82"/>
      <c r="I21" s="83" t="s">
        <v>30</v>
      </c>
    </row>
    <row r="22" spans="1:9" x14ac:dyDescent="0.3">
      <c r="A22" s="77" t="s">
        <v>12</v>
      </c>
      <c r="B22" s="78" t="s">
        <v>31</v>
      </c>
      <c r="C22" s="79">
        <v>44835</v>
      </c>
      <c r="D22" s="80">
        <f>VLOOKUP($B22,'Dental Calculator'!$A$10:$D$342,4,FALSE)</f>
        <v>9.15</v>
      </c>
      <c r="E22" s="84" t="s">
        <v>143</v>
      </c>
      <c r="F22" s="84"/>
      <c r="G22" s="81" t="s">
        <v>8</v>
      </c>
      <c r="H22" s="82"/>
      <c r="I22" s="83"/>
    </row>
    <row r="23" spans="1:9" x14ac:dyDescent="0.3">
      <c r="A23" s="77" t="s">
        <v>12</v>
      </c>
      <c r="B23" s="78" t="s">
        <v>32</v>
      </c>
      <c r="C23" s="79">
        <v>44835</v>
      </c>
      <c r="D23" s="80">
        <f>VLOOKUP($B23,'Dental Calculator'!$A$10:$D$342,4,FALSE)</f>
        <v>9.15</v>
      </c>
      <c r="E23" s="84" t="s">
        <v>143</v>
      </c>
      <c r="F23" s="84"/>
      <c r="G23" s="81" t="s">
        <v>8</v>
      </c>
      <c r="H23" s="82"/>
      <c r="I23" s="83"/>
    </row>
    <row r="24" spans="1:9" ht="13.5" thickBot="1" x14ac:dyDescent="0.35">
      <c r="A24" s="85" t="s">
        <v>12</v>
      </c>
      <c r="B24" s="86" t="s">
        <v>33</v>
      </c>
      <c r="C24" s="87">
        <v>44835</v>
      </c>
      <c r="D24" s="88">
        <f>VLOOKUP($B24,'Dental Calculator'!$A$10:$D$342,4,FALSE)</f>
        <v>9.15</v>
      </c>
      <c r="E24" s="89" t="s">
        <v>143</v>
      </c>
      <c r="F24" s="89"/>
      <c r="G24" s="90" t="s">
        <v>8</v>
      </c>
      <c r="H24" s="91"/>
      <c r="I24" s="92"/>
    </row>
    <row r="25" spans="1:9" x14ac:dyDescent="0.3">
      <c r="A25" s="34" t="s">
        <v>36</v>
      </c>
      <c r="B25" s="35" t="s">
        <v>37</v>
      </c>
      <c r="C25" s="36">
        <v>44835</v>
      </c>
      <c r="D25" s="37">
        <f>VLOOKUP($B25,'Dental Calculator'!$A$10:$D$342,4,FALSE)</f>
        <v>45.73</v>
      </c>
      <c r="E25" s="37">
        <f>VLOOKUP($B25,'Dental Calculator'!$A$10:$D$342,3,FALSE)</f>
        <v>50.36</v>
      </c>
      <c r="F25" s="37">
        <f>VLOOKUP($B25,'Dental Calculator'!$A$10:$D$342,3,FALSE)</f>
        <v>50.36</v>
      </c>
      <c r="G25" s="38" t="s">
        <v>8</v>
      </c>
      <c r="H25" s="39"/>
      <c r="I25" s="40" t="s">
        <v>401</v>
      </c>
    </row>
    <row r="26" spans="1:9" x14ac:dyDescent="0.3">
      <c r="A26" s="41" t="s">
        <v>36</v>
      </c>
      <c r="B26" s="18" t="s">
        <v>38</v>
      </c>
      <c r="C26" s="7">
        <v>44835</v>
      </c>
      <c r="D26" s="24">
        <f>VLOOKUP($B26,'Dental Calculator'!$A$10:$D$342,4,FALSE)</f>
        <v>30.49</v>
      </c>
      <c r="E26" s="25" t="s">
        <v>143</v>
      </c>
      <c r="F26" s="25"/>
      <c r="G26" s="8" t="s">
        <v>8</v>
      </c>
      <c r="H26" s="9"/>
      <c r="I26" s="42" t="s">
        <v>39</v>
      </c>
    </row>
    <row r="27" spans="1:9" x14ac:dyDescent="0.3">
      <c r="A27" s="41" t="s">
        <v>36</v>
      </c>
      <c r="B27" s="18" t="s">
        <v>40</v>
      </c>
      <c r="C27" s="7">
        <v>44835</v>
      </c>
      <c r="D27" s="24">
        <f>VLOOKUP($B27,'Dental Calculator'!$A$10:$D$342,4,FALSE)</f>
        <v>18.29</v>
      </c>
      <c r="E27" s="24">
        <f>VLOOKUP($B27,'Dental Calculator'!$A$10:$D$342,3,FALSE)</f>
        <v>20.14</v>
      </c>
      <c r="F27" s="24">
        <f>VLOOKUP($B27,'Dental Calculator'!$A$10:$D$342,3,FALSE)</f>
        <v>20.14</v>
      </c>
      <c r="G27" s="8" t="s">
        <v>8</v>
      </c>
      <c r="H27" s="9"/>
      <c r="I27" s="42" t="s">
        <v>353</v>
      </c>
    </row>
    <row r="28" spans="1:9" x14ac:dyDescent="0.3">
      <c r="A28" s="41" t="s">
        <v>36</v>
      </c>
      <c r="B28" s="18" t="s">
        <v>41</v>
      </c>
      <c r="C28" s="7">
        <v>44835</v>
      </c>
      <c r="D28" s="24">
        <f>VLOOKUP($B28,'Dental Calculator'!$A$10:$D$342,4,FALSE)</f>
        <v>15.24</v>
      </c>
      <c r="E28" s="25" t="s">
        <v>143</v>
      </c>
      <c r="F28" s="25"/>
      <c r="G28" s="8" t="s">
        <v>8</v>
      </c>
      <c r="H28" s="9"/>
      <c r="I28" s="42"/>
    </row>
    <row r="29" spans="1:9" x14ac:dyDescent="0.3">
      <c r="A29" s="41" t="s">
        <v>36</v>
      </c>
      <c r="B29" s="18" t="s">
        <v>42</v>
      </c>
      <c r="C29" s="7">
        <v>44835</v>
      </c>
      <c r="D29" s="24">
        <f>VLOOKUP($B29,'Dental Calculator'!$A$10:$D$342,4,FALSE)</f>
        <v>33.54</v>
      </c>
      <c r="E29" s="24">
        <f>VLOOKUP($B29,'Dental Calculator'!$A$10:$D$342,3,FALSE)</f>
        <v>36.93</v>
      </c>
      <c r="F29" s="25"/>
      <c r="G29" s="8" t="s">
        <v>8</v>
      </c>
      <c r="H29" s="9"/>
      <c r="I29" s="42"/>
    </row>
    <row r="30" spans="1:9" x14ac:dyDescent="0.3">
      <c r="A30" s="41" t="s">
        <v>36</v>
      </c>
      <c r="B30" s="18" t="s">
        <v>43</v>
      </c>
      <c r="C30" s="7">
        <v>44835</v>
      </c>
      <c r="D30" s="24">
        <f>VLOOKUP($B30,'Dental Calculator'!$A$10:$D$342,4,FALSE)</f>
        <v>24.39</v>
      </c>
      <c r="E30" s="25" t="s">
        <v>143</v>
      </c>
      <c r="F30" s="25"/>
      <c r="G30" s="8" t="s">
        <v>8</v>
      </c>
      <c r="H30" s="9" t="s">
        <v>7</v>
      </c>
      <c r="I30" s="42"/>
    </row>
    <row r="31" spans="1:9" ht="13.5" thickBot="1" x14ac:dyDescent="0.35">
      <c r="A31" s="43" t="s">
        <v>36</v>
      </c>
      <c r="B31" s="44" t="s">
        <v>44</v>
      </c>
      <c r="C31" s="45">
        <v>44835</v>
      </c>
      <c r="D31" s="46">
        <f>VLOOKUP($B31,'Dental Calculator'!$A$10:$D$342,4,FALSE)</f>
        <v>76.22</v>
      </c>
      <c r="E31" s="51" t="s">
        <v>143</v>
      </c>
      <c r="F31" s="51"/>
      <c r="G31" s="47" t="s">
        <v>8</v>
      </c>
      <c r="H31" s="48"/>
      <c r="I31" s="49"/>
    </row>
    <row r="32" spans="1:9" x14ac:dyDescent="0.3">
      <c r="A32" s="69" t="s">
        <v>45</v>
      </c>
      <c r="B32" s="70" t="s">
        <v>46</v>
      </c>
      <c r="C32" s="71">
        <v>44835</v>
      </c>
      <c r="D32" s="72">
        <f>VLOOKUP($B32,'Dental Calculator'!$A$10:$D$342,4,FALSE)</f>
        <v>121.95</v>
      </c>
      <c r="E32" s="73" t="s">
        <v>143</v>
      </c>
      <c r="F32" s="73"/>
      <c r="G32" s="74" t="s">
        <v>8</v>
      </c>
      <c r="H32" s="75" t="s">
        <v>28</v>
      </c>
      <c r="I32" s="76" t="s">
        <v>385</v>
      </c>
    </row>
    <row r="33" spans="1:9" x14ac:dyDescent="0.3">
      <c r="A33" s="77" t="s">
        <v>45</v>
      </c>
      <c r="B33" s="78" t="s">
        <v>47</v>
      </c>
      <c r="C33" s="79">
        <v>44835</v>
      </c>
      <c r="D33" s="80">
        <f>VLOOKUP($B33,'Dental Calculator'!$A$10:$D$342,4,FALSE)</f>
        <v>182.93</v>
      </c>
      <c r="E33" s="84" t="s">
        <v>143</v>
      </c>
      <c r="F33" s="84"/>
      <c r="G33" s="81" t="s">
        <v>8</v>
      </c>
      <c r="H33" s="82"/>
      <c r="I33" s="83" t="s">
        <v>385</v>
      </c>
    </row>
    <row r="34" spans="1:9" x14ac:dyDescent="0.3">
      <c r="A34" s="77" t="s">
        <v>45</v>
      </c>
      <c r="B34" s="78" t="s">
        <v>48</v>
      </c>
      <c r="C34" s="79">
        <v>44835</v>
      </c>
      <c r="D34" s="80">
        <f>VLOOKUP($B34,'Dental Calculator'!$A$10:$D$342,4,FALSE)</f>
        <v>182.93</v>
      </c>
      <c r="E34" s="84" t="s">
        <v>143</v>
      </c>
      <c r="F34" s="84"/>
      <c r="G34" s="81" t="s">
        <v>8</v>
      </c>
      <c r="H34" s="82"/>
      <c r="I34" s="83" t="s">
        <v>385</v>
      </c>
    </row>
    <row r="35" spans="1:9" x14ac:dyDescent="0.3">
      <c r="A35" s="77" t="s">
        <v>45</v>
      </c>
      <c r="B35" s="78" t="s">
        <v>49</v>
      </c>
      <c r="C35" s="79">
        <v>44835</v>
      </c>
      <c r="D35" s="80">
        <f>VLOOKUP($B35,'Dental Calculator'!$A$10:$D$342,4,FALSE)</f>
        <v>152.44</v>
      </c>
      <c r="E35" s="84" t="s">
        <v>143</v>
      </c>
      <c r="F35" s="84"/>
      <c r="G35" s="81" t="s">
        <v>14</v>
      </c>
      <c r="H35" s="82" t="s">
        <v>7</v>
      </c>
      <c r="I35" s="83" t="s">
        <v>385</v>
      </c>
    </row>
    <row r="36" spans="1:9" x14ac:dyDescent="0.3">
      <c r="A36" s="77" t="s">
        <v>45</v>
      </c>
      <c r="B36" s="78" t="s">
        <v>50</v>
      </c>
      <c r="C36" s="79">
        <v>44835</v>
      </c>
      <c r="D36" s="80">
        <f>VLOOKUP($B36,'Dental Calculator'!$A$10:$D$342,4,FALSE)</f>
        <v>213.42</v>
      </c>
      <c r="E36" s="84" t="s">
        <v>143</v>
      </c>
      <c r="F36" s="84"/>
      <c r="G36" s="81" t="s">
        <v>14</v>
      </c>
      <c r="H36" s="82"/>
      <c r="I36" s="83" t="s">
        <v>385</v>
      </c>
    </row>
    <row r="37" spans="1:9" x14ac:dyDescent="0.3">
      <c r="A37" s="77" t="s">
        <v>45</v>
      </c>
      <c r="B37" s="78" t="s">
        <v>51</v>
      </c>
      <c r="C37" s="79">
        <v>44835</v>
      </c>
      <c r="D37" s="80">
        <f>VLOOKUP($B37,'Dental Calculator'!$A$10:$D$342,4,FALSE)</f>
        <v>213.42</v>
      </c>
      <c r="E37" s="84" t="s">
        <v>143</v>
      </c>
      <c r="F37" s="84"/>
      <c r="G37" s="81" t="s">
        <v>14</v>
      </c>
      <c r="H37" s="82"/>
      <c r="I37" s="83" t="s">
        <v>385</v>
      </c>
    </row>
    <row r="38" spans="1:9" x14ac:dyDescent="0.3">
      <c r="A38" s="77" t="s">
        <v>45</v>
      </c>
      <c r="B38" s="78" t="s">
        <v>52</v>
      </c>
      <c r="C38" s="79">
        <v>44835</v>
      </c>
      <c r="D38" s="80">
        <f>VLOOKUP($B38,'Dental Calculator'!$A$10:$D$342,4,FALSE)</f>
        <v>36.590000000000003</v>
      </c>
      <c r="E38" s="84" t="s">
        <v>143</v>
      </c>
      <c r="F38" s="84"/>
      <c r="G38" s="81" t="s">
        <v>8</v>
      </c>
      <c r="H38" s="82"/>
      <c r="I38" s="83" t="s">
        <v>385</v>
      </c>
    </row>
    <row r="39" spans="1:9" x14ac:dyDescent="0.3">
      <c r="A39" s="77" t="s">
        <v>45</v>
      </c>
      <c r="B39" s="78" t="s">
        <v>53</v>
      </c>
      <c r="C39" s="79">
        <v>44835</v>
      </c>
      <c r="D39" s="80">
        <f>VLOOKUP($B39,'Dental Calculator'!$A$10:$D$342,4,FALSE)</f>
        <v>36.590000000000003</v>
      </c>
      <c r="E39" s="84" t="s">
        <v>143</v>
      </c>
      <c r="F39" s="84"/>
      <c r="G39" s="81" t="s">
        <v>8</v>
      </c>
      <c r="H39" s="82"/>
      <c r="I39" s="83" t="s">
        <v>385</v>
      </c>
    </row>
    <row r="40" spans="1:9" x14ac:dyDescent="0.3">
      <c r="A40" s="77" t="s">
        <v>45</v>
      </c>
      <c r="B40" s="78" t="s">
        <v>54</v>
      </c>
      <c r="C40" s="79">
        <v>44835</v>
      </c>
      <c r="D40" s="80">
        <f>VLOOKUP($B40,'Dental Calculator'!$A$10:$D$342,4,FALSE)</f>
        <v>33.54</v>
      </c>
      <c r="E40" s="84" t="s">
        <v>143</v>
      </c>
      <c r="F40" s="84"/>
      <c r="G40" s="81" t="s">
        <v>8</v>
      </c>
      <c r="H40" s="82"/>
      <c r="I40" s="83" t="s">
        <v>385</v>
      </c>
    </row>
    <row r="41" spans="1:9" x14ac:dyDescent="0.3">
      <c r="A41" s="77" t="s">
        <v>45</v>
      </c>
      <c r="B41" s="78" t="s">
        <v>55</v>
      </c>
      <c r="C41" s="79">
        <v>44835</v>
      </c>
      <c r="D41" s="80">
        <f>VLOOKUP($B41,'Dental Calculator'!$A$10:$D$342,4,FALSE)</f>
        <v>33.54</v>
      </c>
      <c r="E41" s="84" t="s">
        <v>143</v>
      </c>
      <c r="F41" s="84"/>
      <c r="G41" s="81" t="s">
        <v>8</v>
      </c>
      <c r="H41" s="82"/>
      <c r="I41" s="83" t="s">
        <v>385</v>
      </c>
    </row>
    <row r="42" spans="1:9" x14ac:dyDescent="0.3">
      <c r="A42" s="77" t="s">
        <v>45</v>
      </c>
      <c r="B42" s="78" t="s">
        <v>56</v>
      </c>
      <c r="C42" s="79">
        <v>44835</v>
      </c>
      <c r="D42" s="80">
        <f>VLOOKUP($B42,'Dental Calculator'!$A$10:$D$342,4,FALSE)</f>
        <v>33.54</v>
      </c>
      <c r="E42" s="84" t="s">
        <v>143</v>
      </c>
      <c r="F42" s="84"/>
      <c r="G42" s="81" t="s">
        <v>8</v>
      </c>
      <c r="H42" s="82"/>
      <c r="I42" s="83" t="s">
        <v>385</v>
      </c>
    </row>
    <row r="43" spans="1:9" ht="13.5" thickBot="1" x14ac:dyDescent="0.35">
      <c r="A43" s="85" t="s">
        <v>45</v>
      </c>
      <c r="B43" s="86" t="s">
        <v>58</v>
      </c>
      <c r="C43" s="87">
        <v>44835</v>
      </c>
      <c r="D43" s="88">
        <f>VLOOKUP($B43,'Dental Calculator'!$A$10:$D$342,4,FALSE)</f>
        <v>121.95</v>
      </c>
      <c r="E43" s="89" t="s">
        <v>143</v>
      </c>
      <c r="F43" s="89"/>
      <c r="G43" s="90" t="s">
        <v>8</v>
      </c>
      <c r="H43" s="91"/>
      <c r="I43" s="92" t="s">
        <v>385</v>
      </c>
    </row>
    <row r="44" spans="1:9" s="12" customFormat="1" x14ac:dyDescent="0.3">
      <c r="A44" s="34" t="s">
        <v>360</v>
      </c>
      <c r="B44" s="35" t="s">
        <v>355</v>
      </c>
      <c r="C44" s="53">
        <v>44835</v>
      </c>
      <c r="D44" s="37">
        <f>VLOOKUP($B44,'Dental Calculator'!$A$10:$D$342,4,FALSE)</f>
        <v>60.98</v>
      </c>
      <c r="E44" s="37">
        <f>VLOOKUP($B44,'Dental Calculator'!$A$10:$D$342,3,FALSE)</f>
        <v>67.14</v>
      </c>
      <c r="F44" s="37">
        <f>VLOOKUP($B44,'Dental Calculator'!$A$10:$D$342,3,FALSE)</f>
        <v>67.14</v>
      </c>
      <c r="G44" s="54"/>
      <c r="H44" s="55"/>
      <c r="I44" s="56"/>
    </row>
    <row r="45" spans="1:9" s="12" customFormat="1" x14ac:dyDescent="0.3">
      <c r="A45" s="41" t="s">
        <v>360</v>
      </c>
      <c r="B45" s="18" t="s">
        <v>356</v>
      </c>
      <c r="C45" s="10">
        <v>44835</v>
      </c>
      <c r="D45" s="24">
        <f>VLOOKUP($B45,'Dental Calculator'!$A$10:$D$342,4,FALSE)</f>
        <v>60.98</v>
      </c>
      <c r="E45" s="24">
        <f>VLOOKUP($B45,'Dental Calculator'!$A$10:$D$342,3,FALSE)</f>
        <v>67.14</v>
      </c>
      <c r="F45" s="24">
        <f>VLOOKUP($B45,'Dental Calculator'!$A$10:$D$342,3,FALSE)</f>
        <v>67.14</v>
      </c>
      <c r="G45" s="11"/>
      <c r="H45" s="22"/>
      <c r="I45" s="57"/>
    </row>
    <row r="46" spans="1:9" s="12" customFormat="1" x14ac:dyDescent="0.3">
      <c r="A46" s="41" t="s">
        <v>360</v>
      </c>
      <c r="B46" s="18" t="s">
        <v>357</v>
      </c>
      <c r="C46" s="10">
        <v>44835</v>
      </c>
      <c r="D46" s="24">
        <f>VLOOKUP($B46,'Dental Calculator'!$A$10:$D$342,4,FALSE)</f>
        <v>60.98</v>
      </c>
      <c r="E46" s="24">
        <f>VLOOKUP($B46,'Dental Calculator'!$A$10:$D$342,3,FALSE)</f>
        <v>67.14</v>
      </c>
      <c r="F46" s="24">
        <f>VLOOKUP($B46,'Dental Calculator'!$A$10:$D$342,3,FALSE)</f>
        <v>67.14</v>
      </c>
      <c r="G46" s="11"/>
      <c r="H46" s="22"/>
      <c r="I46" s="57"/>
    </row>
    <row r="47" spans="1:9" s="12" customFormat="1" x14ac:dyDescent="0.3">
      <c r="A47" s="41" t="s">
        <v>360</v>
      </c>
      <c r="B47" s="18" t="s">
        <v>358</v>
      </c>
      <c r="C47" s="10">
        <v>44835</v>
      </c>
      <c r="D47" s="24">
        <f>VLOOKUP($B47,'Dental Calculator'!$A$10:$D$342,4,FALSE)</f>
        <v>60.98</v>
      </c>
      <c r="E47" s="24">
        <f>VLOOKUP($B47,'Dental Calculator'!$A$10:$D$342,3,FALSE)</f>
        <v>67.14</v>
      </c>
      <c r="F47" s="24">
        <f>VLOOKUP($B47,'Dental Calculator'!$A$10:$D$342,3,FALSE)</f>
        <v>67.14</v>
      </c>
      <c r="G47" s="11"/>
      <c r="H47" s="22"/>
      <c r="I47" s="57"/>
    </row>
    <row r="48" spans="1:9" s="12" customFormat="1" ht="13.5" thickBot="1" x14ac:dyDescent="0.35">
      <c r="A48" s="43" t="s">
        <v>360</v>
      </c>
      <c r="B48" s="44" t="s">
        <v>359</v>
      </c>
      <c r="C48" s="58">
        <v>44835</v>
      </c>
      <c r="D48" s="46">
        <f>VLOOKUP($B48,'Dental Calculator'!$A$10:$D$342,4,FALSE)</f>
        <v>60.98</v>
      </c>
      <c r="E48" s="46">
        <f>VLOOKUP($B48,'Dental Calculator'!$A$10:$D$342,3,FALSE)</f>
        <v>67.14</v>
      </c>
      <c r="F48" s="46">
        <f>VLOOKUP($B48,'Dental Calculator'!$A$10:$D$342,3,FALSE)</f>
        <v>67.14</v>
      </c>
      <c r="G48" s="59"/>
      <c r="H48" s="60"/>
      <c r="I48" s="61"/>
    </row>
    <row r="49" spans="1:9" x14ac:dyDescent="0.3">
      <c r="A49" s="69" t="s">
        <v>57</v>
      </c>
      <c r="B49" s="70" t="s">
        <v>59</v>
      </c>
      <c r="C49" s="71">
        <v>44835</v>
      </c>
      <c r="D49" s="72">
        <f>VLOOKUP($B49,'Dental Calculator'!$A$10:$D$342,4,FALSE)</f>
        <v>60.98</v>
      </c>
      <c r="E49" s="72">
        <f>VLOOKUP($B49,'Dental Calculator'!$A$10:$D$342,3,FALSE)</f>
        <v>67.14</v>
      </c>
      <c r="F49" s="73"/>
      <c r="G49" s="74" t="s">
        <v>8</v>
      </c>
      <c r="H49" s="75" t="s">
        <v>7</v>
      </c>
      <c r="I49" s="76"/>
    </row>
    <row r="50" spans="1:9" x14ac:dyDescent="0.3">
      <c r="A50" s="77" t="s">
        <v>57</v>
      </c>
      <c r="B50" s="78" t="s">
        <v>60</v>
      </c>
      <c r="C50" s="79">
        <v>44835</v>
      </c>
      <c r="D50" s="80">
        <f>VLOOKUP($B50,'Dental Calculator'!$A$10:$D$342,4,FALSE)</f>
        <v>121.95</v>
      </c>
      <c r="E50" s="80">
        <f>VLOOKUP($B50,'Dental Calculator'!$A$10:$D$342,3,FALSE)</f>
        <v>134.28</v>
      </c>
      <c r="F50" s="84"/>
      <c r="G50" s="81" t="s">
        <v>8</v>
      </c>
      <c r="H50" s="82" t="s">
        <v>7</v>
      </c>
      <c r="I50" s="83"/>
    </row>
    <row r="51" spans="1:9" x14ac:dyDescent="0.3">
      <c r="A51" s="77" t="s">
        <v>57</v>
      </c>
      <c r="B51" s="78" t="s">
        <v>61</v>
      </c>
      <c r="C51" s="79">
        <v>44835</v>
      </c>
      <c r="D51" s="80">
        <f>VLOOKUP($B51,'Dental Calculator'!$A$10:$D$342,4,FALSE)</f>
        <v>164.64</v>
      </c>
      <c r="E51" s="80">
        <f>VLOOKUP($B51,'Dental Calculator'!$A$10:$D$342,3,FALSE)</f>
        <v>181.28</v>
      </c>
      <c r="F51" s="84"/>
      <c r="G51" s="81" t="s">
        <v>8</v>
      </c>
      <c r="H51" s="82" t="s">
        <v>7</v>
      </c>
      <c r="I51" s="83"/>
    </row>
    <row r="52" spans="1:9" ht="13.5" thickBot="1" x14ac:dyDescent="0.35">
      <c r="A52" s="85" t="s">
        <v>57</v>
      </c>
      <c r="B52" s="86" t="s">
        <v>62</v>
      </c>
      <c r="C52" s="87">
        <v>44835</v>
      </c>
      <c r="D52" s="88">
        <f>VLOOKUP($B52,'Dental Calculator'!$A$10:$D$342,4,FALSE)</f>
        <v>100.61</v>
      </c>
      <c r="E52" s="88">
        <f>VLOOKUP($B52,'Dental Calculator'!$A$10:$D$342,3,FALSE)</f>
        <v>110.78</v>
      </c>
      <c r="F52" s="89"/>
      <c r="G52" s="90" t="s">
        <v>8</v>
      </c>
      <c r="H52" s="91" t="s">
        <v>7</v>
      </c>
      <c r="I52" s="92"/>
    </row>
    <row r="53" spans="1:9" x14ac:dyDescent="0.3">
      <c r="A53" s="34" t="s">
        <v>63</v>
      </c>
      <c r="B53" s="35" t="s">
        <v>64</v>
      </c>
      <c r="C53" s="36">
        <v>44835</v>
      </c>
      <c r="D53" s="37">
        <f>VLOOKUP($B53,'Dental Calculator'!$A$10:$D$342,4,FALSE)</f>
        <v>60.98</v>
      </c>
      <c r="E53" s="37">
        <f>VLOOKUP($B53,'Dental Calculator'!$A$10:$D$342,3,FALSE)</f>
        <v>67.14</v>
      </c>
      <c r="F53" s="52"/>
      <c r="G53" s="38" t="s">
        <v>8</v>
      </c>
      <c r="H53" s="39" t="s">
        <v>7</v>
      </c>
      <c r="I53" s="40"/>
    </row>
    <row r="54" spans="1:9" x14ac:dyDescent="0.3">
      <c r="A54" s="41" t="s">
        <v>63</v>
      </c>
      <c r="B54" s="18" t="s">
        <v>65</v>
      </c>
      <c r="C54" s="7">
        <v>44835</v>
      </c>
      <c r="D54" s="24">
        <f>VLOOKUP($B54,'Dental Calculator'!$A$10:$D$342,4,FALSE)</f>
        <v>91.47</v>
      </c>
      <c r="E54" s="24">
        <f>VLOOKUP($B54,'Dental Calculator'!$A$10:$D$342,3,FALSE)</f>
        <v>100.71</v>
      </c>
      <c r="F54" s="25"/>
      <c r="G54" s="8" t="s">
        <v>8</v>
      </c>
      <c r="H54" s="9" t="s">
        <v>7</v>
      </c>
      <c r="I54" s="42"/>
    </row>
    <row r="55" spans="1:9" x14ac:dyDescent="0.3">
      <c r="A55" s="41" t="s">
        <v>63</v>
      </c>
      <c r="B55" s="18" t="s">
        <v>66</v>
      </c>
      <c r="C55" s="7">
        <v>44835</v>
      </c>
      <c r="D55" s="24">
        <f>VLOOKUP($B55,'Dental Calculator'!$A$10:$D$342,4,FALSE)</f>
        <v>106.71</v>
      </c>
      <c r="E55" s="24">
        <f>VLOOKUP($B55,'Dental Calculator'!$A$10:$D$342,3,FALSE)</f>
        <v>117.5</v>
      </c>
      <c r="F55" s="25"/>
      <c r="G55" s="8" t="s">
        <v>8</v>
      </c>
      <c r="H55" s="9" t="s">
        <v>7</v>
      </c>
      <c r="I55" s="42"/>
    </row>
    <row r="56" spans="1:9" x14ac:dyDescent="0.3">
      <c r="A56" s="41" t="s">
        <v>63</v>
      </c>
      <c r="B56" s="18" t="s">
        <v>67</v>
      </c>
      <c r="C56" s="7">
        <v>44835</v>
      </c>
      <c r="D56" s="24">
        <f>VLOOKUP($B56,'Dental Calculator'!$A$10:$D$342,4,FALSE)</f>
        <v>121.95</v>
      </c>
      <c r="E56" s="24">
        <f>VLOOKUP($B56,'Dental Calculator'!$A$10:$D$342,3,FALSE)</f>
        <v>134.28</v>
      </c>
      <c r="F56" s="25"/>
      <c r="G56" s="8" t="s">
        <v>8</v>
      </c>
      <c r="H56" s="9" t="s">
        <v>7</v>
      </c>
      <c r="I56" s="42"/>
    </row>
    <row r="57" spans="1:9" x14ac:dyDescent="0.3">
      <c r="A57" s="41" t="s">
        <v>63</v>
      </c>
      <c r="B57" s="18" t="s">
        <v>68</v>
      </c>
      <c r="C57" s="7">
        <v>44835</v>
      </c>
      <c r="D57" s="24">
        <f>VLOOKUP($B57,'Dental Calculator'!$A$10:$D$342,4,FALSE)</f>
        <v>207.32</v>
      </c>
      <c r="E57" s="25" t="s">
        <v>143</v>
      </c>
      <c r="F57" s="25"/>
      <c r="G57" s="8" t="s">
        <v>8</v>
      </c>
      <c r="H57" s="9" t="s">
        <v>7</v>
      </c>
      <c r="I57" s="42" t="s">
        <v>69</v>
      </c>
    </row>
    <row r="58" spans="1:9" x14ac:dyDescent="0.3">
      <c r="A58" s="41" t="s">
        <v>63</v>
      </c>
      <c r="B58" s="18" t="s">
        <v>70</v>
      </c>
      <c r="C58" s="7">
        <v>44835</v>
      </c>
      <c r="D58" s="24">
        <f>VLOOKUP($B58,'Dental Calculator'!$A$10:$D$342,4,FALSE)</f>
        <v>60.98</v>
      </c>
      <c r="E58" s="24">
        <f>VLOOKUP($B58,'Dental Calculator'!$A$10:$D$342,3,FALSE)</f>
        <v>67.14</v>
      </c>
      <c r="F58" s="25"/>
      <c r="G58" s="8" t="s">
        <v>8</v>
      </c>
      <c r="H58" s="9" t="s">
        <v>7</v>
      </c>
      <c r="I58" s="42"/>
    </row>
    <row r="59" spans="1:9" x14ac:dyDescent="0.3">
      <c r="A59" s="41" t="s">
        <v>63</v>
      </c>
      <c r="B59" s="18" t="s">
        <v>71</v>
      </c>
      <c r="C59" s="7">
        <v>44835</v>
      </c>
      <c r="D59" s="24">
        <f>VLOOKUP($B59,'Dental Calculator'!$A$10:$D$342,4,FALSE)</f>
        <v>121.95</v>
      </c>
      <c r="E59" s="24">
        <f>VLOOKUP($B59,'Dental Calculator'!$A$10:$D$342,3,FALSE)</f>
        <v>134.28</v>
      </c>
      <c r="F59" s="25"/>
      <c r="G59" s="8" t="s">
        <v>8</v>
      </c>
      <c r="H59" s="9" t="s">
        <v>7</v>
      </c>
      <c r="I59" s="42"/>
    </row>
    <row r="60" spans="1:9" x14ac:dyDescent="0.3">
      <c r="A60" s="41" t="s">
        <v>63</v>
      </c>
      <c r="B60" s="18" t="s">
        <v>72</v>
      </c>
      <c r="C60" s="7">
        <v>44835</v>
      </c>
      <c r="D60" s="24">
        <f>VLOOKUP($B60,'Dental Calculator'!$A$10:$D$342,4,FALSE)</f>
        <v>164.64</v>
      </c>
      <c r="E60" s="24">
        <f>VLOOKUP($B60,'Dental Calculator'!$A$10:$D$342,3,FALSE)</f>
        <v>181.28</v>
      </c>
      <c r="F60" s="25"/>
      <c r="G60" s="8" t="s">
        <v>8</v>
      </c>
      <c r="H60" s="9" t="s">
        <v>7</v>
      </c>
      <c r="I60" s="42"/>
    </row>
    <row r="61" spans="1:9" ht="13.5" thickBot="1" x14ac:dyDescent="0.35">
      <c r="A61" s="43" t="s">
        <v>63</v>
      </c>
      <c r="B61" s="62" t="s">
        <v>367</v>
      </c>
      <c r="C61" s="45">
        <v>44835</v>
      </c>
      <c r="D61" s="46">
        <f>VLOOKUP($B61,'Dental Calculator'!$A$10:$D$342,4,FALSE)</f>
        <v>173.79</v>
      </c>
      <c r="E61" s="46">
        <f>VLOOKUP($B61,'Dental Calculator'!$A$10:$D$342,3,FALSE)</f>
        <v>191.35</v>
      </c>
      <c r="F61" s="51"/>
      <c r="G61" s="47"/>
      <c r="H61" s="48"/>
      <c r="I61" s="49"/>
    </row>
    <row r="62" spans="1:9" x14ac:dyDescent="0.3">
      <c r="A62" s="69" t="s">
        <v>73</v>
      </c>
      <c r="B62" s="70" t="s">
        <v>74</v>
      </c>
      <c r="C62" s="71">
        <v>44835</v>
      </c>
      <c r="D62" s="72">
        <f>VLOOKUP($B62,'Dental Calculator'!$A$10:$D$342,4,FALSE)</f>
        <v>304.89</v>
      </c>
      <c r="E62" s="73" t="s">
        <v>143</v>
      </c>
      <c r="F62" s="73"/>
      <c r="G62" s="74" t="s">
        <v>14</v>
      </c>
      <c r="H62" s="75" t="s">
        <v>7</v>
      </c>
      <c r="I62" s="76" t="s">
        <v>75</v>
      </c>
    </row>
    <row r="63" spans="1:9" x14ac:dyDescent="0.3">
      <c r="A63" s="77" t="s">
        <v>73</v>
      </c>
      <c r="B63" s="78" t="s">
        <v>76</v>
      </c>
      <c r="C63" s="79">
        <v>44835</v>
      </c>
      <c r="D63" s="80">
        <f>VLOOKUP($B63,'Dental Calculator'!$A$10:$D$342,4,FALSE)</f>
        <v>457.33</v>
      </c>
      <c r="E63" s="84" t="s">
        <v>143</v>
      </c>
      <c r="F63" s="84"/>
      <c r="G63" s="81" t="s">
        <v>14</v>
      </c>
      <c r="H63" s="82" t="s">
        <v>7</v>
      </c>
      <c r="I63" s="83" t="s">
        <v>77</v>
      </c>
    </row>
    <row r="64" spans="1:9" x14ac:dyDescent="0.3">
      <c r="A64" s="77" t="s">
        <v>73</v>
      </c>
      <c r="B64" s="78" t="s">
        <v>78</v>
      </c>
      <c r="C64" s="79">
        <v>44835</v>
      </c>
      <c r="D64" s="80">
        <f>VLOOKUP($B64,'Dental Calculator'!$A$10:$D$342,4,FALSE)</f>
        <v>609.77</v>
      </c>
      <c r="E64" s="84" t="s">
        <v>143</v>
      </c>
      <c r="F64" s="84"/>
      <c r="G64" s="81" t="s">
        <v>14</v>
      </c>
      <c r="H64" s="82" t="s">
        <v>7</v>
      </c>
      <c r="I64" s="83" t="s">
        <v>77</v>
      </c>
    </row>
    <row r="65" spans="1:9" x14ac:dyDescent="0.3">
      <c r="A65" s="77" t="s">
        <v>73</v>
      </c>
      <c r="B65" s="78" t="s">
        <v>79</v>
      </c>
      <c r="C65" s="79">
        <v>44835</v>
      </c>
      <c r="D65" s="80">
        <f>VLOOKUP($B65,'Dental Calculator'!$A$10:$D$342,4,FALSE)</f>
        <v>670.75</v>
      </c>
      <c r="E65" s="84" t="s">
        <v>143</v>
      </c>
      <c r="F65" s="84"/>
      <c r="G65" s="81" t="s">
        <v>14</v>
      </c>
      <c r="H65" s="82" t="s">
        <v>7</v>
      </c>
      <c r="I65" s="83" t="s">
        <v>77</v>
      </c>
    </row>
    <row r="66" spans="1:9" x14ac:dyDescent="0.3">
      <c r="A66" s="77" t="s">
        <v>73</v>
      </c>
      <c r="B66" s="78" t="s">
        <v>80</v>
      </c>
      <c r="C66" s="79">
        <v>44835</v>
      </c>
      <c r="D66" s="80">
        <f>VLOOKUP($B66,'Dental Calculator'!$A$10:$D$342,4,FALSE)</f>
        <v>487.82</v>
      </c>
      <c r="E66" s="84" t="s">
        <v>143</v>
      </c>
      <c r="F66" s="84"/>
      <c r="G66" s="81" t="s">
        <v>14</v>
      </c>
      <c r="H66" s="82" t="s">
        <v>7</v>
      </c>
      <c r="I66" s="83" t="s">
        <v>77</v>
      </c>
    </row>
    <row r="67" spans="1:9" x14ac:dyDescent="0.3">
      <c r="A67" s="77" t="s">
        <v>73</v>
      </c>
      <c r="B67" s="78" t="s">
        <v>81</v>
      </c>
      <c r="C67" s="79">
        <v>44835</v>
      </c>
      <c r="D67" s="80">
        <f>VLOOKUP($B67,'Dental Calculator'!$A$10:$D$342,4,FALSE)</f>
        <v>548.79999999999995</v>
      </c>
      <c r="E67" s="84" t="s">
        <v>143</v>
      </c>
      <c r="F67" s="84"/>
      <c r="G67" s="81" t="s">
        <v>14</v>
      </c>
      <c r="H67" s="82" t="s">
        <v>7</v>
      </c>
      <c r="I67" s="83" t="s">
        <v>77</v>
      </c>
    </row>
    <row r="68" spans="1:9" x14ac:dyDescent="0.3">
      <c r="A68" s="77" t="s">
        <v>73</v>
      </c>
      <c r="B68" s="78" t="s">
        <v>82</v>
      </c>
      <c r="C68" s="79">
        <v>44835</v>
      </c>
      <c r="D68" s="80">
        <f>VLOOKUP($B68,'Dental Calculator'!$A$10:$D$342,4,FALSE)</f>
        <v>579.29</v>
      </c>
      <c r="E68" s="84" t="s">
        <v>143</v>
      </c>
      <c r="F68" s="84"/>
      <c r="G68" s="81" t="s">
        <v>14</v>
      </c>
      <c r="H68" s="82" t="s">
        <v>7</v>
      </c>
      <c r="I68" s="83" t="s">
        <v>83</v>
      </c>
    </row>
    <row r="69" spans="1:9" x14ac:dyDescent="0.3">
      <c r="A69" s="77" t="s">
        <v>73</v>
      </c>
      <c r="B69" s="78" t="s">
        <v>84</v>
      </c>
      <c r="C69" s="79">
        <v>44835</v>
      </c>
      <c r="D69" s="80">
        <f>VLOOKUP($B69,'Dental Calculator'!$A$10:$D$342,4,FALSE)</f>
        <v>426.84</v>
      </c>
      <c r="E69" s="84" t="s">
        <v>143</v>
      </c>
      <c r="F69" s="84"/>
      <c r="G69" s="81" t="s">
        <v>14</v>
      </c>
      <c r="H69" s="82" t="s">
        <v>7</v>
      </c>
      <c r="I69" s="83" t="s">
        <v>85</v>
      </c>
    </row>
    <row r="70" spans="1:9" ht="13.5" thickBot="1" x14ac:dyDescent="0.35">
      <c r="A70" s="85" t="s">
        <v>73</v>
      </c>
      <c r="B70" s="86" t="s">
        <v>86</v>
      </c>
      <c r="C70" s="87">
        <v>44835</v>
      </c>
      <c r="D70" s="88">
        <f>VLOOKUP($B70,'Dental Calculator'!$A$10:$D$342,4,FALSE)</f>
        <v>487.82</v>
      </c>
      <c r="E70" s="89" t="s">
        <v>143</v>
      </c>
      <c r="F70" s="89"/>
      <c r="G70" s="90" t="s">
        <v>14</v>
      </c>
      <c r="H70" s="91" t="s">
        <v>7</v>
      </c>
      <c r="I70" s="92" t="s">
        <v>83</v>
      </c>
    </row>
    <row r="71" spans="1:9" x14ac:dyDescent="0.3">
      <c r="A71" s="34" t="s">
        <v>87</v>
      </c>
      <c r="B71" s="35" t="s">
        <v>88</v>
      </c>
      <c r="C71" s="36">
        <v>44835</v>
      </c>
      <c r="D71" s="37">
        <f>VLOOKUP($B71,'Dental Calculator'!$A$10:$D$342,4,FALSE)</f>
        <v>45.73</v>
      </c>
      <c r="E71" s="52" t="s">
        <v>143</v>
      </c>
      <c r="F71" s="52"/>
      <c r="G71" s="38" t="s">
        <v>8</v>
      </c>
      <c r="H71" s="39" t="s">
        <v>7</v>
      </c>
      <c r="I71" s="40"/>
    </row>
    <row r="72" spans="1:9" x14ac:dyDescent="0.3">
      <c r="A72" s="41" t="s">
        <v>87</v>
      </c>
      <c r="B72" s="18" t="s">
        <v>89</v>
      </c>
      <c r="C72" s="7">
        <v>44835</v>
      </c>
      <c r="D72" s="24">
        <f>VLOOKUP($B72,'Dental Calculator'!$A$10:$D$342,4,FALSE)</f>
        <v>121.95</v>
      </c>
      <c r="E72" s="25" t="s">
        <v>143</v>
      </c>
      <c r="F72" s="25"/>
      <c r="G72" s="8" t="s">
        <v>8</v>
      </c>
      <c r="H72" s="9" t="s">
        <v>7</v>
      </c>
      <c r="I72" s="42"/>
    </row>
    <row r="73" spans="1:9" x14ac:dyDescent="0.3">
      <c r="A73" s="41" t="s">
        <v>87</v>
      </c>
      <c r="B73" s="18" t="s">
        <v>90</v>
      </c>
      <c r="C73" s="7">
        <v>44835</v>
      </c>
      <c r="D73" s="24">
        <f>VLOOKUP($B73,'Dental Calculator'!$A$10:$D$342,4,FALSE)</f>
        <v>182.93</v>
      </c>
      <c r="E73" s="25" t="s">
        <v>143</v>
      </c>
      <c r="F73" s="25"/>
      <c r="G73" s="8" t="s">
        <v>8</v>
      </c>
      <c r="H73" s="9" t="s">
        <v>7</v>
      </c>
      <c r="I73" s="42"/>
    </row>
    <row r="74" spans="1:9" x14ac:dyDescent="0.3">
      <c r="A74" s="41" t="s">
        <v>87</v>
      </c>
      <c r="B74" s="18" t="s">
        <v>91</v>
      </c>
      <c r="C74" s="7">
        <v>44835</v>
      </c>
      <c r="D74" s="24">
        <f>VLOOKUP($B74,'Dental Calculator'!$A$10:$D$342,4,FALSE)</f>
        <v>146.35</v>
      </c>
      <c r="E74" s="25" t="s">
        <v>143</v>
      </c>
      <c r="F74" s="25"/>
      <c r="G74" s="8" t="s">
        <v>8</v>
      </c>
      <c r="H74" s="9" t="s">
        <v>7</v>
      </c>
      <c r="I74" s="42"/>
    </row>
    <row r="75" spans="1:9" x14ac:dyDescent="0.3">
      <c r="A75" s="41" t="s">
        <v>87</v>
      </c>
      <c r="B75" s="18" t="s">
        <v>92</v>
      </c>
      <c r="C75" s="7">
        <v>44835</v>
      </c>
      <c r="D75" s="24">
        <f>VLOOKUP($B75,'Dental Calculator'!$A$10:$D$342,4,FALSE)</f>
        <v>137.19999999999999</v>
      </c>
      <c r="E75" s="25" t="s">
        <v>143</v>
      </c>
      <c r="F75" s="25"/>
      <c r="G75" s="8" t="s">
        <v>8</v>
      </c>
      <c r="H75" s="9" t="s">
        <v>7</v>
      </c>
      <c r="I75" s="42" t="s">
        <v>93</v>
      </c>
    </row>
    <row r="76" spans="1:9" x14ac:dyDescent="0.3">
      <c r="A76" s="41" t="s">
        <v>87</v>
      </c>
      <c r="B76" s="18" t="s">
        <v>94</v>
      </c>
      <c r="C76" s="7">
        <v>44835</v>
      </c>
      <c r="D76" s="24">
        <f>VLOOKUP($B76,'Dental Calculator'!$A$10:$D$342,4,FALSE)</f>
        <v>164.64</v>
      </c>
      <c r="E76" s="25" t="s">
        <v>143</v>
      </c>
      <c r="F76" s="25"/>
      <c r="G76" s="8" t="s">
        <v>8</v>
      </c>
      <c r="H76" s="9" t="s">
        <v>7</v>
      </c>
      <c r="I76" s="42" t="s">
        <v>93</v>
      </c>
    </row>
    <row r="77" spans="1:9" x14ac:dyDescent="0.3">
      <c r="A77" s="41" t="s">
        <v>87</v>
      </c>
      <c r="B77" s="18" t="s">
        <v>95</v>
      </c>
      <c r="C77" s="7">
        <v>44835</v>
      </c>
      <c r="D77" s="24">
        <f>VLOOKUP($B77,'Dental Calculator'!$A$10:$D$342,4,FALSE)</f>
        <v>45.73</v>
      </c>
      <c r="E77" s="25" t="s">
        <v>143</v>
      </c>
      <c r="F77" s="25"/>
      <c r="G77" s="8" t="s">
        <v>8</v>
      </c>
      <c r="H77" s="9" t="s">
        <v>7</v>
      </c>
      <c r="I77" s="42"/>
    </row>
    <row r="78" spans="1:9" x14ac:dyDescent="0.3">
      <c r="A78" s="41" t="s">
        <v>87</v>
      </c>
      <c r="B78" s="18" t="s">
        <v>96</v>
      </c>
      <c r="C78" s="7">
        <v>44835</v>
      </c>
      <c r="D78" s="24">
        <f>VLOOKUP($B78,'Dental Calculator'!$A$10:$D$342,4,FALSE)</f>
        <v>121.95</v>
      </c>
      <c r="E78" s="25" t="s">
        <v>143</v>
      </c>
      <c r="F78" s="25"/>
      <c r="G78" s="8" t="s">
        <v>14</v>
      </c>
      <c r="H78" s="9" t="s">
        <v>7</v>
      </c>
      <c r="I78" s="42"/>
    </row>
    <row r="79" spans="1:9" x14ac:dyDescent="0.3">
      <c r="A79" s="41" t="s">
        <v>87</v>
      </c>
      <c r="B79" s="18" t="s">
        <v>97</v>
      </c>
      <c r="C79" s="7">
        <v>44835</v>
      </c>
      <c r="D79" s="24">
        <f>VLOOKUP($B79,'Dental Calculator'!$A$10:$D$342,4,FALSE)</f>
        <v>30.49</v>
      </c>
      <c r="E79" s="25" t="s">
        <v>143</v>
      </c>
      <c r="F79" s="25"/>
      <c r="G79" s="8" t="s">
        <v>8</v>
      </c>
      <c r="H79" s="9" t="s">
        <v>7</v>
      </c>
      <c r="I79" s="42"/>
    </row>
    <row r="80" spans="1:9" x14ac:dyDescent="0.3">
      <c r="A80" s="41" t="s">
        <v>87</v>
      </c>
      <c r="B80" s="18" t="s">
        <v>98</v>
      </c>
      <c r="C80" s="7">
        <v>44835</v>
      </c>
      <c r="D80" s="24">
        <f>VLOOKUP($B80,'Dental Calculator'!$A$10:$D$342,4,FALSE)</f>
        <v>243.91</v>
      </c>
      <c r="E80" s="25" t="s">
        <v>143</v>
      </c>
      <c r="F80" s="25"/>
      <c r="G80" s="8" t="s">
        <v>14</v>
      </c>
      <c r="H80" s="9" t="s">
        <v>7</v>
      </c>
      <c r="I80" s="42" t="s">
        <v>99</v>
      </c>
    </row>
    <row r="81" spans="1:9" x14ac:dyDescent="0.3">
      <c r="A81" s="41" t="s">
        <v>87</v>
      </c>
      <c r="B81" s="18" t="s">
        <v>100</v>
      </c>
      <c r="C81" s="7">
        <v>44835</v>
      </c>
      <c r="D81" s="24">
        <f>VLOOKUP($B81,'Dental Calculator'!$A$10:$D$342,4,FALSE)</f>
        <v>152.44</v>
      </c>
      <c r="E81" s="25" t="s">
        <v>143</v>
      </c>
      <c r="F81" s="25"/>
      <c r="G81" s="8" t="s">
        <v>14</v>
      </c>
      <c r="H81" s="9" t="s">
        <v>7</v>
      </c>
      <c r="I81" s="42"/>
    </row>
    <row r="82" spans="1:9" x14ac:dyDescent="0.3">
      <c r="A82" s="41" t="s">
        <v>87</v>
      </c>
      <c r="B82" s="18" t="s">
        <v>101</v>
      </c>
      <c r="C82" s="7">
        <v>44835</v>
      </c>
      <c r="D82" s="24">
        <f>VLOOKUP($B82,'Dental Calculator'!$A$10:$D$342,4,FALSE)</f>
        <v>182.93</v>
      </c>
      <c r="E82" s="25" t="s">
        <v>143</v>
      </c>
      <c r="F82" s="25"/>
      <c r="G82" s="8" t="s">
        <v>14</v>
      </c>
      <c r="H82" s="9" t="s">
        <v>7</v>
      </c>
      <c r="I82" s="42"/>
    </row>
    <row r="83" spans="1:9" x14ac:dyDescent="0.3">
      <c r="A83" s="41" t="s">
        <v>87</v>
      </c>
      <c r="B83" s="18" t="s">
        <v>102</v>
      </c>
      <c r="C83" s="7">
        <v>44835</v>
      </c>
      <c r="D83" s="24">
        <f>VLOOKUP($B83,'Dental Calculator'!$A$10:$D$342,4,FALSE)</f>
        <v>304.89</v>
      </c>
      <c r="E83" s="25" t="s">
        <v>143</v>
      </c>
      <c r="F83" s="25"/>
      <c r="G83" s="8" t="s">
        <v>14</v>
      </c>
      <c r="H83" s="9" t="s">
        <v>7</v>
      </c>
      <c r="I83" s="42"/>
    </row>
    <row r="84" spans="1:9" x14ac:dyDescent="0.3">
      <c r="A84" s="41" t="s">
        <v>87</v>
      </c>
      <c r="B84" s="18" t="s">
        <v>103</v>
      </c>
      <c r="C84" s="7">
        <v>44835</v>
      </c>
      <c r="D84" s="24">
        <f>VLOOKUP($B84,'Dental Calculator'!$A$10:$D$342,4,FALSE)</f>
        <v>439.04</v>
      </c>
      <c r="E84" s="25" t="s">
        <v>143</v>
      </c>
      <c r="F84" s="25"/>
      <c r="G84" s="8" t="s">
        <v>14</v>
      </c>
      <c r="H84" s="9" t="s">
        <v>7</v>
      </c>
      <c r="I84" s="42"/>
    </row>
    <row r="85" spans="1:9" ht="13.5" thickBot="1" x14ac:dyDescent="0.35">
      <c r="A85" s="43" t="s">
        <v>87</v>
      </c>
      <c r="B85" s="44" t="s">
        <v>104</v>
      </c>
      <c r="C85" s="45">
        <v>44835</v>
      </c>
      <c r="D85" s="46">
        <f>VLOOKUP($B85,'Dental Calculator'!$A$10:$D$342,4,FALSE)</f>
        <v>125</v>
      </c>
      <c r="E85" s="51" t="s">
        <v>143</v>
      </c>
      <c r="F85" s="51"/>
      <c r="G85" s="47" t="s">
        <v>14</v>
      </c>
      <c r="H85" s="48" t="s">
        <v>7</v>
      </c>
      <c r="I85" s="49"/>
    </row>
    <row r="86" spans="1:9" x14ac:dyDescent="0.3">
      <c r="A86" s="93" t="s">
        <v>105</v>
      </c>
      <c r="B86" s="70" t="s">
        <v>106</v>
      </c>
      <c r="C86" s="71">
        <v>44835</v>
      </c>
      <c r="D86" s="72">
        <f>VLOOKUP($B86,'Dental Calculator'!$A$10:$D$342,4,FALSE)</f>
        <v>38.11</v>
      </c>
      <c r="E86" s="73" t="s">
        <v>143</v>
      </c>
      <c r="F86" s="73"/>
      <c r="G86" s="74" t="s">
        <v>8</v>
      </c>
      <c r="H86" s="75" t="s">
        <v>7</v>
      </c>
      <c r="I86" s="76" t="s">
        <v>387</v>
      </c>
    </row>
    <row r="87" spans="1:9" x14ac:dyDescent="0.3">
      <c r="A87" s="94" t="s">
        <v>105</v>
      </c>
      <c r="B87" s="78" t="s">
        <v>107</v>
      </c>
      <c r="C87" s="79">
        <v>44835</v>
      </c>
      <c r="D87" s="80">
        <f>VLOOKUP($B87,'Dental Calculator'!$A$10:$D$342,4,FALSE)</f>
        <v>30.49</v>
      </c>
      <c r="E87" s="84" t="s">
        <v>143</v>
      </c>
      <c r="F87" s="84"/>
      <c r="G87" s="81" t="s">
        <v>8</v>
      </c>
      <c r="H87" s="82" t="s">
        <v>7</v>
      </c>
      <c r="I87" s="83" t="s">
        <v>386</v>
      </c>
    </row>
    <row r="88" spans="1:9" x14ac:dyDescent="0.3">
      <c r="A88" s="94" t="s">
        <v>105</v>
      </c>
      <c r="B88" s="78" t="s">
        <v>108</v>
      </c>
      <c r="C88" s="79">
        <v>44835</v>
      </c>
      <c r="D88" s="80">
        <f>VLOOKUP($B88,'Dental Calculator'!$A$10:$D$342,4,FALSE)</f>
        <v>91.47</v>
      </c>
      <c r="E88" s="84" t="s">
        <v>143</v>
      </c>
      <c r="F88" s="84"/>
      <c r="G88" s="81" t="s">
        <v>8</v>
      </c>
      <c r="H88" s="82" t="s">
        <v>7</v>
      </c>
      <c r="I88" s="83" t="s">
        <v>386</v>
      </c>
    </row>
    <row r="89" spans="1:9" x14ac:dyDescent="0.3">
      <c r="A89" s="94" t="s">
        <v>105</v>
      </c>
      <c r="B89" s="78" t="s">
        <v>109</v>
      </c>
      <c r="C89" s="79">
        <v>44835</v>
      </c>
      <c r="D89" s="80">
        <f>VLOOKUP($B89,'Dental Calculator'!$A$10:$D$342,4,FALSE)</f>
        <v>121.95</v>
      </c>
      <c r="E89" s="84" t="s">
        <v>143</v>
      </c>
      <c r="F89" s="84"/>
      <c r="G89" s="81" t="s">
        <v>8</v>
      </c>
      <c r="H89" s="82" t="s">
        <v>7</v>
      </c>
      <c r="I89" s="83" t="s">
        <v>386</v>
      </c>
    </row>
    <row r="90" spans="1:9" x14ac:dyDescent="0.3">
      <c r="A90" s="94" t="s">
        <v>105</v>
      </c>
      <c r="B90" s="78" t="s">
        <v>110</v>
      </c>
      <c r="C90" s="79">
        <v>44835</v>
      </c>
      <c r="D90" s="80">
        <f>VLOOKUP($B90,'Dental Calculator'!$A$10:$D$342,4,FALSE)</f>
        <v>100.61</v>
      </c>
      <c r="E90" s="84" t="s">
        <v>143</v>
      </c>
      <c r="F90" s="84"/>
      <c r="G90" s="81" t="s">
        <v>8</v>
      </c>
      <c r="H90" s="82" t="s">
        <v>7</v>
      </c>
      <c r="I90" s="83" t="s">
        <v>386</v>
      </c>
    </row>
    <row r="91" spans="1:9" x14ac:dyDescent="0.3">
      <c r="A91" s="94" t="s">
        <v>105</v>
      </c>
      <c r="B91" s="78" t="s">
        <v>111</v>
      </c>
      <c r="C91" s="79">
        <v>44835</v>
      </c>
      <c r="D91" s="80">
        <f>VLOOKUP($B91,'Dental Calculator'!$A$10:$D$342,4,FALSE)</f>
        <v>112.81</v>
      </c>
      <c r="E91" s="84" t="s">
        <v>143</v>
      </c>
      <c r="F91" s="84"/>
      <c r="G91" s="81" t="s">
        <v>8</v>
      </c>
      <c r="H91" s="82" t="s">
        <v>7</v>
      </c>
      <c r="I91" s="83" t="s">
        <v>386</v>
      </c>
    </row>
    <row r="92" spans="1:9" x14ac:dyDescent="0.3">
      <c r="A92" s="94" t="s">
        <v>105</v>
      </c>
      <c r="B92" s="78" t="s">
        <v>112</v>
      </c>
      <c r="C92" s="79">
        <v>44835</v>
      </c>
      <c r="D92" s="80">
        <f>VLOOKUP($B92,'Dental Calculator'!$A$10:$D$342,4,FALSE)</f>
        <v>310.98</v>
      </c>
      <c r="E92" s="84" t="s">
        <v>143</v>
      </c>
      <c r="F92" s="84"/>
      <c r="G92" s="81" t="s">
        <v>8</v>
      </c>
      <c r="H92" s="82" t="s">
        <v>7</v>
      </c>
      <c r="I92" s="83" t="s">
        <v>386</v>
      </c>
    </row>
    <row r="93" spans="1:9" x14ac:dyDescent="0.3">
      <c r="A93" s="94" t="s">
        <v>105</v>
      </c>
      <c r="B93" s="78" t="s">
        <v>113</v>
      </c>
      <c r="C93" s="79">
        <v>44835</v>
      </c>
      <c r="D93" s="80">
        <f>VLOOKUP($B93,'Dental Calculator'!$A$10:$D$342,4,FALSE)</f>
        <v>350.62</v>
      </c>
      <c r="E93" s="84" t="s">
        <v>143</v>
      </c>
      <c r="F93" s="84"/>
      <c r="G93" s="81" t="s">
        <v>14</v>
      </c>
      <c r="H93" s="82" t="s">
        <v>7</v>
      </c>
      <c r="I93" s="83" t="s">
        <v>386</v>
      </c>
    </row>
    <row r="94" spans="1:9" x14ac:dyDescent="0.3">
      <c r="A94" s="94" t="s">
        <v>105</v>
      </c>
      <c r="B94" s="78" t="s">
        <v>114</v>
      </c>
      <c r="C94" s="79">
        <v>44835</v>
      </c>
      <c r="D94" s="80">
        <f>VLOOKUP($B94,'Dental Calculator'!$A$10:$D$342,4,FALSE)</f>
        <v>426.84</v>
      </c>
      <c r="E94" s="84" t="s">
        <v>143</v>
      </c>
      <c r="F94" s="84"/>
      <c r="G94" s="81" t="s">
        <v>14</v>
      </c>
      <c r="H94" s="82" t="s">
        <v>7</v>
      </c>
      <c r="I94" s="83" t="s">
        <v>386</v>
      </c>
    </row>
    <row r="95" spans="1:9" x14ac:dyDescent="0.3">
      <c r="A95" s="94" t="s">
        <v>105</v>
      </c>
      <c r="B95" s="78" t="s">
        <v>115</v>
      </c>
      <c r="C95" s="79">
        <v>44835</v>
      </c>
      <c r="D95" s="80">
        <f>VLOOKUP($B95,'Dental Calculator'!$A$10:$D$342,4,FALSE)</f>
        <v>335.38</v>
      </c>
      <c r="E95" s="84" t="s">
        <v>143</v>
      </c>
      <c r="F95" s="84"/>
      <c r="G95" s="81" t="s">
        <v>14</v>
      </c>
      <c r="H95" s="82" t="s">
        <v>7</v>
      </c>
      <c r="I95" s="83" t="s">
        <v>386</v>
      </c>
    </row>
    <row r="96" spans="1:9" x14ac:dyDescent="0.3">
      <c r="A96" s="94" t="s">
        <v>105</v>
      </c>
      <c r="B96" s="78" t="s">
        <v>116</v>
      </c>
      <c r="C96" s="79">
        <v>44835</v>
      </c>
      <c r="D96" s="80">
        <f>VLOOKUP($B96,'Dental Calculator'!$A$10:$D$342,4,FALSE)</f>
        <v>408.55</v>
      </c>
      <c r="E96" s="84" t="s">
        <v>143</v>
      </c>
      <c r="F96" s="84"/>
      <c r="G96" s="81" t="s">
        <v>14</v>
      </c>
      <c r="H96" s="82" t="s">
        <v>7</v>
      </c>
      <c r="I96" s="83" t="s">
        <v>386</v>
      </c>
    </row>
    <row r="97" spans="1:9" x14ac:dyDescent="0.3">
      <c r="A97" s="94" t="s">
        <v>105</v>
      </c>
      <c r="B97" s="78" t="s">
        <v>117</v>
      </c>
      <c r="C97" s="79">
        <v>44835</v>
      </c>
      <c r="D97" s="80">
        <f>VLOOKUP($B97,'Dental Calculator'!$A$10:$D$342,4,FALSE)</f>
        <v>152.44</v>
      </c>
      <c r="E97" s="84" t="s">
        <v>143</v>
      </c>
      <c r="F97" s="84"/>
      <c r="G97" s="81" t="s">
        <v>14</v>
      </c>
      <c r="H97" s="82" t="s">
        <v>7</v>
      </c>
      <c r="I97" s="83" t="s">
        <v>386</v>
      </c>
    </row>
    <row r="98" spans="1:9" x14ac:dyDescent="0.3">
      <c r="A98" s="94" t="s">
        <v>105</v>
      </c>
      <c r="B98" s="78" t="s">
        <v>118</v>
      </c>
      <c r="C98" s="79">
        <v>44835</v>
      </c>
      <c r="D98" s="80">
        <f>VLOOKUP($B98,'Dental Calculator'!$A$10:$D$342,4,FALSE)</f>
        <v>115.86</v>
      </c>
      <c r="E98" s="84" t="s">
        <v>143</v>
      </c>
      <c r="F98" s="84"/>
      <c r="G98" s="81" t="s">
        <v>14</v>
      </c>
      <c r="H98" s="82" t="s">
        <v>7</v>
      </c>
      <c r="I98" s="83" t="s">
        <v>386</v>
      </c>
    </row>
    <row r="99" spans="1:9" x14ac:dyDescent="0.3">
      <c r="A99" s="94" t="s">
        <v>105</v>
      </c>
      <c r="B99" s="78" t="s">
        <v>119</v>
      </c>
      <c r="C99" s="79">
        <v>44835</v>
      </c>
      <c r="D99" s="80">
        <f>VLOOKUP($B99,'Dental Calculator'!$A$10:$D$342,4,FALSE)</f>
        <v>243.91</v>
      </c>
      <c r="E99" s="84" t="s">
        <v>143</v>
      </c>
      <c r="F99" s="84"/>
      <c r="G99" s="81" t="s">
        <v>14</v>
      </c>
      <c r="H99" s="82" t="s">
        <v>7</v>
      </c>
      <c r="I99" s="83" t="s">
        <v>386</v>
      </c>
    </row>
    <row r="100" spans="1:9" x14ac:dyDescent="0.3">
      <c r="A100" s="94" t="s">
        <v>105</v>
      </c>
      <c r="B100" s="78" t="s">
        <v>120</v>
      </c>
      <c r="C100" s="79">
        <v>44835</v>
      </c>
      <c r="D100" s="80">
        <f>VLOOKUP($B100,'Dental Calculator'!$A$10:$D$342,4,FALSE)</f>
        <v>277.45</v>
      </c>
      <c r="E100" s="84" t="s">
        <v>143</v>
      </c>
      <c r="F100" s="84"/>
      <c r="G100" s="81" t="s">
        <v>14</v>
      </c>
      <c r="H100" s="82" t="s">
        <v>7</v>
      </c>
      <c r="I100" s="83" t="s">
        <v>386</v>
      </c>
    </row>
    <row r="101" spans="1:9" ht="13.5" thickBot="1" x14ac:dyDescent="0.35">
      <c r="A101" s="97" t="s">
        <v>105</v>
      </c>
      <c r="B101" s="98" t="s">
        <v>121</v>
      </c>
      <c r="C101" s="99">
        <v>44835</v>
      </c>
      <c r="D101" s="100">
        <f>VLOOKUP($B101,'Dental Calculator'!$A$10:$D$342,4,FALSE)</f>
        <v>91.47</v>
      </c>
      <c r="E101" s="101" t="s">
        <v>143</v>
      </c>
      <c r="F101" s="101"/>
      <c r="G101" s="102" t="s">
        <v>14</v>
      </c>
      <c r="H101" s="103" t="s">
        <v>7</v>
      </c>
      <c r="I101" s="104" t="s">
        <v>386</v>
      </c>
    </row>
    <row r="102" spans="1:9" x14ac:dyDescent="0.3">
      <c r="A102" s="34" t="s">
        <v>122</v>
      </c>
      <c r="B102" s="35" t="s">
        <v>123</v>
      </c>
      <c r="C102" s="36">
        <v>44835</v>
      </c>
      <c r="D102" s="37">
        <f>VLOOKUP($B102,'Dental Calculator'!$A$10:$D$342,4,FALSE)</f>
        <v>289.64</v>
      </c>
      <c r="E102" s="52" t="s">
        <v>143</v>
      </c>
      <c r="F102" s="52"/>
      <c r="G102" s="38" t="s">
        <v>14</v>
      </c>
      <c r="H102" s="39" t="s">
        <v>124</v>
      </c>
      <c r="I102" s="40"/>
    </row>
    <row r="103" spans="1:9" x14ac:dyDescent="0.3">
      <c r="A103" s="41" t="s">
        <v>122</v>
      </c>
      <c r="B103" s="18" t="s">
        <v>125</v>
      </c>
      <c r="C103" s="7">
        <v>44835</v>
      </c>
      <c r="D103" s="24">
        <f>VLOOKUP($B103,'Dental Calculator'!$A$10:$D$342,4,FALSE)</f>
        <v>106.71</v>
      </c>
      <c r="E103" s="25" t="s">
        <v>143</v>
      </c>
      <c r="F103" s="25"/>
      <c r="G103" s="8" t="s">
        <v>14</v>
      </c>
      <c r="H103" s="9" t="s">
        <v>124</v>
      </c>
      <c r="I103" s="42"/>
    </row>
    <row r="104" spans="1:9" x14ac:dyDescent="0.3">
      <c r="A104" s="41" t="s">
        <v>122</v>
      </c>
      <c r="B104" s="18" t="s">
        <v>126</v>
      </c>
      <c r="C104" s="7">
        <v>44835</v>
      </c>
      <c r="D104" s="24">
        <f>VLOOKUP($B104,'Dental Calculator'!$A$10:$D$342,4,FALSE)</f>
        <v>106.71</v>
      </c>
      <c r="E104" s="25" t="s">
        <v>143</v>
      </c>
      <c r="F104" s="25"/>
      <c r="G104" s="8" t="s">
        <v>14</v>
      </c>
      <c r="H104" s="9"/>
      <c r="I104" s="42"/>
    </row>
    <row r="105" spans="1:9" x14ac:dyDescent="0.3">
      <c r="A105" s="41" t="s">
        <v>122</v>
      </c>
      <c r="B105" s="18" t="s">
        <v>127</v>
      </c>
      <c r="C105" s="7">
        <v>44835</v>
      </c>
      <c r="D105" s="24">
        <f>VLOOKUP($B105,'Dental Calculator'!$A$10:$D$342,4,FALSE)</f>
        <v>246.96</v>
      </c>
      <c r="E105" s="25" t="s">
        <v>143</v>
      </c>
      <c r="F105" s="25"/>
      <c r="G105" s="8" t="s">
        <v>14</v>
      </c>
      <c r="H105" s="9" t="s">
        <v>124</v>
      </c>
      <c r="I105" s="42"/>
    </row>
    <row r="106" spans="1:9" x14ac:dyDescent="0.3">
      <c r="A106" s="41" t="s">
        <v>122</v>
      </c>
      <c r="B106" s="18" t="s">
        <v>128</v>
      </c>
      <c r="C106" s="7">
        <v>44835</v>
      </c>
      <c r="D106" s="24">
        <f>VLOOKUP($B106,'Dental Calculator'!$A$10:$D$342,4,FALSE)</f>
        <v>332.33</v>
      </c>
      <c r="E106" s="25" t="s">
        <v>143</v>
      </c>
      <c r="F106" s="25"/>
      <c r="G106" s="8" t="s">
        <v>14</v>
      </c>
      <c r="H106" s="9" t="s">
        <v>124</v>
      </c>
      <c r="I106" s="42"/>
    </row>
    <row r="107" spans="1:9" x14ac:dyDescent="0.3">
      <c r="A107" s="41" t="s">
        <v>122</v>
      </c>
      <c r="B107" s="18" t="s">
        <v>129</v>
      </c>
      <c r="C107" s="7">
        <v>44835</v>
      </c>
      <c r="D107" s="24">
        <f>VLOOKUP($B107,'Dental Calculator'!$A$10:$D$342,4,FALSE)</f>
        <v>268.3</v>
      </c>
      <c r="E107" s="25" t="s">
        <v>143</v>
      </c>
      <c r="F107" s="25"/>
      <c r="G107" s="8" t="s">
        <v>14</v>
      </c>
      <c r="H107" s="9" t="s">
        <v>124</v>
      </c>
      <c r="I107" s="42"/>
    </row>
    <row r="108" spans="1:9" x14ac:dyDescent="0.3">
      <c r="A108" s="41" t="s">
        <v>122</v>
      </c>
      <c r="B108" s="18" t="s">
        <v>130</v>
      </c>
      <c r="C108" s="7">
        <v>44835</v>
      </c>
      <c r="D108" s="24">
        <f>VLOOKUP($B108,'Dental Calculator'!$A$10:$D$342,4,FALSE)</f>
        <v>487.82</v>
      </c>
      <c r="E108" s="25" t="s">
        <v>143</v>
      </c>
      <c r="F108" s="25"/>
      <c r="G108" s="8" t="s">
        <v>14</v>
      </c>
      <c r="H108" s="9" t="s">
        <v>124</v>
      </c>
      <c r="I108" s="42"/>
    </row>
    <row r="109" spans="1:9" x14ac:dyDescent="0.3">
      <c r="A109" s="41" t="s">
        <v>122</v>
      </c>
      <c r="B109" s="18" t="s">
        <v>131</v>
      </c>
      <c r="C109" s="7">
        <v>44835</v>
      </c>
      <c r="D109" s="24">
        <f>VLOOKUP($B109,'Dental Calculator'!$A$10:$D$342,4,FALSE)</f>
        <v>378.06</v>
      </c>
      <c r="E109" s="25" t="s">
        <v>143</v>
      </c>
      <c r="F109" s="25"/>
      <c r="G109" s="8" t="s">
        <v>14</v>
      </c>
      <c r="H109" s="9" t="s">
        <v>124</v>
      </c>
      <c r="I109" s="42"/>
    </row>
    <row r="110" spans="1:9" x14ac:dyDescent="0.3">
      <c r="A110" s="41" t="s">
        <v>122</v>
      </c>
      <c r="B110" s="18" t="s">
        <v>132</v>
      </c>
      <c r="C110" s="7">
        <v>44835</v>
      </c>
      <c r="D110" s="24">
        <f>VLOOKUP($B110,'Dental Calculator'!$A$10:$D$342,4,FALSE)</f>
        <v>201.23</v>
      </c>
      <c r="E110" s="25" t="s">
        <v>143</v>
      </c>
      <c r="F110" s="25"/>
      <c r="G110" s="8" t="s">
        <v>14</v>
      </c>
      <c r="H110" s="9" t="s">
        <v>124</v>
      </c>
      <c r="I110" s="42"/>
    </row>
    <row r="111" spans="1:9" x14ac:dyDescent="0.3">
      <c r="A111" s="41" t="s">
        <v>122</v>
      </c>
      <c r="B111" s="18" t="s">
        <v>133</v>
      </c>
      <c r="C111" s="7">
        <v>44835</v>
      </c>
      <c r="D111" s="24">
        <f>VLOOKUP($B111,'Dental Calculator'!$A$10:$D$342,4,FALSE)</f>
        <v>371.96</v>
      </c>
      <c r="E111" s="25" t="s">
        <v>143</v>
      </c>
      <c r="F111" s="25"/>
      <c r="G111" s="8" t="s">
        <v>14</v>
      </c>
      <c r="H111" s="9" t="s">
        <v>7</v>
      </c>
      <c r="I111" s="42"/>
    </row>
    <row r="112" spans="1:9" x14ac:dyDescent="0.3">
      <c r="A112" s="41" t="s">
        <v>122</v>
      </c>
      <c r="B112" s="18" t="s">
        <v>134</v>
      </c>
      <c r="C112" s="7">
        <v>44835</v>
      </c>
      <c r="D112" s="24">
        <f>VLOOKUP($B112,'Dental Calculator'!$A$10:$D$342,4,FALSE)</f>
        <v>432.94</v>
      </c>
      <c r="E112" s="25" t="s">
        <v>143</v>
      </c>
      <c r="F112" s="25"/>
      <c r="G112" s="8" t="s">
        <v>14</v>
      </c>
      <c r="H112" s="9" t="s">
        <v>124</v>
      </c>
      <c r="I112" s="42"/>
    </row>
    <row r="113" spans="1:9" x14ac:dyDescent="0.3">
      <c r="A113" s="41" t="s">
        <v>122</v>
      </c>
      <c r="B113" s="18" t="s">
        <v>135</v>
      </c>
      <c r="C113" s="7">
        <v>44835</v>
      </c>
      <c r="D113" s="24">
        <f>VLOOKUP($B113,'Dental Calculator'!$A$10:$D$342,4,FALSE)</f>
        <v>487.82</v>
      </c>
      <c r="E113" s="25" t="s">
        <v>143</v>
      </c>
      <c r="F113" s="25"/>
      <c r="G113" s="8" t="s">
        <v>14</v>
      </c>
      <c r="H113" s="9" t="s">
        <v>7</v>
      </c>
      <c r="I113" s="42"/>
    </row>
    <row r="114" spans="1:9" x14ac:dyDescent="0.3">
      <c r="A114" s="41" t="s">
        <v>122</v>
      </c>
      <c r="B114" s="18" t="s">
        <v>136</v>
      </c>
      <c r="C114" s="7">
        <v>44835</v>
      </c>
      <c r="D114" s="24">
        <f>VLOOKUP($B114,'Dental Calculator'!$A$10:$D$342,4,FALSE)</f>
        <v>914.66</v>
      </c>
      <c r="E114" s="25" t="s">
        <v>143</v>
      </c>
      <c r="F114" s="25"/>
      <c r="G114" s="8" t="s">
        <v>14</v>
      </c>
      <c r="H114" s="9"/>
      <c r="I114" s="42"/>
    </row>
    <row r="115" spans="1:9" x14ac:dyDescent="0.3">
      <c r="A115" s="41" t="s">
        <v>122</v>
      </c>
      <c r="B115" s="18" t="s">
        <v>137</v>
      </c>
      <c r="C115" s="7">
        <v>44835</v>
      </c>
      <c r="D115" s="24">
        <f>VLOOKUP($B115,'Dental Calculator'!$A$10:$D$342,4,FALSE)</f>
        <v>304.89</v>
      </c>
      <c r="E115" s="25" t="s">
        <v>143</v>
      </c>
      <c r="F115" s="25"/>
      <c r="G115" s="8" t="s">
        <v>14</v>
      </c>
      <c r="H115" s="9"/>
      <c r="I115" s="42"/>
    </row>
    <row r="116" spans="1:9" x14ac:dyDescent="0.3">
      <c r="A116" s="41" t="s">
        <v>122</v>
      </c>
      <c r="B116" s="18" t="s">
        <v>138</v>
      </c>
      <c r="C116" s="7">
        <v>44835</v>
      </c>
      <c r="D116" s="24">
        <f>VLOOKUP($B116,'Dental Calculator'!$A$10:$D$342,4,FALSE)</f>
        <v>152.44</v>
      </c>
      <c r="E116" s="24">
        <f>VLOOKUP($B116,'Dental Calculator'!$A$10:$D$342,3,FALSE)</f>
        <v>167.85</v>
      </c>
      <c r="F116" s="24">
        <f>VLOOKUP($B116,'Dental Calculator'!$A$10:$D$342,3,FALSE)</f>
        <v>167.85</v>
      </c>
      <c r="G116" s="8" t="s">
        <v>14</v>
      </c>
      <c r="H116" s="9" t="s">
        <v>124</v>
      </c>
      <c r="I116" s="42"/>
    </row>
    <row r="117" spans="1:9" x14ac:dyDescent="0.3">
      <c r="A117" s="41" t="s">
        <v>122</v>
      </c>
      <c r="B117" s="18" t="s">
        <v>139</v>
      </c>
      <c r="C117" s="7">
        <v>44835</v>
      </c>
      <c r="D117" s="24">
        <f>VLOOKUP($B117,'Dental Calculator'!$A$10:$D$342,4,FALSE)</f>
        <v>82.32</v>
      </c>
      <c r="E117" s="24">
        <f>VLOOKUP($B117,'Dental Calculator'!$A$10:$D$342,3,FALSE)</f>
        <v>90.64</v>
      </c>
      <c r="F117" s="24">
        <f>VLOOKUP($B117,'Dental Calculator'!$A$10:$D$342,3,FALSE)</f>
        <v>90.64</v>
      </c>
      <c r="G117" s="8" t="s">
        <v>14</v>
      </c>
      <c r="H117" s="9" t="s">
        <v>124</v>
      </c>
      <c r="I117" s="42"/>
    </row>
    <row r="118" spans="1:9" x14ac:dyDescent="0.3">
      <c r="A118" s="41" t="s">
        <v>122</v>
      </c>
      <c r="B118" s="18" t="s">
        <v>140</v>
      </c>
      <c r="C118" s="7">
        <v>44835</v>
      </c>
      <c r="D118" s="24">
        <f>VLOOKUP($B118,'Dental Calculator'!$A$10:$D$342,4,FALSE)</f>
        <v>274.39999999999998</v>
      </c>
      <c r="E118" s="24">
        <f>VLOOKUP($B118,'Dental Calculator'!$A$10:$D$342,3,FALSE)</f>
        <v>302.13</v>
      </c>
      <c r="F118" s="24">
        <f>VLOOKUP($B118,'Dental Calculator'!$A$10:$D$342,3,FALSE)</f>
        <v>302.13</v>
      </c>
      <c r="G118" s="8" t="s">
        <v>14</v>
      </c>
      <c r="H118" s="9"/>
      <c r="I118" s="42"/>
    </row>
    <row r="119" spans="1:9" ht="13.5" thickBot="1" x14ac:dyDescent="0.35">
      <c r="A119" s="43" t="s">
        <v>122</v>
      </c>
      <c r="B119" s="44" t="s">
        <v>373</v>
      </c>
      <c r="C119" s="45">
        <v>44835</v>
      </c>
      <c r="D119" s="46">
        <f>VLOOKUP($B119,'Dental Calculator'!$A$10:$D$342,4,FALSE)</f>
        <v>60.98</v>
      </c>
      <c r="E119" s="46"/>
      <c r="F119" s="46"/>
      <c r="G119" s="47" t="s">
        <v>14</v>
      </c>
      <c r="H119" s="48"/>
      <c r="I119" s="49" t="s">
        <v>374</v>
      </c>
    </row>
    <row r="120" spans="1:9" x14ac:dyDescent="0.3">
      <c r="A120" s="105" t="s">
        <v>141</v>
      </c>
      <c r="B120" s="106" t="s">
        <v>142</v>
      </c>
      <c r="C120" s="107">
        <v>44835</v>
      </c>
      <c r="D120" s="108">
        <f>VLOOKUP($B120,'Dental Calculator'!$A$10:$D$342,4,FALSE)</f>
        <v>762.22</v>
      </c>
      <c r="E120" s="108">
        <f>VLOOKUP($B120,'Dental Calculator'!$A$10:$D$342,3,FALSE)</f>
        <v>839.25</v>
      </c>
      <c r="F120" s="109"/>
      <c r="G120" s="110" t="s">
        <v>14</v>
      </c>
      <c r="H120" s="111" t="s">
        <v>143</v>
      </c>
      <c r="I120" s="112" t="s">
        <v>402</v>
      </c>
    </row>
    <row r="121" spans="1:9" x14ac:dyDescent="0.3">
      <c r="A121" s="77" t="s">
        <v>141</v>
      </c>
      <c r="B121" s="78" t="s">
        <v>144</v>
      </c>
      <c r="C121" s="79">
        <v>44835</v>
      </c>
      <c r="D121" s="80">
        <f>VLOOKUP($B121,'Dental Calculator'!$A$10:$D$342,4,FALSE)</f>
        <v>762.22</v>
      </c>
      <c r="E121" s="80">
        <f>VLOOKUP($B121,'Dental Calculator'!$A$10:$D$342,3,FALSE)</f>
        <v>839.25</v>
      </c>
      <c r="F121" s="84"/>
      <c r="G121" s="81" t="s">
        <v>14</v>
      </c>
      <c r="H121" s="82"/>
      <c r="I121" s="83" t="s">
        <v>402</v>
      </c>
    </row>
    <row r="122" spans="1:9" x14ac:dyDescent="0.3">
      <c r="A122" s="77" t="s">
        <v>141</v>
      </c>
      <c r="B122" s="78" t="s">
        <v>145</v>
      </c>
      <c r="C122" s="79">
        <v>44835</v>
      </c>
      <c r="D122" s="80">
        <f>VLOOKUP($B122,'Dental Calculator'!$A$10:$D$342,4,FALSE)</f>
        <v>838.44</v>
      </c>
      <c r="E122" s="80">
        <f>VLOOKUP($B122,'Dental Calculator'!$A$10:$D$342,3,FALSE)</f>
        <v>923.18</v>
      </c>
      <c r="F122" s="84"/>
      <c r="G122" s="81" t="s">
        <v>14</v>
      </c>
      <c r="H122" s="82"/>
      <c r="I122" s="83" t="s">
        <v>403</v>
      </c>
    </row>
    <row r="123" spans="1:9" x14ac:dyDescent="0.3">
      <c r="A123" s="77" t="s">
        <v>141</v>
      </c>
      <c r="B123" s="78" t="s">
        <v>146</v>
      </c>
      <c r="C123" s="79">
        <v>44835</v>
      </c>
      <c r="D123" s="80">
        <f>VLOOKUP($B123,'Dental Calculator'!$A$10:$D$342,4,FALSE)</f>
        <v>838.44</v>
      </c>
      <c r="E123" s="80">
        <f>VLOOKUP($B123,'Dental Calculator'!$A$10:$D$342,3,FALSE)</f>
        <v>923.18</v>
      </c>
      <c r="F123" s="84"/>
      <c r="G123" s="81" t="s">
        <v>14</v>
      </c>
      <c r="H123" s="82"/>
      <c r="I123" s="83" t="s">
        <v>403</v>
      </c>
    </row>
    <row r="124" spans="1:9" x14ac:dyDescent="0.3">
      <c r="A124" s="77" t="s">
        <v>141</v>
      </c>
      <c r="B124" s="78" t="s">
        <v>147</v>
      </c>
      <c r="C124" s="79">
        <v>44835</v>
      </c>
      <c r="D124" s="80">
        <f>VLOOKUP($B124,'Dental Calculator'!$A$10:$D$342,4,FALSE)</f>
        <v>518.30999999999995</v>
      </c>
      <c r="E124" s="80">
        <f>VLOOKUP($B124,'Dental Calculator'!$A$10:$D$342,3,FALSE)</f>
        <v>570.69000000000005</v>
      </c>
      <c r="F124" s="84"/>
      <c r="G124" s="81" t="s">
        <v>14</v>
      </c>
      <c r="H124" s="82"/>
      <c r="I124" s="83" t="s">
        <v>388</v>
      </c>
    </row>
    <row r="125" spans="1:9" x14ac:dyDescent="0.3">
      <c r="A125" s="77" t="s">
        <v>141</v>
      </c>
      <c r="B125" s="78" t="s">
        <v>148</v>
      </c>
      <c r="C125" s="79">
        <v>44835</v>
      </c>
      <c r="D125" s="80">
        <f>VLOOKUP($B125,'Dental Calculator'!$A$10:$D$342,4,FALSE)</f>
        <v>539.65</v>
      </c>
      <c r="E125" s="80">
        <f>VLOOKUP($B125,'Dental Calculator'!$A$10:$D$342,3,FALSE)</f>
        <v>594.19000000000005</v>
      </c>
      <c r="F125" s="84"/>
      <c r="G125" s="81" t="s">
        <v>14</v>
      </c>
      <c r="H125" s="82"/>
      <c r="I125" s="83" t="s">
        <v>388</v>
      </c>
    </row>
    <row r="126" spans="1:9" x14ac:dyDescent="0.3">
      <c r="A126" s="77" t="s">
        <v>141</v>
      </c>
      <c r="B126" s="78" t="s">
        <v>149</v>
      </c>
      <c r="C126" s="79">
        <v>44835</v>
      </c>
      <c r="D126" s="80">
        <f>VLOOKUP($B126,'Dental Calculator'!$A$10:$D$342,4,FALSE)</f>
        <v>914.66</v>
      </c>
      <c r="E126" s="80">
        <f>VLOOKUP($B126,'Dental Calculator'!$A$10:$D$342,3,FALSE)</f>
        <v>1007.1</v>
      </c>
      <c r="F126" s="84"/>
      <c r="G126" s="81" t="s">
        <v>14</v>
      </c>
      <c r="H126" s="82"/>
      <c r="I126" s="83" t="s">
        <v>388</v>
      </c>
    </row>
    <row r="127" spans="1:9" x14ac:dyDescent="0.3">
      <c r="A127" s="77" t="s">
        <v>141</v>
      </c>
      <c r="B127" s="78" t="s">
        <v>150</v>
      </c>
      <c r="C127" s="79">
        <v>44835</v>
      </c>
      <c r="D127" s="80">
        <f>VLOOKUP($B127,'Dental Calculator'!$A$10:$D$342,4,FALSE)</f>
        <v>914.66</v>
      </c>
      <c r="E127" s="80">
        <f>VLOOKUP($B127,'Dental Calculator'!$A$10:$D$342,3,FALSE)</f>
        <v>1007.1</v>
      </c>
      <c r="F127" s="84"/>
      <c r="G127" s="81" t="s">
        <v>14</v>
      </c>
      <c r="H127" s="82"/>
      <c r="I127" s="83" t="s">
        <v>388</v>
      </c>
    </row>
    <row r="128" spans="1:9" x14ac:dyDescent="0.3">
      <c r="A128" s="77" t="s">
        <v>141</v>
      </c>
      <c r="B128" s="78" t="s">
        <v>151</v>
      </c>
      <c r="C128" s="79">
        <v>44835</v>
      </c>
      <c r="D128" s="80">
        <f>VLOOKUP($B128,'Dental Calculator'!$A$10:$D$342,4,FALSE)</f>
        <v>649.41</v>
      </c>
      <c r="E128" s="80">
        <f>VLOOKUP($B128,'Dental Calculator'!$A$10:$D$342,3,FALSE)</f>
        <v>715.04</v>
      </c>
      <c r="F128" s="84"/>
      <c r="G128" s="81" t="s">
        <v>14</v>
      </c>
      <c r="H128" s="82"/>
      <c r="I128" s="83" t="s">
        <v>388</v>
      </c>
    </row>
    <row r="129" spans="1:9" x14ac:dyDescent="0.3">
      <c r="A129" s="77" t="s">
        <v>141</v>
      </c>
      <c r="B129" s="78" t="s">
        <v>152</v>
      </c>
      <c r="C129" s="79">
        <v>44835</v>
      </c>
      <c r="D129" s="80">
        <f>VLOOKUP($B129,'Dental Calculator'!$A$10:$D$342,4,FALSE)</f>
        <v>649.41</v>
      </c>
      <c r="E129" s="80">
        <f>VLOOKUP($B129,'Dental Calculator'!$A$10:$D$342,3,FALSE)</f>
        <v>715.04</v>
      </c>
      <c r="F129" s="84"/>
      <c r="G129" s="81" t="s">
        <v>14</v>
      </c>
      <c r="H129" s="82"/>
      <c r="I129" s="83" t="s">
        <v>388</v>
      </c>
    </row>
    <row r="130" spans="1:9" x14ac:dyDescent="0.3">
      <c r="A130" s="77" t="s">
        <v>141</v>
      </c>
      <c r="B130" s="78" t="s">
        <v>153</v>
      </c>
      <c r="C130" s="79">
        <v>44835</v>
      </c>
      <c r="D130" s="80">
        <f>VLOOKUP($B130,'Dental Calculator'!$A$10:$D$342,4,FALSE)</f>
        <v>408.55</v>
      </c>
      <c r="E130" s="80">
        <f>VLOOKUP($B130,'Dental Calculator'!$A$10:$D$342,3,FALSE)</f>
        <v>449.84</v>
      </c>
      <c r="F130" s="84"/>
      <c r="G130" s="81" t="s">
        <v>14</v>
      </c>
      <c r="H130" s="82"/>
      <c r="I130" s="83" t="s">
        <v>389</v>
      </c>
    </row>
    <row r="131" spans="1:9" x14ac:dyDescent="0.3">
      <c r="A131" s="77" t="s">
        <v>141</v>
      </c>
      <c r="B131" s="78" t="s">
        <v>154</v>
      </c>
      <c r="C131" s="79">
        <v>44835</v>
      </c>
      <c r="D131" s="80">
        <f>VLOOKUP($B131,'Dental Calculator'!$A$10:$D$342,4,FALSE)</f>
        <v>408.55</v>
      </c>
      <c r="E131" s="80">
        <f>VLOOKUP($B131,'Dental Calculator'!$A$10:$D$342,3,FALSE)</f>
        <v>449.84</v>
      </c>
      <c r="F131" s="84"/>
      <c r="G131" s="81" t="s">
        <v>14</v>
      </c>
      <c r="H131" s="82"/>
      <c r="I131" s="83" t="s">
        <v>389</v>
      </c>
    </row>
    <row r="132" spans="1:9" x14ac:dyDescent="0.3">
      <c r="A132" s="77" t="s">
        <v>141</v>
      </c>
      <c r="B132" s="78" t="s">
        <v>155</v>
      </c>
      <c r="C132" s="79">
        <v>44835</v>
      </c>
      <c r="D132" s="80">
        <f>VLOOKUP($B132,'Dental Calculator'!$A$10:$D$342,4,FALSE)</f>
        <v>36.590000000000003</v>
      </c>
      <c r="E132" s="80">
        <f>VLOOKUP($B132,'Dental Calculator'!$A$10:$D$342,3,FALSE)</f>
        <v>40.28</v>
      </c>
      <c r="F132" s="84"/>
      <c r="G132" s="81" t="s">
        <v>8</v>
      </c>
      <c r="H132" s="82"/>
      <c r="I132" s="83" t="s">
        <v>392</v>
      </c>
    </row>
    <row r="133" spans="1:9" x14ac:dyDescent="0.3">
      <c r="A133" s="77" t="s">
        <v>141</v>
      </c>
      <c r="B133" s="78" t="s">
        <v>156</v>
      </c>
      <c r="C133" s="79">
        <v>44835</v>
      </c>
      <c r="D133" s="80">
        <f>VLOOKUP($B133,'Dental Calculator'!$A$10:$D$342,4,FALSE)</f>
        <v>36.590000000000003</v>
      </c>
      <c r="E133" s="80">
        <f>VLOOKUP($B133,'Dental Calculator'!$A$10:$D$342,3,FALSE)</f>
        <v>40.28</v>
      </c>
      <c r="F133" s="84"/>
      <c r="G133" s="81" t="s">
        <v>8</v>
      </c>
      <c r="H133" s="82"/>
      <c r="I133" s="83" t="s">
        <v>392</v>
      </c>
    </row>
    <row r="134" spans="1:9" x14ac:dyDescent="0.3">
      <c r="A134" s="77" t="s">
        <v>141</v>
      </c>
      <c r="B134" s="78" t="s">
        <v>157</v>
      </c>
      <c r="C134" s="79">
        <v>44835</v>
      </c>
      <c r="D134" s="80">
        <f>VLOOKUP($B134,'Dental Calculator'!$A$10:$D$342,4,FALSE)</f>
        <v>36.590000000000003</v>
      </c>
      <c r="E134" s="80">
        <f>VLOOKUP($B134,'Dental Calculator'!$A$10:$D$342,3,FALSE)</f>
        <v>40.28</v>
      </c>
      <c r="F134" s="84"/>
      <c r="G134" s="81" t="s">
        <v>8</v>
      </c>
      <c r="H134" s="82"/>
      <c r="I134" s="83" t="s">
        <v>392</v>
      </c>
    </row>
    <row r="135" spans="1:9" x14ac:dyDescent="0.3">
      <c r="A135" s="77" t="s">
        <v>141</v>
      </c>
      <c r="B135" s="78" t="s">
        <v>158</v>
      </c>
      <c r="C135" s="79">
        <v>44835</v>
      </c>
      <c r="D135" s="80">
        <f>VLOOKUP($B135,'Dental Calculator'!$A$10:$D$342,4,FALSE)</f>
        <v>36.590000000000003</v>
      </c>
      <c r="E135" s="80">
        <f>VLOOKUP($B135,'Dental Calculator'!$A$10:$D$342,3,FALSE)</f>
        <v>40.28</v>
      </c>
      <c r="F135" s="84"/>
      <c r="G135" s="81" t="s">
        <v>8</v>
      </c>
      <c r="H135" s="82"/>
      <c r="I135" s="83" t="s">
        <v>392</v>
      </c>
    </row>
    <row r="136" spans="1:9" x14ac:dyDescent="0.3">
      <c r="A136" s="77" t="s">
        <v>141</v>
      </c>
      <c r="B136" s="78" t="s">
        <v>159</v>
      </c>
      <c r="C136" s="79">
        <v>44835</v>
      </c>
      <c r="D136" s="80">
        <f>VLOOKUP($B136,'Dental Calculator'!$A$10:$D$342,4,FALSE)</f>
        <v>91.47</v>
      </c>
      <c r="E136" s="80">
        <f>VLOOKUP($B136,'Dental Calculator'!$A$10:$D$342,3,FALSE)</f>
        <v>100.71</v>
      </c>
      <c r="F136" s="84"/>
      <c r="G136" s="81" t="s">
        <v>14</v>
      </c>
      <c r="H136" s="82"/>
      <c r="I136" s="83" t="s">
        <v>391</v>
      </c>
    </row>
    <row r="137" spans="1:9" x14ac:dyDescent="0.3">
      <c r="A137" s="77" t="s">
        <v>141</v>
      </c>
      <c r="B137" s="78" t="s">
        <v>160</v>
      </c>
      <c r="C137" s="79">
        <v>44835</v>
      </c>
      <c r="D137" s="80">
        <f>VLOOKUP($B137,'Dental Calculator'!$A$10:$D$342,4,FALSE)</f>
        <v>91.47</v>
      </c>
      <c r="E137" s="80">
        <f>VLOOKUP($B137,'Dental Calculator'!$A$10:$D$342,3,FALSE)</f>
        <v>100.71</v>
      </c>
      <c r="F137" s="84"/>
      <c r="G137" s="81" t="s">
        <v>14</v>
      </c>
      <c r="H137" s="82"/>
      <c r="I137" s="83" t="s">
        <v>391</v>
      </c>
    </row>
    <row r="138" spans="1:9" x14ac:dyDescent="0.3">
      <c r="A138" s="77" t="s">
        <v>141</v>
      </c>
      <c r="B138" s="78" t="s">
        <v>161</v>
      </c>
      <c r="C138" s="79">
        <v>44835</v>
      </c>
      <c r="D138" s="80">
        <f>VLOOKUP($B138,'Dental Calculator'!$A$10:$D$342,4,FALSE)</f>
        <v>60.98</v>
      </c>
      <c r="E138" s="80">
        <f>VLOOKUP($B138,'Dental Calculator'!$A$10:$D$342,3,FALSE)</f>
        <v>67.14</v>
      </c>
      <c r="F138" s="84"/>
      <c r="G138" s="81" t="s">
        <v>8</v>
      </c>
      <c r="H138" s="82" t="s">
        <v>7</v>
      </c>
      <c r="I138" s="83" t="s">
        <v>389</v>
      </c>
    </row>
    <row r="139" spans="1:9" x14ac:dyDescent="0.3">
      <c r="A139" s="77" t="s">
        <v>141</v>
      </c>
      <c r="B139" s="78" t="s">
        <v>162</v>
      </c>
      <c r="C139" s="79">
        <v>44835</v>
      </c>
      <c r="D139" s="80">
        <f>VLOOKUP($B139,'Dental Calculator'!$A$10:$D$342,4,FALSE)</f>
        <v>91.47</v>
      </c>
      <c r="E139" s="80">
        <f>VLOOKUP($B139,'Dental Calculator'!$A$10:$D$342,3,FALSE)</f>
        <v>100.71</v>
      </c>
      <c r="F139" s="84"/>
      <c r="G139" s="81" t="s">
        <v>8</v>
      </c>
      <c r="H139" s="82"/>
      <c r="I139" s="83" t="s">
        <v>389</v>
      </c>
    </row>
    <row r="140" spans="1:9" x14ac:dyDescent="0.3">
      <c r="A140" s="77" t="s">
        <v>141</v>
      </c>
      <c r="B140" s="78" t="s">
        <v>163</v>
      </c>
      <c r="C140" s="79">
        <v>44835</v>
      </c>
      <c r="D140" s="80">
        <f>VLOOKUP($B140,'Dental Calculator'!$A$10:$D$342,4,FALSE)</f>
        <v>91.47</v>
      </c>
      <c r="E140" s="80">
        <f>VLOOKUP($B140,'Dental Calculator'!$A$10:$D$342,3,FALSE)</f>
        <v>100.71</v>
      </c>
      <c r="F140" s="84"/>
      <c r="G140" s="81" t="s">
        <v>8</v>
      </c>
      <c r="H140" s="82"/>
      <c r="I140" s="83" t="s">
        <v>389</v>
      </c>
    </row>
    <row r="141" spans="1:9" x14ac:dyDescent="0.3">
      <c r="A141" s="77" t="s">
        <v>141</v>
      </c>
      <c r="B141" s="78" t="s">
        <v>164</v>
      </c>
      <c r="C141" s="79">
        <v>44835</v>
      </c>
      <c r="D141" s="80">
        <f>VLOOKUP($B141,'Dental Calculator'!$A$10:$D$342,4,FALSE)</f>
        <v>125</v>
      </c>
      <c r="E141" s="80">
        <f>VLOOKUP($B141,'Dental Calculator'!$A$10:$D$342,3,FALSE)</f>
        <v>137.63999999999999</v>
      </c>
      <c r="F141" s="84"/>
      <c r="G141" s="81" t="s">
        <v>8</v>
      </c>
      <c r="H141" s="82"/>
      <c r="I141" s="83" t="s">
        <v>389</v>
      </c>
    </row>
    <row r="142" spans="1:9" x14ac:dyDescent="0.3">
      <c r="A142" s="77" t="s">
        <v>141</v>
      </c>
      <c r="B142" s="78" t="s">
        <v>165</v>
      </c>
      <c r="C142" s="79">
        <v>44835</v>
      </c>
      <c r="D142" s="80">
        <f>VLOOKUP($B142,'Dental Calculator'!$A$10:$D$342,4,FALSE)</f>
        <v>125</v>
      </c>
      <c r="E142" s="80">
        <f>VLOOKUP($B142,'Dental Calculator'!$A$10:$D$342,3,FALSE)</f>
        <v>137.63999999999999</v>
      </c>
      <c r="F142" s="84"/>
      <c r="G142" s="81" t="s">
        <v>8</v>
      </c>
      <c r="H142" s="82"/>
      <c r="I142" s="83" t="s">
        <v>389</v>
      </c>
    </row>
    <row r="143" spans="1:9" x14ac:dyDescent="0.3">
      <c r="A143" s="77" t="s">
        <v>141</v>
      </c>
      <c r="B143" s="78" t="s">
        <v>166</v>
      </c>
      <c r="C143" s="79">
        <v>44835</v>
      </c>
      <c r="D143" s="80">
        <f>VLOOKUP($B143,'Dental Calculator'!$A$10:$D$342,4,FALSE)</f>
        <v>112.81</v>
      </c>
      <c r="E143" s="80">
        <f>VLOOKUP($B143,'Dental Calculator'!$A$10:$D$342,3,FALSE)</f>
        <v>124.21</v>
      </c>
      <c r="F143" s="84"/>
      <c r="G143" s="81" t="s">
        <v>8</v>
      </c>
      <c r="H143" s="82" t="s">
        <v>7</v>
      </c>
      <c r="I143" s="83" t="s">
        <v>389</v>
      </c>
    </row>
    <row r="144" spans="1:9" x14ac:dyDescent="0.3">
      <c r="A144" s="77" t="s">
        <v>141</v>
      </c>
      <c r="B144" s="78" t="s">
        <v>167</v>
      </c>
      <c r="C144" s="79">
        <v>44835</v>
      </c>
      <c r="D144" s="80">
        <f>VLOOKUP($B144,'Dental Calculator'!$A$10:$D$342,4,FALSE)</f>
        <v>91.47</v>
      </c>
      <c r="E144" s="80">
        <f>VLOOKUP($B144,'Dental Calculator'!$A$10:$D$342,3,FALSE)</f>
        <v>100.71</v>
      </c>
      <c r="F144" s="84"/>
      <c r="G144" s="81" t="s">
        <v>8</v>
      </c>
      <c r="H144" s="82" t="s">
        <v>7</v>
      </c>
      <c r="I144" s="83" t="s">
        <v>389</v>
      </c>
    </row>
    <row r="145" spans="1:9" x14ac:dyDescent="0.3">
      <c r="A145" s="77" t="s">
        <v>141</v>
      </c>
      <c r="B145" s="78" t="s">
        <v>168</v>
      </c>
      <c r="C145" s="79">
        <v>44835</v>
      </c>
      <c r="D145" s="80">
        <f>VLOOKUP($B145,'Dental Calculator'!$A$10:$D$342,4,FALSE)</f>
        <v>91.47</v>
      </c>
      <c r="E145" s="80">
        <f>VLOOKUP($B145,'Dental Calculator'!$A$10:$D$342,3,FALSE)</f>
        <v>100.71</v>
      </c>
      <c r="F145" s="84"/>
      <c r="G145" s="81" t="s">
        <v>8</v>
      </c>
      <c r="H145" s="82" t="s">
        <v>7</v>
      </c>
      <c r="I145" s="83" t="s">
        <v>389</v>
      </c>
    </row>
    <row r="146" spans="1:9" x14ac:dyDescent="0.3">
      <c r="A146" s="77" t="s">
        <v>141</v>
      </c>
      <c r="B146" s="78" t="s">
        <v>169</v>
      </c>
      <c r="C146" s="79">
        <v>44835</v>
      </c>
      <c r="D146" s="80">
        <f>VLOOKUP($B146,'Dental Calculator'!$A$10:$D$342,4,FALSE)</f>
        <v>152.44</v>
      </c>
      <c r="E146" s="80">
        <f>VLOOKUP($B146,'Dental Calculator'!$A$10:$D$342,3,FALSE)</f>
        <v>167.85</v>
      </c>
      <c r="F146" s="84"/>
      <c r="G146" s="81" t="s">
        <v>8</v>
      </c>
      <c r="H146" s="82" t="s">
        <v>7</v>
      </c>
      <c r="I146" s="83" t="s">
        <v>389</v>
      </c>
    </row>
    <row r="147" spans="1:9" x14ac:dyDescent="0.3">
      <c r="A147" s="77" t="s">
        <v>141</v>
      </c>
      <c r="B147" s="78" t="s">
        <v>170</v>
      </c>
      <c r="C147" s="79">
        <v>44835</v>
      </c>
      <c r="D147" s="80">
        <f>VLOOKUP($B147,'Dental Calculator'!$A$10:$D$342,4,FALSE)</f>
        <v>454.28</v>
      </c>
      <c r="E147" s="80">
        <f>VLOOKUP($B147,'Dental Calculator'!$A$10:$D$342,3,FALSE)</f>
        <v>500.19</v>
      </c>
      <c r="F147" s="84"/>
      <c r="G147" s="81" t="s">
        <v>14</v>
      </c>
      <c r="H147" s="82"/>
      <c r="I147" s="83" t="s">
        <v>389</v>
      </c>
    </row>
    <row r="148" spans="1:9" x14ac:dyDescent="0.3">
      <c r="A148" s="77" t="s">
        <v>141</v>
      </c>
      <c r="B148" s="78" t="s">
        <v>171</v>
      </c>
      <c r="C148" s="79">
        <v>44835</v>
      </c>
      <c r="D148" s="80">
        <f>VLOOKUP($B148,'Dental Calculator'!$A$10:$D$342,4,FALSE)</f>
        <v>454.28</v>
      </c>
      <c r="E148" s="80">
        <f>VLOOKUP($B148,'Dental Calculator'!$A$10:$D$342,3,FALSE)</f>
        <v>500.19</v>
      </c>
      <c r="F148" s="84"/>
      <c r="G148" s="81" t="s">
        <v>14</v>
      </c>
      <c r="H148" s="82"/>
      <c r="I148" s="83" t="s">
        <v>389</v>
      </c>
    </row>
    <row r="149" spans="1:9" x14ac:dyDescent="0.3">
      <c r="A149" s="77" t="s">
        <v>141</v>
      </c>
      <c r="B149" s="78" t="s">
        <v>172</v>
      </c>
      <c r="C149" s="79">
        <v>44835</v>
      </c>
      <c r="D149" s="80">
        <f>VLOOKUP($B149,'Dental Calculator'!$A$10:$D$342,4,FALSE)</f>
        <v>304.89</v>
      </c>
      <c r="E149" s="80">
        <f>VLOOKUP($B149,'Dental Calculator'!$A$10:$D$342,3,FALSE)</f>
        <v>335.7</v>
      </c>
      <c r="F149" s="84"/>
      <c r="G149" s="81" t="s">
        <v>14</v>
      </c>
      <c r="H149" s="82"/>
      <c r="I149" s="83" t="s">
        <v>389</v>
      </c>
    </row>
    <row r="150" spans="1:9" x14ac:dyDescent="0.3">
      <c r="A150" s="77" t="s">
        <v>141</v>
      </c>
      <c r="B150" s="78" t="s">
        <v>173</v>
      </c>
      <c r="C150" s="79">
        <v>44835</v>
      </c>
      <c r="D150" s="80">
        <f>VLOOKUP($B150,'Dental Calculator'!$A$10:$D$342,4,FALSE)</f>
        <v>304.89</v>
      </c>
      <c r="E150" s="80">
        <f>VLOOKUP($B150,'Dental Calculator'!$A$10:$D$342,3,FALSE)</f>
        <v>335.7</v>
      </c>
      <c r="F150" s="84"/>
      <c r="G150" s="81" t="s">
        <v>14</v>
      </c>
      <c r="H150" s="82"/>
      <c r="I150" s="83" t="s">
        <v>389</v>
      </c>
    </row>
    <row r="151" spans="1:9" x14ac:dyDescent="0.3">
      <c r="A151" s="77" t="s">
        <v>141</v>
      </c>
      <c r="B151" s="78" t="s">
        <v>174</v>
      </c>
      <c r="C151" s="79">
        <v>44835</v>
      </c>
      <c r="D151" s="80">
        <f>VLOOKUP($B151,'Dental Calculator'!$A$10:$D$342,4,FALSE)</f>
        <v>243.91</v>
      </c>
      <c r="E151" s="80">
        <f>VLOOKUP($B151,'Dental Calculator'!$A$10:$D$342,3,FALSE)</f>
        <v>268.56</v>
      </c>
      <c r="F151" s="84"/>
      <c r="G151" s="81" t="s">
        <v>14</v>
      </c>
      <c r="H151" s="82"/>
      <c r="I151" s="83" t="s">
        <v>389</v>
      </c>
    </row>
    <row r="152" spans="1:9" x14ac:dyDescent="0.3">
      <c r="A152" s="77" t="s">
        <v>141</v>
      </c>
      <c r="B152" s="78" t="s">
        <v>175</v>
      </c>
      <c r="C152" s="79">
        <v>44835</v>
      </c>
      <c r="D152" s="80">
        <f>VLOOKUP($B152,'Dental Calculator'!$A$10:$D$342,4,FALSE)</f>
        <v>243.91</v>
      </c>
      <c r="E152" s="80">
        <f>VLOOKUP($B152,'Dental Calculator'!$A$10:$D$342,3,FALSE)</f>
        <v>268.56</v>
      </c>
      <c r="F152" s="84"/>
      <c r="G152" s="81" t="s">
        <v>14</v>
      </c>
      <c r="H152" s="82"/>
      <c r="I152" s="83" t="s">
        <v>389</v>
      </c>
    </row>
    <row r="153" spans="1:9" x14ac:dyDescent="0.3">
      <c r="A153" s="77" t="s">
        <v>141</v>
      </c>
      <c r="B153" s="78" t="s">
        <v>176</v>
      </c>
      <c r="C153" s="79">
        <v>44835</v>
      </c>
      <c r="D153" s="80">
        <f>VLOOKUP($B153,'Dental Calculator'!$A$10:$D$342,4,FALSE)</f>
        <v>243.91</v>
      </c>
      <c r="E153" s="80">
        <f>VLOOKUP($B153,'Dental Calculator'!$A$10:$D$342,3,FALSE)</f>
        <v>268.56</v>
      </c>
      <c r="F153" s="84"/>
      <c r="G153" s="81" t="s">
        <v>14</v>
      </c>
      <c r="H153" s="82"/>
      <c r="I153" s="83" t="s">
        <v>389</v>
      </c>
    </row>
    <row r="154" spans="1:9" x14ac:dyDescent="0.3">
      <c r="A154" s="77" t="s">
        <v>141</v>
      </c>
      <c r="B154" s="78" t="s">
        <v>177</v>
      </c>
      <c r="C154" s="79">
        <v>44835</v>
      </c>
      <c r="D154" s="80">
        <f>VLOOKUP($B154,'Dental Calculator'!$A$10:$D$342,4,FALSE)</f>
        <v>243.91</v>
      </c>
      <c r="E154" s="80">
        <f>VLOOKUP($B154,'Dental Calculator'!$A$10:$D$342,3,FALSE)</f>
        <v>268.56</v>
      </c>
      <c r="F154" s="84"/>
      <c r="G154" s="81" t="s">
        <v>14</v>
      </c>
      <c r="H154" s="82"/>
      <c r="I154" s="83" t="s">
        <v>389</v>
      </c>
    </row>
    <row r="155" spans="1:9" x14ac:dyDescent="0.3">
      <c r="A155" s="77" t="s">
        <v>141</v>
      </c>
      <c r="B155" s="78" t="s">
        <v>178</v>
      </c>
      <c r="C155" s="79">
        <v>44835</v>
      </c>
      <c r="D155" s="80">
        <f>VLOOKUP($B155,'Dental Calculator'!$A$10:$D$342,4,FALSE)</f>
        <v>243.91</v>
      </c>
      <c r="E155" s="80">
        <f>VLOOKUP($B155,'Dental Calculator'!$A$10:$D$342,3,FALSE)</f>
        <v>268.56</v>
      </c>
      <c r="F155" s="84"/>
      <c r="G155" s="81" t="s">
        <v>14</v>
      </c>
      <c r="H155" s="82"/>
      <c r="I155" s="83" t="s">
        <v>389</v>
      </c>
    </row>
    <row r="156" spans="1:9" x14ac:dyDescent="0.3">
      <c r="A156" s="77" t="s">
        <v>141</v>
      </c>
      <c r="B156" s="78" t="s">
        <v>179</v>
      </c>
      <c r="C156" s="79">
        <v>44835</v>
      </c>
      <c r="D156" s="80">
        <f>VLOOKUP($B156,'Dental Calculator'!$A$10:$D$342,4,FALSE)</f>
        <v>243.91</v>
      </c>
      <c r="E156" s="80">
        <f>VLOOKUP($B156,'Dental Calculator'!$A$10:$D$342,3,FALSE)</f>
        <v>268.56</v>
      </c>
      <c r="F156" s="84"/>
      <c r="G156" s="81" t="s">
        <v>14</v>
      </c>
      <c r="H156" s="82"/>
      <c r="I156" s="83" t="s">
        <v>389</v>
      </c>
    </row>
    <row r="157" spans="1:9" x14ac:dyDescent="0.3">
      <c r="A157" s="77" t="s">
        <v>141</v>
      </c>
      <c r="B157" s="78" t="s">
        <v>180</v>
      </c>
      <c r="C157" s="79">
        <v>44835</v>
      </c>
      <c r="D157" s="80">
        <f>VLOOKUP($B157,'Dental Calculator'!$A$10:$D$342,4,FALSE)</f>
        <v>304.89</v>
      </c>
      <c r="E157" s="80">
        <f>VLOOKUP($B157,'Dental Calculator'!$A$10:$D$342,3,FALSE)</f>
        <v>335.7</v>
      </c>
      <c r="F157" s="84"/>
      <c r="G157" s="81" t="s">
        <v>14</v>
      </c>
      <c r="H157" s="82" t="s">
        <v>7</v>
      </c>
      <c r="I157" s="83" t="s">
        <v>390</v>
      </c>
    </row>
    <row r="158" spans="1:9" x14ac:dyDescent="0.3">
      <c r="A158" s="77" t="s">
        <v>141</v>
      </c>
      <c r="B158" s="78" t="s">
        <v>181</v>
      </c>
      <c r="C158" s="79">
        <v>44835</v>
      </c>
      <c r="D158" s="80">
        <f>VLOOKUP($B158,'Dental Calculator'!$A$10:$D$342,4,FALSE)</f>
        <v>304.89</v>
      </c>
      <c r="E158" s="80">
        <f>VLOOKUP($B158,'Dental Calculator'!$A$10:$D$342,3,FALSE)</f>
        <v>335.7</v>
      </c>
      <c r="F158" s="84"/>
      <c r="G158" s="81" t="s">
        <v>14</v>
      </c>
      <c r="H158" s="82" t="s">
        <v>7</v>
      </c>
      <c r="I158" s="83" t="s">
        <v>390</v>
      </c>
    </row>
    <row r="159" spans="1:9" x14ac:dyDescent="0.3">
      <c r="A159" s="77" t="s">
        <v>141</v>
      </c>
      <c r="B159" s="78" t="s">
        <v>182</v>
      </c>
      <c r="C159" s="79">
        <v>44835</v>
      </c>
      <c r="D159" s="80">
        <f>VLOOKUP($B159,'Dental Calculator'!$A$10:$D$342,4,FALSE)</f>
        <v>79.27</v>
      </c>
      <c r="E159" s="80">
        <f>VLOOKUP($B159,'Dental Calculator'!$A$10:$D$342,3,FALSE)</f>
        <v>87.28</v>
      </c>
      <c r="F159" s="84"/>
      <c r="G159" s="81" t="s">
        <v>14</v>
      </c>
      <c r="H159" s="82" t="s">
        <v>143</v>
      </c>
      <c r="I159" s="83" t="s">
        <v>389</v>
      </c>
    </row>
    <row r="160" spans="1:9" s="12" customFormat="1" ht="13.5" thickBot="1" x14ac:dyDescent="0.35">
      <c r="A160" s="85" t="s">
        <v>141</v>
      </c>
      <c r="B160" s="86" t="s">
        <v>183</v>
      </c>
      <c r="C160" s="87">
        <v>44835</v>
      </c>
      <c r="D160" s="116" t="s">
        <v>35</v>
      </c>
      <c r="E160" s="116" t="s">
        <v>35</v>
      </c>
      <c r="F160" s="88"/>
      <c r="G160" s="96" t="s">
        <v>14</v>
      </c>
      <c r="H160" s="96"/>
      <c r="I160" s="92" t="s">
        <v>389</v>
      </c>
    </row>
    <row r="161" spans="1:9" x14ac:dyDescent="0.3">
      <c r="A161" s="34" t="s">
        <v>184</v>
      </c>
      <c r="B161" s="35" t="s">
        <v>186</v>
      </c>
      <c r="C161" s="36">
        <v>44835</v>
      </c>
      <c r="D161" s="24">
        <f>VLOOKUP($B161,'Dental Calculator'!$A$10:$D$342,4,FALSE)</f>
        <v>121.95</v>
      </c>
      <c r="E161" s="52" t="s">
        <v>143</v>
      </c>
      <c r="F161" s="52"/>
      <c r="G161" s="38" t="s">
        <v>14</v>
      </c>
      <c r="H161" s="39"/>
      <c r="I161" s="40" t="s">
        <v>185</v>
      </c>
    </row>
    <row r="162" spans="1:9" x14ac:dyDescent="0.3">
      <c r="A162" s="41" t="s">
        <v>184</v>
      </c>
      <c r="B162" s="18" t="s">
        <v>187</v>
      </c>
      <c r="C162" s="7">
        <v>44835</v>
      </c>
      <c r="D162" s="24">
        <f>VLOOKUP($B162,'Dental Calculator'!$A$10:$D$342,4,FALSE)</f>
        <v>182.93</v>
      </c>
      <c r="E162" s="25" t="s">
        <v>143</v>
      </c>
      <c r="F162" s="25"/>
      <c r="G162" s="8" t="s">
        <v>14</v>
      </c>
      <c r="H162" s="9"/>
      <c r="I162" s="42" t="s">
        <v>185</v>
      </c>
    </row>
    <row r="163" spans="1:9" x14ac:dyDescent="0.3">
      <c r="A163" s="41" t="s">
        <v>184</v>
      </c>
      <c r="B163" s="18" t="s">
        <v>188</v>
      </c>
      <c r="C163" s="7">
        <v>44835</v>
      </c>
      <c r="D163" s="24">
        <f>VLOOKUP($B163,'Dental Calculator'!$A$10:$D$342,4,FALSE)</f>
        <v>3048.87</v>
      </c>
      <c r="E163" s="25" t="s">
        <v>143</v>
      </c>
      <c r="F163" s="25"/>
      <c r="G163" s="8" t="s">
        <v>14</v>
      </c>
      <c r="H163" s="9"/>
      <c r="I163" s="42" t="s">
        <v>185</v>
      </c>
    </row>
    <row r="164" spans="1:9" x14ac:dyDescent="0.3">
      <c r="A164" s="41" t="s">
        <v>184</v>
      </c>
      <c r="B164" s="18" t="s">
        <v>189</v>
      </c>
      <c r="C164" s="7">
        <v>44835</v>
      </c>
      <c r="D164" s="24">
        <f>VLOOKUP($B164,'Dental Calculator'!$A$10:$D$342,4,FALSE)</f>
        <v>3048.87</v>
      </c>
      <c r="E164" s="25" t="s">
        <v>143</v>
      </c>
      <c r="F164" s="25"/>
      <c r="G164" s="8" t="s">
        <v>14</v>
      </c>
      <c r="H164" s="9"/>
      <c r="I164" s="42" t="s">
        <v>185</v>
      </c>
    </row>
    <row r="165" spans="1:9" x14ac:dyDescent="0.3">
      <c r="A165" s="41" t="s">
        <v>184</v>
      </c>
      <c r="B165" s="18" t="s">
        <v>190</v>
      </c>
      <c r="C165" s="7">
        <v>44835</v>
      </c>
      <c r="D165" s="24">
        <f>VLOOKUP($B165,'Dental Calculator'!$A$10:$D$342,4,FALSE)</f>
        <v>4115.97</v>
      </c>
      <c r="E165" s="25" t="s">
        <v>143</v>
      </c>
      <c r="F165" s="25"/>
      <c r="G165" s="8" t="s">
        <v>14</v>
      </c>
      <c r="H165" s="9"/>
      <c r="I165" s="42" t="s">
        <v>185</v>
      </c>
    </row>
    <row r="166" spans="1:9" x14ac:dyDescent="0.3">
      <c r="A166" s="41" t="s">
        <v>184</v>
      </c>
      <c r="B166" s="18" t="s">
        <v>191</v>
      </c>
      <c r="C166" s="7">
        <v>44835</v>
      </c>
      <c r="D166" s="24">
        <f>VLOOKUP($B166,'Dental Calculator'!$A$10:$D$342,4,FALSE)</f>
        <v>4268.42</v>
      </c>
      <c r="E166" s="25" t="s">
        <v>143</v>
      </c>
      <c r="F166" s="25"/>
      <c r="G166" s="8" t="s">
        <v>14</v>
      </c>
      <c r="H166" s="9"/>
      <c r="I166" s="42" t="s">
        <v>185</v>
      </c>
    </row>
    <row r="167" spans="1:9" x14ac:dyDescent="0.3">
      <c r="A167" s="41" t="s">
        <v>184</v>
      </c>
      <c r="B167" s="18" t="s">
        <v>192</v>
      </c>
      <c r="C167" s="7">
        <v>44835</v>
      </c>
      <c r="D167" s="24">
        <f>VLOOKUP($B167,'Dental Calculator'!$A$10:$D$342,4,FALSE)</f>
        <v>2439.1</v>
      </c>
      <c r="E167" s="25" t="s">
        <v>143</v>
      </c>
      <c r="F167" s="25"/>
      <c r="G167" s="8" t="s">
        <v>14</v>
      </c>
      <c r="H167" s="9"/>
      <c r="I167" s="42" t="s">
        <v>185</v>
      </c>
    </row>
    <row r="168" spans="1:9" x14ac:dyDescent="0.3">
      <c r="A168" s="41" t="s">
        <v>184</v>
      </c>
      <c r="B168" s="18" t="s">
        <v>193</v>
      </c>
      <c r="C168" s="7">
        <v>44835</v>
      </c>
      <c r="D168" s="24">
        <f>VLOOKUP($B168,'Dental Calculator'!$A$10:$D$342,4,FALSE)</f>
        <v>1981.77</v>
      </c>
      <c r="E168" s="25" t="s">
        <v>143</v>
      </c>
      <c r="F168" s="25"/>
      <c r="G168" s="8" t="s">
        <v>14</v>
      </c>
      <c r="H168" s="9"/>
      <c r="I168" s="42" t="s">
        <v>185</v>
      </c>
    </row>
    <row r="169" spans="1:9" x14ac:dyDescent="0.3">
      <c r="A169" s="41" t="s">
        <v>184</v>
      </c>
      <c r="B169" s="18" t="s">
        <v>194</v>
      </c>
      <c r="C169" s="7">
        <v>44835</v>
      </c>
      <c r="D169" s="24">
        <f>VLOOKUP($B169,'Dental Calculator'!$A$10:$D$342,4,FALSE)</f>
        <v>2439.1</v>
      </c>
      <c r="E169" s="25" t="s">
        <v>143</v>
      </c>
      <c r="F169" s="25"/>
      <c r="G169" s="8" t="s">
        <v>14</v>
      </c>
      <c r="H169" s="9"/>
      <c r="I169" s="42" t="s">
        <v>185</v>
      </c>
    </row>
    <row r="170" spans="1:9" x14ac:dyDescent="0.3">
      <c r="A170" s="41" t="s">
        <v>184</v>
      </c>
      <c r="B170" s="18" t="s">
        <v>195</v>
      </c>
      <c r="C170" s="7">
        <v>44835</v>
      </c>
      <c r="D170" s="24">
        <f>VLOOKUP($B170,'Dental Calculator'!$A$10:$D$342,4,FALSE)</f>
        <v>975.64</v>
      </c>
      <c r="E170" s="25" t="s">
        <v>143</v>
      </c>
      <c r="F170" s="25"/>
      <c r="G170" s="8" t="s">
        <v>14</v>
      </c>
      <c r="H170" s="9"/>
      <c r="I170" s="42" t="s">
        <v>185</v>
      </c>
    </row>
    <row r="171" spans="1:9" x14ac:dyDescent="0.3">
      <c r="A171" s="41" t="s">
        <v>184</v>
      </c>
      <c r="B171" s="18" t="s">
        <v>196</v>
      </c>
      <c r="C171" s="7">
        <v>44835</v>
      </c>
      <c r="D171" s="24">
        <f>VLOOKUP($B171,'Dental Calculator'!$A$10:$D$342,4,FALSE)</f>
        <v>2286.65</v>
      </c>
      <c r="E171" s="25" t="s">
        <v>143</v>
      </c>
      <c r="F171" s="25"/>
      <c r="G171" s="8" t="s">
        <v>14</v>
      </c>
      <c r="H171" s="9"/>
      <c r="I171" s="42" t="s">
        <v>185</v>
      </c>
    </row>
    <row r="172" spans="1:9" x14ac:dyDescent="0.3">
      <c r="A172" s="41" t="s">
        <v>184</v>
      </c>
      <c r="B172" s="18" t="s">
        <v>197</v>
      </c>
      <c r="C172" s="7">
        <v>44835</v>
      </c>
      <c r="D172" s="24">
        <f>VLOOKUP($B172,'Dental Calculator'!$A$10:$D$342,4,FALSE)</f>
        <v>457.33</v>
      </c>
      <c r="E172" s="25" t="s">
        <v>143</v>
      </c>
      <c r="F172" s="25"/>
      <c r="G172" s="8" t="s">
        <v>14</v>
      </c>
      <c r="H172" s="9"/>
      <c r="I172" s="42" t="s">
        <v>185</v>
      </c>
    </row>
    <row r="173" spans="1:9" x14ac:dyDescent="0.3">
      <c r="A173" s="41" t="s">
        <v>184</v>
      </c>
      <c r="B173" s="18" t="s">
        <v>198</v>
      </c>
      <c r="C173" s="7">
        <v>44835</v>
      </c>
      <c r="D173" s="24">
        <f>VLOOKUP($B173,'Dental Calculator'!$A$10:$D$342,4,FALSE)</f>
        <v>2286.65</v>
      </c>
      <c r="E173" s="25" t="s">
        <v>143</v>
      </c>
      <c r="F173" s="25"/>
      <c r="G173" s="8" t="s">
        <v>14</v>
      </c>
      <c r="H173" s="9"/>
      <c r="I173" s="42" t="s">
        <v>185</v>
      </c>
    </row>
    <row r="174" spans="1:9" x14ac:dyDescent="0.3">
      <c r="A174" s="41" t="s">
        <v>184</v>
      </c>
      <c r="B174" s="18" t="s">
        <v>199</v>
      </c>
      <c r="C174" s="7">
        <v>44835</v>
      </c>
      <c r="D174" s="24">
        <f>VLOOKUP($B174,'Dental Calculator'!$A$10:$D$342,4,FALSE)</f>
        <v>2286.65</v>
      </c>
      <c r="E174" s="25" t="s">
        <v>143</v>
      </c>
      <c r="F174" s="25"/>
      <c r="G174" s="8" t="s">
        <v>14</v>
      </c>
      <c r="H174" s="9"/>
      <c r="I174" s="42" t="s">
        <v>185</v>
      </c>
    </row>
    <row r="175" spans="1:9" x14ac:dyDescent="0.3">
      <c r="A175" s="41" t="s">
        <v>184</v>
      </c>
      <c r="B175" s="18" t="s">
        <v>200</v>
      </c>
      <c r="C175" s="7">
        <v>44835</v>
      </c>
      <c r="D175" s="24">
        <f>VLOOKUP($B175,'Dental Calculator'!$A$10:$D$342,4,FALSE)</f>
        <v>838.44</v>
      </c>
      <c r="E175" s="25" t="s">
        <v>143</v>
      </c>
      <c r="F175" s="25"/>
      <c r="G175" s="8" t="s">
        <v>14</v>
      </c>
      <c r="H175" s="9"/>
      <c r="I175" s="42" t="s">
        <v>185</v>
      </c>
    </row>
    <row r="176" spans="1:9" x14ac:dyDescent="0.3">
      <c r="A176" s="41" t="s">
        <v>184</v>
      </c>
      <c r="B176" s="18" t="s">
        <v>201</v>
      </c>
      <c r="C176" s="7">
        <v>44835</v>
      </c>
      <c r="D176" s="24">
        <f>VLOOKUP($B176,'Dental Calculator'!$A$10:$D$342,4,FALSE)</f>
        <v>277.45</v>
      </c>
      <c r="E176" s="25" t="s">
        <v>143</v>
      </c>
      <c r="F176" s="25"/>
      <c r="G176" s="8" t="s">
        <v>14</v>
      </c>
      <c r="H176" s="9"/>
      <c r="I176" s="42" t="s">
        <v>185</v>
      </c>
    </row>
    <row r="177" spans="1:9" x14ac:dyDescent="0.3">
      <c r="A177" s="41" t="s">
        <v>184</v>
      </c>
      <c r="B177" s="18" t="s">
        <v>202</v>
      </c>
      <c r="C177" s="7">
        <v>44835</v>
      </c>
      <c r="D177" s="24">
        <f>VLOOKUP($B177,'Dental Calculator'!$A$10:$D$342,4,FALSE)</f>
        <v>914.66</v>
      </c>
      <c r="E177" s="25" t="s">
        <v>143</v>
      </c>
      <c r="F177" s="25"/>
      <c r="G177" s="8" t="s">
        <v>14</v>
      </c>
      <c r="H177" s="9"/>
      <c r="I177" s="42" t="s">
        <v>185</v>
      </c>
    </row>
    <row r="178" spans="1:9" x14ac:dyDescent="0.3">
      <c r="A178" s="41" t="s">
        <v>184</v>
      </c>
      <c r="B178" s="18" t="s">
        <v>203</v>
      </c>
      <c r="C178" s="7">
        <v>44835</v>
      </c>
      <c r="D178" s="24">
        <f>VLOOKUP($B178,'Dental Calculator'!$A$10:$D$342,4,FALSE)</f>
        <v>914.66</v>
      </c>
      <c r="E178" s="25" t="s">
        <v>143</v>
      </c>
      <c r="F178" s="25"/>
      <c r="G178" s="8" t="s">
        <v>14</v>
      </c>
      <c r="H178" s="9"/>
      <c r="I178" s="42" t="s">
        <v>185</v>
      </c>
    </row>
    <row r="179" spans="1:9" x14ac:dyDescent="0.3">
      <c r="A179" s="41" t="s">
        <v>184</v>
      </c>
      <c r="B179" s="18" t="s">
        <v>204</v>
      </c>
      <c r="C179" s="7">
        <v>44835</v>
      </c>
      <c r="D179" s="24">
        <f>VLOOKUP($B179,'Dental Calculator'!$A$10:$D$342,4,FALSE)</f>
        <v>914.66</v>
      </c>
      <c r="E179" s="25" t="s">
        <v>143</v>
      </c>
      <c r="F179" s="25"/>
      <c r="G179" s="8" t="s">
        <v>14</v>
      </c>
      <c r="H179" s="9"/>
      <c r="I179" s="42" t="s">
        <v>185</v>
      </c>
    </row>
    <row r="180" spans="1:9" x14ac:dyDescent="0.3">
      <c r="A180" s="41" t="s">
        <v>184</v>
      </c>
      <c r="B180" s="18" t="s">
        <v>205</v>
      </c>
      <c r="C180" s="7">
        <v>44835</v>
      </c>
      <c r="D180" s="24">
        <f>VLOOKUP($B180,'Dental Calculator'!$A$10:$D$342,4,FALSE)</f>
        <v>1981.77</v>
      </c>
      <c r="E180" s="25" t="s">
        <v>143</v>
      </c>
      <c r="F180" s="25"/>
      <c r="G180" s="8" t="s">
        <v>14</v>
      </c>
      <c r="H180" s="9"/>
      <c r="I180" s="42" t="s">
        <v>185</v>
      </c>
    </row>
    <row r="181" spans="1:9" x14ac:dyDescent="0.3">
      <c r="A181" s="41" t="s">
        <v>184</v>
      </c>
      <c r="B181" s="18" t="s">
        <v>206</v>
      </c>
      <c r="C181" s="7">
        <v>44835</v>
      </c>
      <c r="D181" s="24">
        <f>VLOOKUP($B181,'Dental Calculator'!$A$10:$D$342,4,FALSE)</f>
        <v>1158.57</v>
      </c>
      <c r="E181" s="25" t="s">
        <v>143</v>
      </c>
      <c r="F181" s="25"/>
      <c r="G181" s="8" t="s">
        <v>14</v>
      </c>
      <c r="H181" s="9"/>
      <c r="I181" s="42" t="s">
        <v>185</v>
      </c>
    </row>
    <row r="182" spans="1:9" x14ac:dyDescent="0.3">
      <c r="A182" s="41" t="s">
        <v>184</v>
      </c>
      <c r="B182" s="18" t="s">
        <v>207</v>
      </c>
      <c r="C182" s="7">
        <v>44835</v>
      </c>
      <c r="D182" s="24">
        <f>VLOOKUP($B182,'Dental Calculator'!$A$10:$D$342,4,FALSE)</f>
        <v>365.86</v>
      </c>
      <c r="E182" s="25" t="s">
        <v>143</v>
      </c>
      <c r="F182" s="25"/>
      <c r="G182" s="8" t="s">
        <v>14</v>
      </c>
      <c r="H182" s="9"/>
      <c r="I182" s="42" t="s">
        <v>185</v>
      </c>
    </row>
    <row r="183" spans="1:9" x14ac:dyDescent="0.3">
      <c r="A183" s="41" t="s">
        <v>184</v>
      </c>
      <c r="B183" s="18" t="s">
        <v>208</v>
      </c>
      <c r="C183" s="7">
        <v>44835</v>
      </c>
      <c r="D183" s="24">
        <f>VLOOKUP($B183,'Dental Calculator'!$A$10:$D$342,4,FALSE)</f>
        <v>164.64</v>
      </c>
      <c r="E183" s="25" t="s">
        <v>143</v>
      </c>
      <c r="F183" s="25"/>
      <c r="G183" s="8" t="s">
        <v>14</v>
      </c>
      <c r="H183" s="9"/>
      <c r="I183" s="42" t="s">
        <v>185</v>
      </c>
    </row>
    <row r="184" spans="1:9" x14ac:dyDescent="0.3">
      <c r="A184" s="41" t="s">
        <v>184</v>
      </c>
      <c r="B184" s="18" t="s">
        <v>209</v>
      </c>
      <c r="C184" s="7">
        <v>44835</v>
      </c>
      <c r="D184" s="24">
        <f>VLOOKUP($B184,'Dental Calculator'!$A$10:$D$342,4,FALSE)</f>
        <v>378.06</v>
      </c>
      <c r="E184" s="25" t="s">
        <v>143</v>
      </c>
      <c r="F184" s="25"/>
      <c r="G184" s="8" t="s">
        <v>14</v>
      </c>
      <c r="H184" s="9"/>
      <c r="I184" s="42" t="s">
        <v>185</v>
      </c>
    </row>
    <row r="185" spans="1:9" x14ac:dyDescent="0.3">
      <c r="A185" s="41" t="s">
        <v>184</v>
      </c>
      <c r="B185" s="18" t="s">
        <v>210</v>
      </c>
      <c r="C185" s="7">
        <v>44835</v>
      </c>
      <c r="D185" s="24">
        <f>VLOOKUP($B185,'Dental Calculator'!$A$10:$D$342,4,FALSE)</f>
        <v>378.06</v>
      </c>
      <c r="E185" s="25" t="s">
        <v>143</v>
      </c>
      <c r="F185" s="25"/>
      <c r="G185" s="8" t="s">
        <v>14</v>
      </c>
      <c r="H185" s="9"/>
      <c r="I185" s="42" t="s">
        <v>185</v>
      </c>
    </row>
    <row r="186" spans="1:9" x14ac:dyDescent="0.3">
      <c r="A186" s="41" t="s">
        <v>184</v>
      </c>
      <c r="B186" s="18" t="s">
        <v>211</v>
      </c>
      <c r="C186" s="7">
        <v>44835</v>
      </c>
      <c r="D186" s="24">
        <f>VLOOKUP($B186,'Dental Calculator'!$A$10:$D$342,4,FALSE)</f>
        <v>853.68</v>
      </c>
      <c r="E186" s="25" t="s">
        <v>143</v>
      </c>
      <c r="F186" s="25"/>
      <c r="G186" s="8" t="s">
        <v>14</v>
      </c>
      <c r="H186" s="9"/>
      <c r="I186" s="42" t="s">
        <v>185</v>
      </c>
    </row>
    <row r="187" spans="1:9" x14ac:dyDescent="0.3">
      <c r="A187" s="41" t="s">
        <v>184</v>
      </c>
      <c r="B187" s="18" t="s">
        <v>212</v>
      </c>
      <c r="C187" s="7">
        <v>44835</v>
      </c>
      <c r="D187" s="24">
        <f>VLOOKUP($B187,'Dental Calculator'!$A$10:$D$342,4,FALSE)</f>
        <v>91.47</v>
      </c>
      <c r="E187" s="25" t="s">
        <v>143</v>
      </c>
      <c r="F187" s="25"/>
      <c r="G187" s="8" t="s">
        <v>14</v>
      </c>
      <c r="H187" s="9"/>
      <c r="I187" s="42" t="s">
        <v>185</v>
      </c>
    </row>
    <row r="188" spans="1:9" ht="13.5" thickBot="1" x14ac:dyDescent="0.35">
      <c r="A188" s="43" t="s">
        <v>184</v>
      </c>
      <c r="B188" s="44" t="s">
        <v>354</v>
      </c>
      <c r="C188" s="45">
        <v>44835</v>
      </c>
      <c r="D188" s="114" t="s">
        <v>35</v>
      </c>
      <c r="E188" s="67"/>
      <c r="F188" s="67"/>
      <c r="G188" s="47" t="s">
        <v>14</v>
      </c>
      <c r="H188" s="48"/>
      <c r="I188" s="49" t="s">
        <v>185</v>
      </c>
    </row>
    <row r="189" spans="1:9" x14ac:dyDescent="0.3">
      <c r="A189" s="93" t="s">
        <v>378</v>
      </c>
      <c r="B189" s="70" t="s">
        <v>213</v>
      </c>
      <c r="C189" s="71">
        <v>44835</v>
      </c>
      <c r="D189" s="72">
        <f>VLOOKUP($B189,'Dental Calculator'!$A$10:$D$342,4,FALSE)</f>
        <v>426.84</v>
      </c>
      <c r="E189" s="73" t="s">
        <v>143</v>
      </c>
      <c r="F189" s="73"/>
      <c r="G189" s="74" t="s">
        <v>14</v>
      </c>
      <c r="H189" s="75" t="s">
        <v>7</v>
      </c>
      <c r="I189" s="76" t="s">
        <v>393</v>
      </c>
    </row>
    <row r="190" spans="1:9" x14ac:dyDescent="0.3">
      <c r="A190" s="94" t="s">
        <v>378</v>
      </c>
      <c r="B190" s="78" t="s">
        <v>214</v>
      </c>
      <c r="C190" s="79">
        <v>44835</v>
      </c>
      <c r="D190" s="80">
        <f>VLOOKUP($B190,'Dental Calculator'!$A$10:$D$342,4,FALSE)</f>
        <v>548.79999999999995</v>
      </c>
      <c r="E190" s="84" t="s">
        <v>143</v>
      </c>
      <c r="F190" s="84"/>
      <c r="G190" s="81" t="s">
        <v>14</v>
      </c>
      <c r="H190" s="82" t="s">
        <v>7</v>
      </c>
      <c r="I190" s="83" t="s">
        <v>393</v>
      </c>
    </row>
    <row r="191" spans="1:9" x14ac:dyDescent="0.3">
      <c r="A191" s="94" t="s">
        <v>378</v>
      </c>
      <c r="B191" s="78" t="s">
        <v>215</v>
      </c>
      <c r="C191" s="79">
        <v>44835</v>
      </c>
      <c r="D191" s="80">
        <f>VLOOKUP($B191,'Dental Calculator'!$A$10:$D$342,4,FALSE)</f>
        <v>426.84</v>
      </c>
      <c r="E191" s="84" t="s">
        <v>143</v>
      </c>
      <c r="F191" s="84"/>
      <c r="G191" s="81" t="s">
        <v>14</v>
      </c>
      <c r="H191" s="82" t="s">
        <v>7</v>
      </c>
      <c r="I191" s="83" t="s">
        <v>393</v>
      </c>
    </row>
    <row r="192" spans="1:9" x14ac:dyDescent="0.3">
      <c r="A192" s="94" t="s">
        <v>378</v>
      </c>
      <c r="B192" s="78" t="s">
        <v>216</v>
      </c>
      <c r="C192" s="79">
        <v>44835</v>
      </c>
      <c r="D192" s="80">
        <f>VLOOKUP($B192,'Dental Calculator'!$A$10:$D$342,4,FALSE)</f>
        <v>289.64</v>
      </c>
      <c r="E192" s="84" t="s">
        <v>143</v>
      </c>
      <c r="F192" s="84"/>
      <c r="G192" s="81" t="s">
        <v>14</v>
      </c>
      <c r="H192" s="82" t="s">
        <v>7</v>
      </c>
      <c r="I192" s="83" t="s">
        <v>393</v>
      </c>
    </row>
    <row r="193" spans="1:9" x14ac:dyDescent="0.3">
      <c r="A193" s="94" t="s">
        <v>378</v>
      </c>
      <c r="B193" s="78" t="s">
        <v>217</v>
      </c>
      <c r="C193" s="79">
        <v>44835</v>
      </c>
      <c r="D193" s="80">
        <f>VLOOKUP($B193,'Dental Calculator'!$A$10:$D$342,4,FALSE)</f>
        <v>457.33</v>
      </c>
      <c r="E193" s="84" t="s">
        <v>143</v>
      </c>
      <c r="F193" s="84"/>
      <c r="G193" s="81" t="s">
        <v>14</v>
      </c>
      <c r="H193" s="82" t="s">
        <v>7</v>
      </c>
      <c r="I193" s="83" t="s">
        <v>393</v>
      </c>
    </row>
    <row r="194" spans="1:9" x14ac:dyDescent="0.3">
      <c r="A194" s="94" t="s">
        <v>378</v>
      </c>
      <c r="B194" s="78" t="s">
        <v>218</v>
      </c>
      <c r="C194" s="79">
        <v>44835</v>
      </c>
      <c r="D194" s="80">
        <f>VLOOKUP($B194,'Dental Calculator'!$A$10:$D$342,4,FALSE)</f>
        <v>487.82</v>
      </c>
      <c r="E194" s="84" t="s">
        <v>143</v>
      </c>
      <c r="F194" s="84"/>
      <c r="G194" s="81" t="s">
        <v>14</v>
      </c>
      <c r="H194" s="82" t="s">
        <v>7</v>
      </c>
      <c r="I194" s="83" t="s">
        <v>393</v>
      </c>
    </row>
    <row r="195" spans="1:9" x14ac:dyDescent="0.3">
      <c r="A195" s="94" t="s">
        <v>378</v>
      </c>
      <c r="B195" s="78" t="s">
        <v>219</v>
      </c>
      <c r="C195" s="79">
        <v>44835</v>
      </c>
      <c r="D195" s="80">
        <f>VLOOKUP($B195,'Dental Calculator'!$A$10:$D$342,4,FALSE)</f>
        <v>426.84</v>
      </c>
      <c r="E195" s="84" t="s">
        <v>143</v>
      </c>
      <c r="F195" s="84"/>
      <c r="G195" s="81" t="s">
        <v>14</v>
      </c>
      <c r="H195" s="82" t="s">
        <v>7</v>
      </c>
      <c r="I195" s="83" t="s">
        <v>393</v>
      </c>
    </row>
    <row r="196" spans="1:9" x14ac:dyDescent="0.3">
      <c r="A196" s="94" t="s">
        <v>378</v>
      </c>
      <c r="B196" s="78" t="s">
        <v>220</v>
      </c>
      <c r="C196" s="79">
        <v>44835</v>
      </c>
      <c r="D196" s="80">
        <f>VLOOKUP($B196,'Dental Calculator'!$A$10:$D$342,4,FALSE)</f>
        <v>60.98</v>
      </c>
      <c r="E196" s="84" t="s">
        <v>143</v>
      </c>
      <c r="F196" s="84"/>
      <c r="G196" s="81" t="s">
        <v>14</v>
      </c>
      <c r="H196" s="82" t="s">
        <v>7</v>
      </c>
      <c r="I196" s="83" t="s">
        <v>393</v>
      </c>
    </row>
    <row r="197" spans="1:9" ht="13.5" thickBot="1" x14ac:dyDescent="0.35">
      <c r="A197" s="95" t="s">
        <v>378</v>
      </c>
      <c r="B197" s="86" t="s">
        <v>221</v>
      </c>
      <c r="C197" s="87">
        <v>44835</v>
      </c>
      <c r="D197" s="88">
        <f>VLOOKUP($B197,'Dental Calculator'!$A$10:$D$342,4,FALSE)</f>
        <v>158.54</v>
      </c>
      <c r="E197" s="89" t="s">
        <v>143</v>
      </c>
      <c r="F197" s="89"/>
      <c r="G197" s="90" t="s">
        <v>14</v>
      </c>
      <c r="H197" s="91" t="s">
        <v>7</v>
      </c>
      <c r="I197" s="92" t="s">
        <v>393</v>
      </c>
    </row>
    <row r="198" spans="1:9" x14ac:dyDescent="0.3">
      <c r="A198" s="63" t="s">
        <v>379</v>
      </c>
      <c r="B198" s="35" t="s">
        <v>222</v>
      </c>
      <c r="C198" s="36">
        <v>44835</v>
      </c>
      <c r="D198" s="37">
        <f>VLOOKUP($B198,'Dental Calculator'!$A$10:$D$342,4,FALSE)</f>
        <v>60.98</v>
      </c>
      <c r="E198" s="37">
        <f>VLOOKUP($B198,'Dental Calculator'!$A$10:$D$342,3,FALSE)</f>
        <v>67.14</v>
      </c>
      <c r="F198" s="52"/>
      <c r="G198" s="38" t="s">
        <v>8</v>
      </c>
      <c r="H198" s="39" t="s">
        <v>7</v>
      </c>
      <c r="I198" s="40" t="s">
        <v>185</v>
      </c>
    </row>
    <row r="199" spans="1:9" x14ac:dyDescent="0.3">
      <c r="A199" s="64" t="s">
        <v>379</v>
      </c>
      <c r="B199" s="18" t="s">
        <v>223</v>
      </c>
      <c r="C199" s="7">
        <v>44835</v>
      </c>
      <c r="D199" s="24">
        <f>VLOOKUP($B199,'Dental Calculator'!$A$10:$D$342,4,FALSE)</f>
        <v>67.08</v>
      </c>
      <c r="E199" s="24">
        <f>VLOOKUP($B199,'Dental Calculator'!$A$10:$D$342,3,FALSE)</f>
        <v>73.849999999999994</v>
      </c>
      <c r="F199" s="24">
        <f>VLOOKUP($B199,'Dental Calculator'!$A$10:$D$342,3,FALSE)</f>
        <v>73.849999999999994</v>
      </c>
      <c r="G199" s="8" t="s">
        <v>8</v>
      </c>
      <c r="H199" s="9" t="s">
        <v>7</v>
      </c>
      <c r="I199" s="42" t="s">
        <v>185</v>
      </c>
    </row>
    <row r="200" spans="1:9" x14ac:dyDescent="0.3">
      <c r="A200" s="64" t="s">
        <v>379</v>
      </c>
      <c r="B200" s="18" t="s">
        <v>224</v>
      </c>
      <c r="C200" s="7">
        <v>44835</v>
      </c>
      <c r="D200" s="24">
        <f>VLOOKUP($B200,'Dental Calculator'!$A$10:$D$342,4,FALSE)</f>
        <v>121.95</v>
      </c>
      <c r="E200" s="24">
        <f>VLOOKUP($B200,'Dental Calculator'!$A$10:$D$342,3,FALSE)</f>
        <v>134.28</v>
      </c>
      <c r="F200" s="24">
        <f>VLOOKUP($B200,'Dental Calculator'!$A$10:$D$342,3,FALSE)</f>
        <v>134.28</v>
      </c>
      <c r="G200" s="8" t="s">
        <v>8</v>
      </c>
      <c r="H200" s="9" t="s">
        <v>7</v>
      </c>
      <c r="I200" s="42" t="s">
        <v>185</v>
      </c>
    </row>
    <row r="201" spans="1:9" x14ac:dyDescent="0.3">
      <c r="A201" s="64" t="s">
        <v>379</v>
      </c>
      <c r="B201" s="18" t="s">
        <v>225</v>
      </c>
      <c r="C201" s="7">
        <v>44835</v>
      </c>
      <c r="D201" s="24">
        <f>VLOOKUP($B201,'Dental Calculator'!$A$10:$D$342,4,FALSE)</f>
        <v>140.25</v>
      </c>
      <c r="E201" s="24">
        <f>VLOOKUP($B201,'Dental Calculator'!$A$10:$D$342,3,FALSE)</f>
        <v>154.41999999999999</v>
      </c>
      <c r="F201" s="25"/>
      <c r="G201" s="8" t="s">
        <v>8</v>
      </c>
      <c r="H201" s="9" t="s">
        <v>7</v>
      </c>
      <c r="I201" s="42" t="s">
        <v>185</v>
      </c>
    </row>
    <row r="202" spans="1:9" x14ac:dyDescent="0.3">
      <c r="A202" s="64" t="s">
        <v>379</v>
      </c>
      <c r="B202" s="18" t="s">
        <v>226</v>
      </c>
      <c r="C202" s="7">
        <v>44835</v>
      </c>
      <c r="D202" s="24">
        <f>VLOOKUP($B202,'Dental Calculator'!$A$10:$D$342,4,FALSE)</f>
        <v>182.93</v>
      </c>
      <c r="E202" s="24">
        <f>VLOOKUP($B202,'Dental Calculator'!$A$10:$D$342,3,FALSE)</f>
        <v>201.42</v>
      </c>
      <c r="F202" s="25"/>
      <c r="G202" s="8" t="s">
        <v>8</v>
      </c>
      <c r="H202" s="9" t="s">
        <v>7</v>
      </c>
      <c r="I202" s="42" t="s">
        <v>185</v>
      </c>
    </row>
    <row r="203" spans="1:9" x14ac:dyDescent="0.3">
      <c r="A203" s="64" t="s">
        <v>379</v>
      </c>
      <c r="B203" s="18" t="s">
        <v>227</v>
      </c>
      <c r="C203" s="7">
        <v>44835</v>
      </c>
      <c r="D203" s="24">
        <f>VLOOKUP($B203,'Dental Calculator'!$A$10:$D$342,4,FALSE)</f>
        <v>219.52</v>
      </c>
      <c r="E203" s="24">
        <f>VLOOKUP($B203,'Dental Calculator'!$A$10:$D$342,3,FALSE)</f>
        <v>241.7</v>
      </c>
      <c r="F203" s="25"/>
      <c r="G203" s="8" t="s">
        <v>8</v>
      </c>
      <c r="H203" s="9" t="s">
        <v>7</v>
      </c>
      <c r="I203" s="42" t="s">
        <v>185</v>
      </c>
    </row>
    <row r="204" spans="1:9" x14ac:dyDescent="0.3">
      <c r="A204" s="64" t="s">
        <v>379</v>
      </c>
      <c r="B204" s="18" t="s">
        <v>228</v>
      </c>
      <c r="C204" s="7">
        <v>44835</v>
      </c>
      <c r="D204" s="24">
        <f>VLOOKUP($B204,'Dental Calculator'!$A$10:$D$342,4,FALSE)</f>
        <v>304.89</v>
      </c>
      <c r="E204" s="24">
        <f>VLOOKUP($B204,'Dental Calculator'!$A$10:$D$342,3,FALSE)</f>
        <v>335.7</v>
      </c>
      <c r="F204" s="25"/>
      <c r="G204" s="8" t="s">
        <v>14</v>
      </c>
      <c r="H204" s="9" t="s">
        <v>7</v>
      </c>
      <c r="I204" s="42" t="s">
        <v>185</v>
      </c>
    </row>
    <row r="205" spans="1:9" x14ac:dyDescent="0.3">
      <c r="A205" s="64" t="s">
        <v>379</v>
      </c>
      <c r="B205" s="18" t="s">
        <v>229</v>
      </c>
      <c r="C205" s="7">
        <v>44835</v>
      </c>
      <c r="D205" s="24">
        <f>VLOOKUP($B205,'Dental Calculator'!$A$10:$D$342,4,FALSE)</f>
        <v>121.95</v>
      </c>
      <c r="E205" s="24">
        <f>VLOOKUP($B205,'Dental Calculator'!$A$10:$D$342,3,FALSE)</f>
        <v>134.28</v>
      </c>
      <c r="F205" s="25"/>
      <c r="G205" s="8" t="s">
        <v>8</v>
      </c>
      <c r="H205" s="9" t="s">
        <v>7</v>
      </c>
      <c r="I205" s="42" t="s">
        <v>185</v>
      </c>
    </row>
    <row r="206" spans="1:9" x14ac:dyDescent="0.3">
      <c r="A206" s="64" t="s">
        <v>379</v>
      </c>
      <c r="B206" s="18" t="s">
        <v>230</v>
      </c>
      <c r="C206" s="7">
        <v>44835</v>
      </c>
      <c r="D206" s="24">
        <f>VLOOKUP($B206,'Dental Calculator'!$A$10:$D$342,4,FALSE)</f>
        <v>320.13</v>
      </c>
      <c r="E206" s="24">
        <f>VLOOKUP($B206,'Dental Calculator'!$A$10:$D$342,3,FALSE)</f>
        <v>352.49</v>
      </c>
      <c r="F206" s="25"/>
      <c r="G206" s="8" t="s">
        <v>8</v>
      </c>
      <c r="H206" s="9" t="s">
        <v>7</v>
      </c>
      <c r="I206" s="42" t="s">
        <v>185</v>
      </c>
    </row>
    <row r="207" spans="1:9" x14ac:dyDescent="0.3">
      <c r="A207" s="64" t="s">
        <v>379</v>
      </c>
      <c r="B207" s="18" t="s">
        <v>231</v>
      </c>
      <c r="C207" s="7">
        <v>44835</v>
      </c>
      <c r="D207" s="24">
        <f>VLOOKUP($B207,'Dental Calculator'!$A$10:$D$342,4,FALSE)</f>
        <v>219.52</v>
      </c>
      <c r="E207" s="25" t="s">
        <v>143</v>
      </c>
      <c r="F207" s="25"/>
      <c r="G207" s="8" t="s">
        <v>8</v>
      </c>
      <c r="H207" s="9" t="s">
        <v>7</v>
      </c>
      <c r="I207" s="42" t="s">
        <v>185</v>
      </c>
    </row>
    <row r="208" spans="1:9" x14ac:dyDescent="0.3">
      <c r="A208" s="64" t="s">
        <v>379</v>
      </c>
      <c r="B208" s="18" t="s">
        <v>232</v>
      </c>
      <c r="C208" s="7">
        <v>44835</v>
      </c>
      <c r="D208" s="24">
        <f>VLOOKUP($B208,'Dental Calculator'!$A$10:$D$342,4,FALSE)</f>
        <v>182.93</v>
      </c>
      <c r="E208" s="25" t="s">
        <v>143</v>
      </c>
      <c r="F208" s="25"/>
      <c r="G208" s="8" t="s">
        <v>14</v>
      </c>
      <c r="H208" s="9" t="s">
        <v>7</v>
      </c>
      <c r="I208" s="42" t="s">
        <v>185</v>
      </c>
    </row>
    <row r="209" spans="1:9" x14ac:dyDescent="0.3">
      <c r="A209" s="64" t="s">
        <v>379</v>
      </c>
      <c r="B209" s="18" t="s">
        <v>233</v>
      </c>
      <c r="C209" s="7">
        <v>44835</v>
      </c>
      <c r="D209" s="24">
        <f>VLOOKUP($B209,'Dental Calculator'!$A$10:$D$342,4,FALSE)</f>
        <v>222.57</v>
      </c>
      <c r="E209" s="25" t="s">
        <v>143</v>
      </c>
      <c r="F209" s="25"/>
      <c r="G209" s="8" t="s">
        <v>8</v>
      </c>
      <c r="H209" s="9" t="s">
        <v>7</v>
      </c>
      <c r="I209" s="42" t="s">
        <v>185</v>
      </c>
    </row>
    <row r="210" spans="1:9" x14ac:dyDescent="0.3">
      <c r="A210" s="64" t="s">
        <v>379</v>
      </c>
      <c r="B210" s="18" t="s">
        <v>234</v>
      </c>
      <c r="C210" s="7">
        <v>44835</v>
      </c>
      <c r="D210" s="24">
        <f>VLOOKUP($B210,'Dental Calculator'!$A$10:$D$342,4,FALSE)</f>
        <v>231.71</v>
      </c>
      <c r="E210" s="25" t="s">
        <v>143</v>
      </c>
      <c r="F210" s="25"/>
      <c r="G210" s="8" t="s">
        <v>14</v>
      </c>
      <c r="H210" s="9" t="s">
        <v>7</v>
      </c>
      <c r="I210" s="42" t="s">
        <v>185</v>
      </c>
    </row>
    <row r="211" spans="1:9" x14ac:dyDescent="0.3">
      <c r="A211" s="64" t="s">
        <v>379</v>
      </c>
      <c r="B211" s="18" t="s">
        <v>235</v>
      </c>
      <c r="C211" s="7">
        <v>44835</v>
      </c>
      <c r="D211" s="24">
        <f>VLOOKUP($B211,'Dental Calculator'!$A$10:$D$342,4,FALSE)</f>
        <v>158.54</v>
      </c>
      <c r="E211" s="25" t="s">
        <v>143</v>
      </c>
      <c r="F211" s="25"/>
      <c r="G211" s="8" t="s">
        <v>8</v>
      </c>
      <c r="H211" s="9"/>
      <c r="I211" s="42" t="s">
        <v>185</v>
      </c>
    </row>
    <row r="212" spans="1:9" x14ac:dyDescent="0.3">
      <c r="A212" s="64" t="s">
        <v>379</v>
      </c>
      <c r="B212" s="18" t="s">
        <v>236</v>
      </c>
      <c r="C212" s="7">
        <v>44835</v>
      </c>
      <c r="D212" s="24">
        <f>VLOOKUP($B212,'Dental Calculator'!$A$10:$D$342,4,FALSE)</f>
        <v>121.95</v>
      </c>
      <c r="E212" s="25" t="s">
        <v>143</v>
      </c>
      <c r="F212" s="25"/>
      <c r="G212" s="8" t="s">
        <v>8</v>
      </c>
      <c r="H212" s="9" t="s">
        <v>237</v>
      </c>
      <c r="I212" s="42" t="s">
        <v>185</v>
      </c>
    </row>
    <row r="213" spans="1:9" x14ac:dyDescent="0.3">
      <c r="A213" s="64" t="s">
        <v>379</v>
      </c>
      <c r="B213" s="18" t="s">
        <v>238</v>
      </c>
      <c r="C213" s="7">
        <v>44835</v>
      </c>
      <c r="D213" s="24">
        <f>VLOOKUP($B213,'Dental Calculator'!$A$10:$D$342,4,FALSE)</f>
        <v>128.05000000000001</v>
      </c>
      <c r="E213" s="24">
        <f>VLOOKUP($B213,'Dental Calculator'!$A$10:$D$342,3,FALSE)</f>
        <v>140.99</v>
      </c>
      <c r="F213" s="26"/>
      <c r="G213" s="8" t="s">
        <v>8</v>
      </c>
      <c r="H213" s="9" t="s">
        <v>237</v>
      </c>
      <c r="I213" s="42" t="s">
        <v>185</v>
      </c>
    </row>
    <row r="214" spans="1:9" ht="13.5" thickBot="1" x14ac:dyDescent="0.35">
      <c r="A214" s="65" t="s">
        <v>379</v>
      </c>
      <c r="B214" s="44" t="s">
        <v>239</v>
      </c>
      <c r="C214" s="45">
        <v>44835</v>
      </c>
      <c r="D214" s="46">
        <f>VLOOKUP($B214,'Dental Calculator'!$A$10:$D$342,4,FALSE)</f>
        <v>234.76</v>
      </c>
      <c r="E214" s="51" t="s">
        <v>143</v>
      </c>
      <c r="F214" s="51"/>
      <c r="G214" s="47" t="s">
        <v>8</v>
      </c>
      <c r="H214" s="48" t="s">
        <v>237</v>
      </c>
      <c r="I214" s="49" t="s">
        <v>185</v>
      </c>
    </row>
    <row r="215" spans="1:9" x14ac:dyDescent="0.3">
      <c r="A215" s="69" t="s">
        <v>240</v>
      </c>
      <c r="B215" s="70" t="s">
        <v>241</v>
      </c>
      <c r="C215" s="71">
        <v>44835</v>
      </c>
      <c r="D215" s="72">
        <f>VLOOKUP($B215,'Dental Calculator'!$A$10:$D$342,4,FALSE)</f>
        <v>152.44</v>
      </c>
      <c r="E215" s="73" t="s">
        <v>143</v>
      </c>
      <c r="F215" s="73"/>
      <c r="G215" s="74" t="s">
        <v>8</v>
      </c>
      <c r="H215" s="75"/>
      <c r="I215" s="76" t="s">
        <v>185</v>
      </c>
    </row>
    <row r="216" spans="1:9" x14ac:dyDescent="0.3">
      <c r="A216" s="77" t="s">
        <v>240</v>
      </c>
      <c r="B216" s="78" t="s">
        <v>242</v>
      </c>
      <c r="C216" s="79">
        <v>44835</v>
      </c>
      <c r="D216" s="80">
        <f>VLOOKUP($B216,'Dental Calculator'!$A$10:$D$342,4,FALSE)</f>
        <v>253.06</v>
      </c>
      <c r="E216" s="84" t="s">
        <v>143</v>
      </c>
      <c r="F216" s="84"/>
      <c r="G216" s="81" t="s">
        <v>14</v>
      </c>
      <c r="H216" s="82"/>
      <c r="I216" s="83" t="s">
        <v>185</v>
      </c>
    </row>
    <row r="217" spans="1:9" x14ac:dyDescent="0.3">
      <c r="A217" s="77" t="s">
        <v>240</v>
      </c>
      <c r="B217" s="78" t="s">
        <v>243</v>
      </c>
      <c r="C217" s="79">
        <v>44835</v>
      </c>
      <c r="D217" s="80">
        <f>VLOOKUP($B217,'Dental Calculator'!$A$10:$D$342,4,FALSE)</f>
        <v>332.33</v>
      </c>
      <c r="E217" s="84" t="s">
        <v>143</v>
      </c>
      <c r="F217" s="84"/>
      <c r="G217" s="81" t="s">
        <v>14</v>
      </c>
      <c r="H217" s="82"/>
      <c r="I217" s="83" t="s">
        <v>185</v>
      </c>
    </row>
    <row r="218" spans="1:9" x14ac:dyDescent="0.3">
      <c r="A218" s="77" t="s">
        <v>240</v>
      </c>
      <c r="B218" s="78" t="s">
        <v>244</v>
      </c>
      <c r="C218" s="79">
        <v>44835</v>
      </c>
      <c r="D218" s="80">
        <f>VLOOKUP($B218,'Dental Calculator'!$A$10:$D$342,4,FALSE)</f>
        <v>304.89</v>
      </c>
      <c r="E218" s="80">
        <f>VLOOKUP($B218,'Dental Calculator'!$A$10:$D$342,3,FALSE)</f>
        <v>335.7</v>
      </c>
      <c r="F218" s="84"/>
      <c r="G218" s="81" t="s">
        <v>8</v>
      </c>
      <c r="H218" s="82"/>
      <c r="I218" s="83" t="s">
        <v>185</v>
      </c>
    </row>
    <row r="219" spans="1:9" x14ac:dyDescent="0.3">
      <c r="A219" s="77" t="s">
        <v>240</v>
      </c>
      <c r="B219" s="78" t="s">
        <v>245</v>
      </c>
      <c r="C219" s="79">
        <v>44835</v>
      </c>
      <c r="D219" s="80">
        <f>VLOOKUP($B219,'Dental Calculator'!$A$10:$D$342,4,FALSE)</f>
        <v>429.89</v>
      </c>
      <c r="E219" s="80">
        <f>VLOOKUP($B219,'Dental Calculator'!$A$10:$D$342,3,FALSE)</f>
        <v>473.34</v>
      </c>
      <c r="F219" s="84"/>
      <c r="G219" s="81" t="s">
        <v>8</v>
      </c>
      <c r="H219" s="82"/>
      <c r="I219" s="83" t="s">
        <v>185</v>
      </c>
    </row>
    <row r="220" spans="1:9" x14ac:dyDescent="0.3">
      <c r="A220" s="77" t="s">
        <v>240</v>
      </c>
      <c r="B220" s="78" t="s">
        <v>246</v>
      </c>
      <c r="C220" s="79">
        <v>44835</v>
      </c>
      <c r="D220" s="80">
        <f>VLOOKUP($B220,'Dental Calculator'!$A$10:$D$342,4,FALSE)</f>
        <v>432.94</v>
      </c>
      <c r="E220" s="80">
        <f>VLOOKUP($B220,'Dental Calculator'!$A$10:$D$342,3,FALSE)</f>
        <v>476.69</v>
      </c>
      <c r="F220" s="84"/>
      <c r="G220" s="81" t="s">
        <v>8</v>
      </c>
      <c r="H220" s="82"/>
      <c r="I220" s="83" t="s">
        <v>185</v>
      </c>
    </row>
    <row r="221" spans="1:9" x14ac:dyDescent="0.3">
      <c r="A221" s="77" t="s">
        <v>240</v>
      </c>
      <c r="B221" s="78" t="s">
        <v>247</v>
      </c>
      <c r="C221" s="79">
        <v>44835</v>
      </c>
      <c r="D221" s="80">
        <f>VLOOKUP($B221,'Dental Calculator'!$A$10:$D$342,4,FALSE)</f>
        <v>240.86</v>
      </c>
      <c r="E221" s="84" t="s">
        <v>143</v>
      </c>
      <c r="F221" s="84"/>
      <c r="G221" s="81" t="s">
        <v>8</v>
      </c>
      <c r="H221" s="82"/>
      <c r="I221" s="83" t="s">
        <v>185</v>
      </c>
    </row>
    <row r="222" spans="1:9" x14ac:dyDescent="0.3">
      <c r="A222" s="77" t="s">
        <v>240</v>
      </c>
      <c r="B222" s="78" t="s">
        <v>248</v>
      </c>
      <c r="C222" s="79">
        <v>44835</v>
      </c>
      <c r="D222" s="80">
        <f>VLOOKUP($B222,'Dental Calculator'!$A$10:$D$342,4,FALSE)</f>
        <v>487.82</v>
      </c>
      <c r="E222" s="84" t="s">
        <v>143</v>
      </c>
      <c r="F222" s="84"/>
      <c r="G222" s="81" t="s">
        <v>8</v>
      </c>
      <c r="H222" s="82"/>
      <c r="I222" s="83" t="s">
        <v>185</v>
      </c>
    </row>
    <row r="223" spans="1:9" x14ac:dyDescent="0.3">
      <c r="A223" s="77" t="s">
        <v>240</v>
      </c>
      <c r="B223" s="78" t="s">
        <v>249</v>
      </c>
      <c r="C223" s="79">
        <v>44835</v>
      </c>
      <c r="D223" s="80">
        <f>VLOOKUP($B223,'Dental Calculator'!$A$10:$D$342,4,FALSE)</f>
        <v>207.32</v>
      </c>
      <c r="E223" s="84" t="s">
        <v>143</v>
      </c>
      <c r="F223" s="84"/>
      <c r="G223" s="81" t="s">
        <v>8</v>
      </c>
      <c r="H223" s="82"/>
      <c r="I223" s="83" t="s">
        <v>185</v>
      </c>
    </row>
    <row r="224" spans="1:9" x14ac:dyDescent="0.3">
      <c r="A224" s="77" t="s">
        <v>240</v>
      </c>
      <c r="B224" s="78" t="s">
        <v>250</v>
      </c>
      <c r="C224" s="79">
        <v>44835</v>
      </c>
      <c r="D224" s="80">
        <f>VLOOKUP($B224,'Dental Calculator'!$A$10:$D$342,4,FALSE)</f>
        <v>268.3</v>
      </c>
      <c r="E224" s="84" t="s">
        <v>143</v>
      </c>
      <c r="F224" s="84"/>
      <c r="G224" s="81" t="s">
        <v>8</v>
      </c>
      <c r="H224" s="82"/>
      <c r="I224" s="83" t="s">
        <v>185</v>
      </c>
    </row>
    <row r="225" spans="1:9" x14ac:dyDescent="0.3">
      <c r="A225" s="77" t="s">
        <v>240</v>
      </c>
      <c r="B225" s="78" t="s">
        <v>251</v>
      </c>
      <c r="C225" s="79">
        <v>44835</v>
      </c>
      <c r="D225" s="80">
        <f>VLOOKUP($B225,'Dental Calculator'!$A$10:$D$342,4,FALSE)</f>
        <v>204.27</v>
      </c>
      <c r="E225" s="84" t="s">
        <v>143</v>
      </c>
      <c r="F225" s="84"/>
      <c r="G225" s="81" t="s">
        <v>8</v>
      </c>
      <c r="H225" s="82"/>
      <c r="I225" s="83" t="s">
        <v>185</v>
      </c>
    </row>
    <row r="226" spans="1:9" x14ac:dyDescent="0.3">
      <c r="A226" s="77" t="s">
        <v>240</v>
      </c>
      <c r="B226" s="78" t="s">
        <v>252</v>
      </c>
      <c r="C226" s="79">
        <v>44835</v>
      </c>
      <c r="D226" s="80">
        <f>VLOOKUP($B226,'Dental Calculator'!$A$10:$D$342,4,FALSE)</f>
        <v>289.64</v>
      </c>
      <c r="E226" s="84" t="s">
        <v>143</v>
      </c>
      <c r="F226" s="84"/>
      <c r="G226" s="81" t="s">
        <v>8</v>
      </c>
      <c r="H226" s="82"/>
      <c r="I226" s="83" t="s">
        <v>185</v>
      </c>
    </row>
    <row r="227" spans="1:9" ht="13.5" thickBot="1" x14ac:dyDescent="0.35">
      <c r="A227" s="85" t="s">
        <v>240</v>
      </c>
      <c r="B227" s="86" t="s">
        <v>253</v>
      </c>
      <c r="C227" s="87">
        <v>44835</v>
      </c>
      <c r="D227" s="88">
        <f>VLOOKUP($B227,'Dental Calculator'!$A$10:$D$342,4,FALSE)</f>
        <v>160.07</v>
      </c>
      <c r="E227" s="89" t="s">
        <v>143</v>
      </c>
      <c r="F227" s="89"/>
      <c r="G227" s="90" t="s">
        <v>8</v>
      </c>
      <c r="H227" s="91"/>
      <c r="I227" s="92" t="s">
        <v>394</v>
      </c>
    </row>
    <row r="228" spans="1:9" x14ac:dyDescent="0.3">
      <c r="A228" s="34" t="s">
        <v>254</v>
      </c>
      <c r="B228" s="35" t="s">
        <v>255</v>
      </c>
      <c r="C228" s="36">
        <v>44835</v>
      </c>
      <c r="D228" s="37">
        <f>VLOOKUP($B228,'Dental Calculator'!$A$10:$D$342,4,FALSE)</f>
        <v>259.14999999999998</v>
      </c>
      <c r="E228" s="37">
        <f>VLOOKUP($B228,'Dental Calculator'!$A$10:$D$342,3,FALSE)</f>
        <v>285.35000000000002</v>
      </c>
      <c r="F228" s="50"/>
      <c r="G228" s="38" t="s">
        <v>14</v>
      </c>
      <c r="H228" s="39" t="s">
        <v>256</v>
      </c>
      <c r="I228" s="40" t="s">
        <v>185</v>
      </c>
    </row>
    <row r="229" spans="1:9" x14ac:dyDescent="0.3">
      <c r="A229" s="41" t="s">
        <v>254</v>
      </c>
      <c r="B229" s="18" t="s">
        <v>257</v>
      </c>
      <c r="C229" s="7">
        <v>44835</v>
      </c>
      <c r="D229" s="24">
        <f>VLOOKUP($B229,'Dental Calculator'!$A$10:$D$342,4,FALSE)</f>
        <v>320.13</v>
      </c>
      <c r="E229" s="24">
        <f>VLOOKUP($B229,'Dental Calculator'!$A$10:$D$342,3,FALSE)</f>
        <v>352.49</v>
      </c>
      <c r="F229" s="26"/>
      <c r="G229" s="8" t="s">
        <v>14</v>
      </c>
      <c r="H229" s="9"/>
      <c r="I229" s="42" t="s">
        <v>185</v>
      </c>
    </row>
    <row r="230" spans="1:9" x14ac:dyDescent="0.3">
      <c r="A230" s="41" t="s">
        <v>254</v>
      </c>
      <c r="B230" s="18" t="s">
        <v>258</v>
      </c>
      <c r="C230" s="7">
        <v>44835</v>
      </c>
      <c r="D230" s="24">
        <f>VLOOKUP($B230,'Dental Calculator'!$A$10:$D$342,4,FALSE)</f>
        <v>219.52</v>
      </c>
      <c r="E230" s="24">
        <f>VLOOKUP($B230,'Dental Calculator'!$A$10:$D$342,3,FALSE)</f>
        <v>241.7</v>
      </c>
      <c r="F230" s="26"/>
      <c r="G230" s="8" t="s">
        <v>14</v>
      </c>
      <c r="H230" s="9" t="s">
        <v>256</v>
      </c>
      <c r="I230" s="42" t="s">
        <v>185</v>
      </c>
    </row>
    <row r="231" spans="1:9" x14ac:dyDescent="0.3">
      <c r="A231" s="41" t="s">
        <v>254</v>
      </c>
      <c r="B231" s="18" t="s">
        <v>259</v>
      </c>
      <c r="C231" s="7">
        <v>44835</v>
      </c>
      <c r="D231" s="24">
        <f>VLOOKUP($B231,'Dental Calculator'!$A$10:$D$342,4,FALSE)</f>
        <v>240.86</v>
      </c>
      <c r="E231" s="25" t="s">
        <v>143</v>
      </c>
      <c r="F231" s="25"/>
      <c r="G231" s="8" t="s">
        <v>14</v>
      </c>
      <c r="H231" s="9"/>
      <c r="I231" s="42" t="s">
        <v>185</v>
      </c>
    </row>
    <row r="232" spans="1:9" ht="13.5" thickBot="1" x14ac:dyDescent="0.35">
      <c r="A232" s="43" t="s">
        <v>254</v>
      </c>
      <c r="B232" s="44" t="s">
        <v>260</v>
      </c>
      <c r="C232" s="45">
        <v>44835</v>
      </c>
      <c r="D232" s="46">
        <f>VLOOKUP($B232,'Dental Calculator'!$A$10:$D$342,4,FALSE)</f>
        <v>3780.6</v>
      </c>
      <c r="E232" s="51" t="s">
        <v>143</v>
      </c>
      <c r="F232" s="51"/>
      <c r="G232" s="47" t="s">
        <v>14</v>
      </c>
      <c r="H232" s="48" t="s">
        <v>28</v>
      </c>
      <c r="I232" s="49" t="s">
        <v>185</v>
      </c>
    </row>
    <row r="233" spans="1:9" x14ac:dyDescent="0.3">
      <c r="A233" s="69" t="s">
        <v>261</v>
      </c>
      <c r="B233" s="70" t="s">
        <v>262</v>
      </c>
      <c r="C233" s="71">
        <v>44835</v>
      </c>
      <c r="D233" s="72">
        <f>VLOOKUP($B233,'Dental Calculator'!$A$10:$D$342,4,FALSE)</f>
        <v>82.32</v>
      </c>
      <c r="E233" s="73" t="s">
        <v>143</v>
      </c>
      <c r="F233" s="73"/>
      <c r="G233" s="74" t="s">
        <v>8</v>
      </c>
      <c r="H233" s="75" t="s">
        <v>7</v>
      </c>
      <c r="I233" s="76"/>
    </row>
    <row r="234" spans="1:9" x14ac:dyDescent="0.3">
      <c r="A234" s="77" t="s">
        <v>261</v>
      </c>
      <c r="B234" s="78" t="s">
        <v>263</v>
      </c>
      <c r="C234" s="79">
        <v>44835</v>
      </c>
      <c r="D234" s="80">
        <f>VLOOKUP($B234,'Dental Calculator'!$A$10:$D$342,4,FALSE)</f>
        <v>134.15</v>
      </c>
      <c r="E234" s="84" t="s">
        <v>143</v>
      </c>
      <c r="F234" s="84"/>
      <c r="G234" s="81" t="s">
        <v>8</v>
      </c>
      <c r="H234" s="82" t="s">
        <v>7</v>
      </c>
      <c r="I234" s="83"/>
    </row>
    <row r="235" spans="1:9" x14ac:dyDescent="0.3">
      <c r="A235" s="77" t="s">
        <v>261</v>
      </c>
      <c r="B235" s="78" t="s">
        <v>264</v>
      </c>
      <c r="C235" s="79">
        <v>44835</v>
      </c>
      <c r="D235" s="80">
        <f>VLOOKUP($B235,'Dental Calculator'!$A$10:$D$342,4,FALSE)</f>
        <v>182.93</v>
      </c>
      <c r="E235" s="84" t="s">
        <v>143</v>
      </c>
      <c r="F235" s="84"/>
      <c r="G235" s="81" t="s">
        <v>8</v>
      </c>
      <c r="H235" s="82" t="s">
        <v>7</v>
      </c>
      <c r="I235" s="83"/>
    </row>
    <row r="236" spans="1:9" x14ac:dyDescent="0.3">
      <c r="A236" s="77" t="s">
        <v>261</v>
      </c>
      <c r="B236" s="78" t="s">
        <v>265</v>
      </c>
      <c r="C236" s="79">
        <v>44835</v>
      </c>
      <c r="D236" s="80">
        <f>VLOOKUP($B236,'Dental Calculator'!$A$10:$D$342,4,FALSE)</f>
        <v>228.67</v>
      </c>
      <c r="E236" s="84" t="s">
        <v>143</v>
      </c>
      <c r="F236" s="84"/>
      <c r="G236" s="81" t="s">
        <v>8</v>
      </c>
      <c r="H236" s="82" t="s">
        <v>7</v>
      </c>
      <c r="I236" s="83"/>
    </row>
    <row r="237" spans="1:9" x14ac:dyDescent="0.3">
      <c r="A237" s="77" t="s">
        <v>261</v>
      </c>
      <c r="B237" s="78" t="s">
        <v>266</v>
      </c>
      <c r="C237" s="79">
        <v>44835</v>
      </c>
      <c r="D237" s="80">
        <f>VLOOKUP($B237,'Dental Calculator'!$A$10:$D$342,4,FALSE)</f>
        <v>128.05000000000001</v>
      </c>
      <c r="E237" s="84" t="s">
        <v>143</v>
      </c>
      <c r="F237" s="84"/>
      <c r="G237" s="81" t="s">
        <v>8</v>
      </c>
      <c r="H237" s="82"/>
      <c r="I237" s="83"/>
    </row>
    <row r="238" spans="1:9" x14ac:dyDescent="0.3">
      <c r="A238" s="77" t="s">
        <v>261</v>
      </c>
      <c r="B238" s="78" t="s">
        <v>267</v>
      </c>
      <c r="C238" s="79">
        <v>44835</v>
      </c>
      <c r="D238" s="80">
        <f>VLOOKUP($B238,'Dental Calculator'!$A$10:$D$342,4,FALSE)</f>
        <v>259.14999999999998</v>
      </c>
      <c r="E238" s="84" t="s">
        <v>143</v>
      </c>
      <c r="F238" s="84"/>
      <c r="G238" s="81" t="s">
        <v>8</v>
      </c>
      <c r="H238" s="82"/>
      <c r="I238" s="83"/>
    </row>
    <row r="239" spans="1:9" x14ac:dyDescent="0.3">
      <c r="A239" s="77" t="s">
        <v>261</v>
      </c>
      <c r="B239" s="78" t="s">
        <v>268</v>
      </c>
      <c r="C239" s="79">
        <v>44835</v>
      </c>
      <c r="D239" s="80">
        <f>VLOOKUP($B239,'Dental Calculator'!$A$10:$D$342,4,FALSE)</f>
        <v>213.42</v>
      </c>
      <c r="E239" s="84" t="s">
        <v>143</v>
      </c>
      <c r="F239" s="84"/>
      <c r="G239" s="81" t="s">
        <v>8</v>
      </c>
      <c r="H239" s="82" t="s">
        <v>237</v>
      </c>
      <c r="I239" s="83"/>
    </row>
    <row r="240" spans="1:9" ht="13.5" thickBot="1" x14ac:dyDescent="0.35">
      <c r="A240" s="85" t="s">
        <v>261</v>
      </c>
      <c r="B240" s="86" t="s">
        <v>269</v>
      </c>
      <c r="C240" s="87">
        <v>44835</v>
      </c>
      <c r="D240" s="88">
        <f>VLOOKUP($B240,'Dental Calculator'!$A$10:$D$342,4,FALSE)</f>
        <v>396.35</v>
      </c>
      <c r="E240" s="89" t="s">
        <v>143</v>
      </c>
      <c r="F240" s="89"/>
      <c r="G240" s="90" t="s">
        <v>8</v>
      </c>
      <c r="H240" s="91"/>
      <c r="I240" s="92"/>
    </row>
    <row r="241" spans="1:9" x14ac:dyDescent="0.3">
      <c r="A241" s="34" t="s">
        <v>270</v>
      </c>
      <c r="B241" s="35" t="s">
        <v>271</v>
      </c>
      <c r="C241" s="36">
        <v>44835</v>
      </c>
      <c r="D241" s="37">
        <f>VLOOKUP($B241,'Dental Calculator'!$A$10:$D$342,4,FALSE)</f>
        <v>1768.34</v>
      </c>
      <c r="E241" s="52" t="s">
        <v>143</v>
      </c>
      <c r="F241" s="52"/>
      <c r="G241" s="38" t="s">
        <v>8</v>
      </c>
      <c r="H241" s="39"/>
      <c r="I241" s="40"/>
    </row>
    <row r="242" spans="1:9" x14ac:dyDescent="0.3">
      <c r="A242" s="41" t="s">
        <v>270</v>
      </c>
      <c r="B242" s="18" t="s">
        <v>272</v>
      </c>
      <c r="C242" s="7">
        <v>44835</v>
      </c>
      <c r="D242" s="24">
        <f>VLOOKUP($B242,'Dental Calculator'!$A$10:$D$342,4,FALSE)</f>
        <v>1463.46</v>
      </c>
      <c r="E242" s="25" t="s">
        <v>143</v>
      </c>
      <c r="F242" s="25"/>
      <c r="G242" s="8" t="s">
        <v>8</v>
      </c>
      <c r="H242" s="9"/>
      <c r="I242" s="42"/>
    </row>
    <row r="243" spans="1:9" x14ac:dyDescent="0.3">
      <c r="A243" s="41" t="s">
        <v>270</v>
      </c>
      <c r="B243" s="18" t="s">
        <v>273</v>
      </c>
      <c r="C243" s="7">
        <v>44835</v>
      </c>
      <c r="D243" s="24">
        <f>VLOOKUP($B243,'Dental Calculator'!$A$10:$D$342,4,FALSE)</f>
        <v>2012.25</v>
      </c>
      <c r="E243" s="25" t="s">
        <v>143</v>
      </c>
      <c r="F243" s="25"/>
      <c r="G243" s="8" t="s">
        <v>8</v>
      </c>
      <c r="H243" s="9"/>
      <c r="I243" s="42"/>
    </row>
    <row r="244" spans="1:9" x14ac:dyDescent="0.3">
      <c r="A244" s="41" t="s">
        <v>270</v>
      </c>
      <c r="B244" s="18" t="s">
        <v>274</v>
      </c>
      <c r="C244" s="7">
        <v>44835</v>
      </c>
      <c r="D244" s="24">
        <f>VLOOKUP($B244,'Dental Calculator'!$A$10:$D$342,4,FALSE)</f>
        <v>1219.55</v>
      </c>
      <c r="E244" s="25" t="s">
        <v>143</v>
      </c>
      <c r="F244" s="25"/>
      <c r="G244" s="8" t="s">
        <v>8</v>
      </c>
      <c r="H244" s="9"/>
      <c r="I244" s="42"/>
    </row>
    <row r="245" spans="1:9" x14ac:dyDescent="0.3">
      <c r="A245" s="41" t="s">
        <v>270</v>
      </c>
      <c r="B245" s="18" t="s">
        <v>275</v>
      </c>
      <c r="C245" s="7">
        <v>44835</v>
      </c>
      <c r="D245" s="24">
        <f>VLOOKUP($B245,'Dental Calculator'!$A$10:$D$342,4,FALSE)</f>
        <v>1920.79</v>
      </c>
      <c r="E245" s="25" t="s">
        <v>143</v>
      </c>
      <c r="F245" s="25"/>
      <c r="G245" s="8" t="s">
        <v>8</v>
      </c>
      <c r="H245" s="9"/>
      <c r="I245" s="42"/>
    </row>
    <row r="246" spans="1:9" x14ac:dyDescent="0.3">
      <c r="A246" s="41" t="s">
        <v>270</v>
      </c>
      <c r="B246" s="18" t="s">
        <v>276</v>
      </c>
      <c r="C246" s="7">
        <v>44835</v>
      </c>
      <c r="D246" s="24">
        <f>VLOOKUP($B246,'Dental Calculator'!$A$10:$D$342,4,FALSE)</f>
        <v>1158.57</v>
      </c>
      <c r="E246" s="25" t="s">
        <v>143</v>
      </c>
      <c r="F246" s="25"/>
      <c r="G246" s="8" t="s">
        <v>8</v>
      </c>
      <c r="H246" s="9"/>
      <c r="I246" s="42"/>
    </row>
    <row r="247" spans="1:9" x14ac:dyDescent="0.3">
      <c r="A247" s="41" t="s">
        <v>270</v>
      </c>
      <c r="B247" s="18" t="s">
        <v>277</v>
      </c>
      <c r="C247" s="7">
        <v>44835</v>
      </c>
      <c r="D247" s="24">
        <f>VLOOKUP($B247,'Dental Calculator'!$A$10:$D$342,4,FALSE)</f>
        <v>609.77</v>
      </c>
      <c r="E247" s="25" t="s">
        <v>143</v>
      </c>
      <c r="F247" s="25"/>
      <c r="G247" s="8" t="s">
        <v>8</v>
      </c>
      <c r="H247" s="9"/>
      <c r="I247" s="42"/>
    </row>
    <row r="248" spans="1:9" x14ac:dyDescent="0.3">
      <c r="A248" s="41" t="s">
        <v>270</v>
      </c>
      <c r="B248" s="18" t="s">
        <v>278</v>
      </c>
      <c r="C248" s="7">
        <v>44835</v>
      </c>
      <c r="D248" s="24">
        <f>VLOOKUP($B248,'Dental Calculator'!$A$10:$D$342,4,FALSE)</f>
        <v>365.86</v>
      </c>
      <c r="E248" s="25" t="s">
        <v>143</v>
      </c>
      <c r="F248" s="25"/>
      <c r="G248" s="8" t="s">
        <v>8</v>
      </c>
      <c r="H248" s="9"/>
      <c r="I248" s="42"/>
    </row>
    <row r="249" spans="1:9" x14ac:dyDescent="0.3">
      <c r="A249" s="41" t="s">
        <v>270</v>
      </c>
      <c r="B249" s="18" t="s">
        <v>279</v>
      </c>
      <c r="C249" s="7">
        <v>44835</v>
      </c>
      <c r="D249" s="24">
        <f>VLOOKUP($B249,'Dental Calculator'!$A$10:$D$342,4,FALSE)</f>
        <v>2103.7199999999998</v>
      </c>
      <c r="E249" s="25" t="s">
        <v>143</v>
      </c>
      <c r="F249" s="25"/>
      <c r="G249" s="8" t="s">
        <v>8</v>
      </c>
      <c r="H249" s="9"/>
      <c r="I249" s="42"/>
    </row>
    <row r="250" spans="1:9" x14ac:dyDescent="0.3">
      <c r="A250" s="41" t="s">
        <v>270</v>
      </c>
      <c r="B250" s="18" t="s">
        <v>280</v>
      </c>
      <c r="C250" s="7">
        <v>44835</v>
      </c>
      <c r="D250" s="24">
        <f>VLOOKUP($B250,'Dental Calculator'!$A$10:$D$342,4,FALSE)</f>
        <v>1341.5</v>
      </c>
      <c r="E250" s="25" t="s">
        <v>143</v>
      </c>
      <c r="F250" s="25"/>
      <c r="G250" s="8" t="s">
        <v>8</v>
      </c>
      <c r="H250" s="9"/>
      <c r="I250" s="42"/>
    </row>
    <row r="251" spans="1:9" x14ac:dyDescent="0.3">
      <c r="A251" s="41" t="s">
        <v>270</v>
      </c>
      <c r="B251" s="18" t="s">
        <v>281</v>
      </c>
      <c r="C251" s="7">
        <v>44835</v>
      </c>
      <c r="D251" s="24">
        <f>VLOOKUP($B251,'Dental Calculator'!$A$10:$D$342,4,FALSE)</f>
        <v>2347.63</v>
      </c>
      <c r="E251" s="25" t="s">
        <v>143</v>
      </c>
      <c r="F251" s="25"/>
      <c r="G251" s="8" t="s">
        <v>8</v>
      </c>
      <c r="H251" s="9"/>
      <c r="I251" s="42"/>
    </row>
    <row r="252" spans="1:9" x14ac:dyDescent="0.3">
      <c r="A252" s="41" t="s">
        <v>270</v>
      </c>
      <c r="B252" s="18" t="s">
        <v>282</v>
      </c>
      <c r="C252" s="7">
        <v>44835</v>
      </c>
      <c r="D252" s="24">
        <f>VLOOKUP($B252,'Dental Calculator'!$A$10:$D$342,4,FALSE)</f>
        <v>1371.99</v>
      </c>
      <c r="E252" s="25" t="s">
        <v>143</v>
      </c>
      <c r="F252" s="25"/>
      <c r="G252" s="8" t="s">
        <v>8</v>
      </c>
      <c r="H252" s="9"/>
      <c r="I252" s="42"/>
    </row>
    <row r="253" spans="1:9" x14ac:dyDescent="0.3">
      <c r="A253" s="41" t="s">
        <v>270</v>
      </c>
      <c r="B253" s="18" t="s">
        <v>283</v>
      </c>
      <c r="C253" s="7">
        <v>44835</v>
      </c>
      <c r="D253" s="24">
        <f>VLOOKUP($B253,'Dental Calculator'!$A$10:$D$342,4,FALSE)</f>
        <v>1981.77</v>
      </c>
      <c r="E253" s="25" t="s">
        <v>143</v>
      </c>
      <c r="F253" s="25"/>
      <c r="G253" s="8" t="s">
        <v>8</v>
      </c>
      <c r="H253" s="9"/>
      <c r="I253" s="42"/>
    </row>
    <row r="254" spans="1:9" x14ac:dyDescent="0.3">
      <c r="A254" s="41" t="s">
        <v>270</v>
      </c>
      <c r="B254" s="18" t="s">
        <v>284</v>
      </c>
      <c r="C254" s="7">
        <v>44835</v>
      </c>
      <c r="D254" s="24">
        <f>VLOOKUP($B254,'Dental Calculator'!$A$10:$D$342,4,FALSE)</f>
        <v>1829.32</v>
      </c>
      <c r="E254" s="25" t="s">
        <v>143</v>
      </c>
      <c r="F254" s="25"/>
      <c r="G254" s="8" t="s">
        <v>8</v>
      </c>
      <c r="H254" s="9"/>
      <c r="I254" s="42"/>
    </row>
    <row r="255" spans="1:9" x14ac:dyDescent="0.3">
      <c r="A255" s="41" t="s">
        <v>270</v>
      </c>
      <c r="B255" s="18" t="s">
        <v>285</v>
      </c>
      <c r="C255" s="7">
        <v>44835</v>
      </c>
      <c r="D255" s="24">
        <f>VLOOKUP($B255,'Dental Calculator'!$A$10:$D$342,4,FALSE)</f>
        <v>1158.57</v>
      </c>
      <c r="E255" s="25" t="s">
        <v>143</v>
      </c>
      <c r="F255" s="25"/>
      <c r="G255" s="8" t="s">
        <v>8</v>
      </c>
      <c r="H255" s="9" t="s">
        <v>7</v>
      </c>
      <c r="I255" s="42"/>
    </row>
    <row r="256" spans="1:9" x14ac:dyDescent="0.3">
      <c r="A256" s="41" t="s">
        <v>270</v>
      </c>
      <c r="B256" s="18" t="s">
        <v>286</v>
      </c>
      <c r="C256" s="7">
        <v>44835</v>
      </c>
      <c r="D256" s="24">
        <f>VLOOKUP($B256,'Dental Calculator'!$A$10:$D$342,4,FALSE)</f>
        <v>716.48</v>
      </c>
      <c r="E256" s="25" t="s">
        <v>143</v>
      </c>
      <c r="F256" s="25"/>
      <c r="G256" s="8" t="s">
        <v>8</v>
      </c>
      <c r="H256" s="9" t="s">
        <v>7</v>
      </c>
      <c r="I256" s="42"/>
    </row>
    <row r="257" spans="1:9" ht="13.5" thickBot="1" x14ac:dyDescent="0.35">
      <c r="A257" s="43" t="s">
        <v>270</v>
      </c>
      <c r="B257" s="44" t="s">
        <v>287</v>
      </c>
      <c r="C257" s="45">
        <v>44835</v>
      </c>
      <c r="D257" s="46">
        <f>VLOOKUP($B257,'Dental Calculator'!$A$10:$D$342,4,FALSE)</f>
        <v>3719.62</v>
      </c>
      <c r="E257" s="51" t="s">
        <v>143</v>
      </c>
      <c r="F257" s="51"/>
      <c r="G257" s="47" t="s">
        <v>8</v>
      </c>
      <c r="H257" s="48"/>
      <c r="I257" s="49"/>
    </row>
    <row r="258" spans="1:9" x14ac:dyDescent="0.3">
      <c r="A258" s="69" t="s">
        <v>288</v>
      </c>
      <c r="B258" s="70" t="s">
        <v>289</v>
      </c>
      <c r="C258" s="71">
        <v>44835</v>
      </c>
      <c r="D258" s="72">
        <f>VLOOKUP($B258,'Dental Calculator'!$A$10:$D$342,4,FALSE)</f>
        <v>274.39999999999998</v>
      </c>
      <c r="E258" s="73" t="s">
        <v>143</v>
      </c>
      <c r="F258" s="73"/>
      <c r="G258" s="74" t="s">
        <v>8</v>
      </c>
      <c r="H258" s="75" t="s">
        <v>256</v>
      </c>
      <c r="I258" s="76" t="s">
        <v>185</v>
      </c>
    </row>
    <row r="259" spans="1:9" x14ac:dyDescent="0.3">
      <c r="A259" s="77" t="s">
        <v>288</v>
      </c>
      <c r="B259" s="78" t="s">
        <v>290</v>
      </c>
      <c r="C259" s="79">
        <v>44835</v>
      </c>
      <c r="D259" s="80">
        <f>VLOOKUP($B259,'Dental Calculator'!$A$10:$D$342,4,FALSE)</f>
        <v>277.45</v>
      </c>
      <c r="E259" s="84" t="s">
        <v>143</v>
      </c>
      <c r="F259" s="84"/>
      <c r="G259" s="81" t="s">
        <v>8</v>
      </c>
      <c r="H259" s="82"/>
      <c r="I259" s="83" t="s">
        <v>185</v>
      </c>
    </row>
    <row r="260" spans="1:9" x14ac:dyDescent="0.3">
      <c r="A260" s="77" t="s">
        <v>288</v>
      </c>
      <c r="B260" s="78" t="s">
        <v>291</v>
      </c>
      <c r="C260" s="79">
        <v>44835</v>
      </c>
      <c r="D260" s="80">
        <f>VLOOKUP($B260,'Dental Calculator'!$A$10:$D$342,4,FALSE)</f>
        <v>2622.03</v>
      </c>
      <c r="E260" s="84" t="s">
        <v>143</v>
      </c>
      <c r="F260" s="84"/>
      <c r="G260" s="81" t="s">
        <v>14</v>
      </c>
      <c r="H260" s="82" t="s">
        <v>256</v>
      </c>
      <c r="I260" s="83" t="s">
        <v>185</v>
      </c>
    </row>
    <row r="261" spans="1:9" x14ac:dyDescent="0.3">
      <c r="A261" s="77" t="s">
        <v>288</v>
      </c>
      <c r="B261" s="78" t="s">
        <v>292</v>
      </c>
      <c r="C261" s="79">
        <v>44835</v>
      </c>
      <c r="D261" s="80">
        <f>VLOOKUP($B261,'Dental Calculator'!$A$10:$D$342,4,FALSE)</f>
        <v>2500.0700000000002</v>
      </c>
      <c r="E261" s="84" t="s">
        <v>143</v>
      </c>
      <c r="F261" s="84"/>
      <c r="G261" s="81" t="s">
        <v>14</v>
      </c>
      <c r="H261" s="82" t="s">
        <v>256</v>
      </c>
      <c r="I261" s="83" t="s">
        <v>185</v>
      </c>
    </row>
    <row r="262" spans="1:9" x14ac:dyDescent="0.3">
      <c r="A262" s="77" t="s">
        <v>288</v>
      </c>
      <c r="B262" s="78" t="s">
        <v>293</v>
      </c>
      <c r="C262" s="79">
        <v>44835</v>
      </c>
      <c r="D262" s="80">
        <f>VLOOKUP($B262,'Dental Calculator'!$A$10:$D$342,4,FALSE)</f>
        <v>3414.73</v>
      </c>
      <c r="E262" s="84" t="s">
        <v>143</v>
      </c>
      <c r="F262" s="84"/>
      <c r="G262" s="81" t="s">
        <v>14</v>
      </c>
      <c r="H262" s="82" t="s">
        <v>256</v>
      </c>
      <c r="I262" s="83" t="s">
        <v>185</v>
      </c>
    </row>
    <row r="263" spans="1:9" x14ac:dyDescent="0.3">
      <c r="A263" s="77" t="s">
        <v>288</v>
      </c>
      <c r="B263" s="78" t="s">
        <v>294</v>
      </c>
      <c r="C263" s="79">
        <v>44835</v>
      </c>
      <c r="D263" s="80">
        <f>VLOOKUP($B263,'Dental Calculator'!$A$10:$D$342,4,FALSE)</f>
        <v>914.66</v>
      </c>
      <c r="E263" s="84" t="s">
        <v>143</v>
      </c>
      <c r="F263" s="84"/>
      <c r="G263" s="81" t="s">
        <v>14</v>
      </c>
      <c r="H263" s="82" t="s">
        <v>256</v>
      </c>
      <c r="I263" s="83" t="s">
        <v>185</v>
      </c>
    </row>
    <row r="264" spans="1:9" x14ac:dyDescent="0.3">
      <c r="A264" s="77" t="s">
        <v>288</v>
      </c>
      <c r="B264" s="78" t="s">
        <v>295</v>
      </c>
      <c r="C264" s="79">
        <v>44835</v>
      </c>
      <c r="D264" s="80">
        <f>VLOOKUP($B264,'Dental Calculator'!$A$10:$D$342,4,FALSE)</f>
        <v>2561.0500000000002</v>
      </c>
      <c r="E264" s="84" t="s">
        <v>143</v>
      </c>
      <c r="F264" s="84"/>
      <c r="G264" s="81" t="s">
        <v>14</v>
      </c>
      <c r="H264" s="82" t="s">
        <v>256</v>
      </c>
      <c r="I264" s="83" t="s">
        <v>185</v>
      </c>
    </row>
    <row r="265" spans="1:9" x14ac:dyDescent="0.3">
      <c r="A265" s="77" t="s">
        <v>288</v>
      </c>
      <c r="B265" s="78" t="s">
        <v>296</v>
      </c>
      <c r="C265" s="79">
        <v>44835</v>
      </c>
      <c r="D265" s="80">
        <f>VLOOKUP($B265,'Dental Calculator'!$A$10:$D$342,4,FALSE)</f>
        <v>121.95</v>
      </c>
      <c r="E265" s="84" t="s">
        <v>143</v>
      </c>
      <c r="F265" s="84"/>
      <c r="G265" s="81" t="s">
        <v>14</v>
      </c>
      <c r="H265" s="82" t="s">
        <v>256</v>
      </c>
      <c r="I265" s="83" t="s">
        <v>185</v>
      </c>
    </row>
    <row r="266" spans="1:9" x14ac:dyDescent="0.3">
      <c r="A266" s="77" t="s">
        <v>288</v>
      </c>
      <c r="B266" s="78" t="s">
        <v>297</v>
      </c>
      <c r="C266" s="79">
        <v>44835</v>
      </c>
      <c r="D266" s="80">
        <f>VLOOKUP($B266,'Dental Calculator'!$A$10:$D$342,4,FALSE)</f>
        <v>792.71</v>
      </c>
      <c r="E266" s="84" t="s">
        <v>143</v>
      </c>
      <c r="F266" s="84"/>
      <c r="G266" s="81" t="s">
        <v>14</v>
      </c>
      <c r="H266" s="82" t="s">
        <v>256</v>
      </c>
      <c r="I266" s="83" t="s">
        <v>185</v>
      </c>
    </row>
    <row r="267" spans="1:9" x14ac:dyDescent="0.3">
      <c r="A267" s="77" t="s">
        <v>288</v>
      </c>
      <c r="B267" s="78" t="s">
        <v>298</v>
      </c>
      <c r="C267" s="79">
        <v>44835</v>
      </c>
      <c r="D267" s="80">
        <f>VLOOKUP($B267,'Dental Calculator'!$A$10:$D$342,4,FALSE)</f>
        <v>868.93</v>
      </c>
      <c r="E267" s="84" t="s">
        <v>143</v>
      </c>
      <c r="F267" s="84"/>
      <c r="G267" s="81" t="s">
        <v>14</v>
      </c>
      <c r="H267" s="82" t="s">
        <v>256</v>
      </c>
      <c r="I267" s="83" t="s">
        <v>185</v>
      </c>
    </row>
    <row r="268" spans="1:9" x14ac:dyDescent="0.3">
      <c r="A268" s="77" t="s">
        <v>288</v>
      </c>
      <c r="B268" s="78" t="s">
        <v>299</v>
      </c>
      <c r="C268" s="79">
        <v>44835</v>
      </c>
      <c r="D268" s="80">
        <f>VLOOKUP($B268,'Dental Calculator'!$A$10:$D$342,4,FALSE)</f>
        <v>1097.5899999999999</v>
      </c>
      <c r="E268" s="84" t="s">
        <v>143</v>
      </c>
      <c r="F268" s="84"/>
      <c r="G268" s="81" t="s">
        <v>14</v>
      </c>
      <c r="H268" s="82" t="s">
        <v>256</v>
      </c>
      <c r="I268" s="83" t="s">
        <v>185</v>
      </c>
    </row>
    <row r="269" spans="1:9" x14ac:dyDescent="0.3">
      <c r="A269" s="77" t="s">
        <v>288</v>
      </c>
      <c r="B269" s="78" t="s">
        <v>300</v>
      </c>
      <c r="C269" s="79">
        <v>44835</v>
      </c>
      <c r="D269" s="80">
        <f>VLOOKUP($B269,'Dental Calculator'!$A$10:$D$342,4,FALSE)</f>
        <v>1173.81</v>
      </c>
      <c r="E269" s="84" t="s">
        <v>143</v>
      </c>
      <c r="F269" s="84"/>
      <c r="G269" s="81" t="s">
        <v>14</v>
      </c>
      <c r="H269" s="82" t="s">
        <v>256</v>
      </c>
      <c r="I269" s="83" t="s">
        <v>185</v>
      </c>
    </row>
    <row r="270" spans="1:9" x14ac:dyDescent="0.3">
      <c r="A270" s="77" t="s">
        <v>288</v>
      </c>
      <c r="B270" s="78" t="s">
        <v>301</v>
      </c>
      <c r="C270" s="79">
        <v>44835</v>
      </c>
      <c r="D270" s="80">
        <f>VLOOKUP($B270,'Dental Calculator'!$A$10:$D$342,4,FALSE)</f>
        <v>1219.55</v>
      </c>
      <c r="E270" s="84" t="s">
        <v>143</v>
      </c>
      <c r="F270" s="84"/>
      <c r="G270" s="81" t="s">
        <v>14</v>
      </c>
      <c r="H270" s="82" t="s">
        <v>256</v>
      </c>
      <c r="I270" s="83" t="s">
        <v>185</v>
      </c>
    </row>
    <row r="271" spans="1:9" x14ac:dyDescent="0.3">
      <c r="A271" s="77" t="s">
        <v>288</v>
      </c>
      <c r="B271" s="78" t="s">
        <v>302</v>
      </c>
      <c r="C271" s="79">
        <v>44835</v>
      </c>
      <c r="D271" s="80">
        <f>VLOOKUP($B271,'Dental Calculator'!$A$10:$D$342,4,FALSE)</f>
        <v>1128.08</v>
      </c>
      <c r="E271" s="84" t="s">
        <v>143</v>
      </c>
      <c r="F271" s="84"/>
      <c r="G271" s="81" t="s">
        <v>14</v>
      </c>
      <c r="H271" s="82" t="s">
        <v>256</v>
      </c>
      <c r="I271" s="83" t="s">
        <v>185</v>
      </c>
    </row>
    <row r="272" spans="1:9" ht="13.5" thickBot="1" x14ac:dyDescent="0.35">
      <c r="A272" s="85" t="s">
        <v>288</v>
      </c>
      <c r="B272" s="86" t="s">
        <v>303</v>
      </c>
      <c r="C272" s="87">
        <v>44835</v>
      </c>
      <c r="D272" s="88">
        <f>VLOOKUP($B272,'Dental Calculator'!$A$10:$D$342,4,FALSE)</f>
        <v>432.94</v>
      </c>
      <c r="E272" s="89" t="s">
        <v>143</v>
      </c>
      <c r="F272" s="89"/>
      <c r="G272" s="90" t="s">
        <v>14</v>
      </c>
      <c r="H272" s="91"/>
      <c r="I272" s="92" t="s">
        <v>185</v>
      </c>
    </row>
    <row r="273" spans="1:9" x14ac:dyDescent="0.3">
      <c r="A273" s="34" t="s">
        <v>304</v>
      </c>
      <c r="B273" s="35" t="s">
        <v>305</v>
      </c>
      <c r="C273" s="36">
        <v>44835</v>
      </c>
      <c r="D273" s="37">
        <f>VLOOKUP($B273,'Dental Calculator'!$A$10:$D$342,4,FALSE)</f>
        <v>128.05000000000001</v>
      </c>
      <c r="E273" s="52" t="s">
        <v>143</v>
      </c>
      <c r="F273" s="52"/>
      <c r="G273" s="38" t="s">
        <v>8</v>
      </c>
      <c r="H273" s="39"/>
      <c r="I273" s="40" t="s">
        <v>185</v>
      </c>
    </row>
    <row r="274" spans="1:9" x14ac:dyDescent="0.3">
      <c r="A274" s="41" t="s">
        <v>304</v>
      </c>
      <c r="B274" s="18" t="s">
        <v>306</v>
      </c>
      <c r="C274" s="7">
        <v>44835</v>
      </c>
      <c r="D274" s="24">
        <f>VLOOKUP($B274,'Dental Calculator'!$A$10:$D$342,4,FALSE)</f>
        <v>164.64</v>
      </c>
      <c r="E274" s="25" t="s">
        <v>143</v>
      </c>
      <c r="F274" s="25"/>
      <c r="G274" s="8" t="s">
        <v>8</v>
      </c>
      <c r="H274" s="9"/>
      <c r="I274" s="42" t="s">
        <v>185</v>
      </c>
    </row>
    <row r="275" spans="1:9" x14ac:dyDescent="0.3">
      <c r="A275" s="41" t="s">
        <v>304</v>
      </c>
      <c r="B275" s="18" t="s">
        <v>307</v>
      </c>
      <c r="C275" s="7">
        <v>44835</v>
      </c>
      <c r="D275" s="24">
        <f>VLOOKUP($B275,'Dental Calculator'!$A$10:$D$342,4,FALSE)</f>
        <v>243.91</v>
      </c>
      <c r="E275" s="25" t="s">
        <v>143</v>
      </c>
      <c r="F275" s="25"/>
      <c r="G275" s="8" t="s">
        <v>8</v>
      </c>
      <c r="H275" s="9"/>
      <c r="I275" s="42" t="s">
        <v>185</v>
      </c>
    </row>
    <row r="276" spans="1:9" x14ac:dyDescent="0.3">
      <c r="A276" s="41" t="s">
        <v>304</v>
      </c>
      <c r="B276" s="18" t="s">
        <v>308</v>
      </c>
      <c r="C276" s="7">
        <v>44835</v>
      </c>
      <c r="D276" s="24">
        <f>VLOOKUP($B276,'Dental Calculator'!$A$10:$D$342,4,FALSE)</f>
        <v>1006.13</v>
      </c>
      <c r="E276" s="25" t="s">
        <v>143</v>
      </c>
      <c r="F276" s="25"/>
      <c r="G276" s="8" t="s">
        <v>14</v>
      </c>
      <c r="H276" s="9"/>
      <c r="I276" s="42" t="s">
        <v>185</v>
      </c>
    </row>
    <row r="277" spans="1:9" x14ac:dyDescent="0.3">
      <c r="A277" s="41" t="s">
        <v>304</v>
      </c>
      <c r="B277" s="18" t="s">
        <v>309</v>
      </c>
      <c r="C277" s="7">
        <v>44835</v>
      </c>
      <c r="D277" s="24">
        <f>VLOOKUP($B277,'Dental Calculator'!$A$10:$D$342,4,FALSE)</f>
        <v>1615.9</v>
      </c>
      <c r="E277" s="25" t="s">
        <v>143</v>
      </c>
      <c r="F277" s="25"/>
      <c r="G277" s="8" t="s">
        <v>14</v>
      </c>
      <c r="H277" s="9"/>
      <c r="I277" s="42" t="s">
        <v>185</v>
      </c>
    </row>
    <row r="278" spans="1:9" x14ac:dyDescent="0.3">
      <c r="A278" s="41" t="s">
        <v>304</v>
      </c>
      <c r="B278" s="18" t="s">
        <v>310</v>
      </c>
      <c r="C278" s="7">
        <v>44835</v>
      </c>
      <c r="D278" s="24">
        <f>VLOOKUP($B278,'Dental Calculator'!$A$10:$D$342,4,FALSE)</f>
        <v>4268.42</v>
      </c>
      <c r="E278" s="25" t="s">
        <v>143</v>
      </c>
      <c r="F278" s="25"/>
      <c r="G278" s="8" t="s">
        <v>14</v>
      </c>
      <c r="H278" s="9"/>
      <c r="I278" s="42" t="s">
        <v>185</v>
      </c>
    </row>
    <row r="279" spans="1:9" x14ac:dyDescent="0.3">
      <c r="A279" s="41" t="s">
        <v>304</v>
      </c>
      <c r="B279" s="18" t="s">
        <v>311</v>
      </c>
      <c r="C279" s="7">
        <v>44835</v>
      </c>
      <c r="D279" s="24">
        <f>VLOOKUP($B279,'Dental Calculator'!$A$10:$D$342,4,FALSE)</f>
        <v>4329.3999999999996</v>
      </c>
      <c r="E279" s="25" t="s">
        <v>143</v>
      </c>
      <c r="F279" s="25"/>
      <c r="G279" s="8" t="s">
        <v>14</v>
      </c>
      <c r="H279" s="9"/>
      <c r="I279" s="42" t="s">
        <v>185</v>
      </c>
    </row>
    <row r="280" spans="1:9" x14ac:dyDescent="0.3">
      <c r="A280" s="41" t="s">
        <v>304</v>
      </c>
      <c r="B280" s="18" t="s">
        <v>312</v>
      </c>
      <c r="C280" s="7">
        <v>44835</v>
      </c>
      <c r="D280" s="24">
        <f>VLOOKUP($B280,'Dental Calculator'!$A$10:$D$342,4,FALSE)</f>
        <v>3414.73</v>
      </c>
      <c r="E280" s="25" t="s">
        <v>143</v>
      </c>
      <c r="F280" s="25"/>
      <c r="G280" s="8" t="s">
        <v>14</v>
      </c>
      <c r="H280" s="9" t="s">
        <v>237</v>
      </c>
      <c r="I280" s="42" t="s">
        <v>185</v>
      </c>
    </row>
    <row r="281" spans="1:9" x14ac:dyDescent="0.3">
      <c r="A281" s="41" t="s">
        <v>304</v>
      </c>
      <c r="B281" s="18" t="s">
        <v>313</v>
      </c>
      <c r="C281" s="7">
        <v>44835</v>
      </c>
      <c r="D281" s="24">
        <f>VLOOKUP($B281,'Dental Calculator'!$A$10:$D$342,4,FALSE)</f>
        <v>3445.22</v>
      </c>
      <c r="E281" s="25" t="s">
        <v>143</v>
      </c>
      <c r="F281" s="25"/>
      <c r="G281" s="8" t="s">
        <v>14</v>
      </c>
      <c r="H281" s="9"/>
      <c r="I281" s="42" t="s">
        <v>185</v>
      </c>
    </row>
    <row r="282" spans="1:9" x14ac:dyDescent="0.3">
      <c r="A282" s="41" t="s">
        <v>304</v>
      </c>
      <c r="B282" s="18" t="s">
        <v>314</v>
      </c>
      <c r="C282" s="7">
        <v>44835</v>
      </c>
      <c r="D282" s="24">
        <f>VLOOKUP($B282,'Dental Calculator'!$A$10:$D$342,4,FALSE)</f>
        <v>3811.09</v>
      </c>
      <c r="E282" s="25" t="s">
        <v>143</v>
      </c>
      <c r="F282" s="25"/>
      <c r="G282" s="8" t="s">
        <v>14</v>
      </c>
      <c r="H282" s="9"/>
      <c r="I282" s="42" t="s">
        <v>185</v>
      </c>
    </row>
    <row r="283" spans="1:9" x14ac:dyDescent="0.3">
      <c r="A283" s="41" t="s">
        <v>304</v>
      </c>
      <c r="B283" s="18" t="s">
        <v>315</v>
      </c>
      <c r="C283" s="7">
        <v>44835</v>
      </c>
      <c r="D283" s="24">
        <f>VLOOKUP($B283,'Dental Calculator'!$A$10:$D$342,4,FALSE)</f>
        <v>3811.09</v>
      </c>
      <c r="E283" s="25" t="s">
        <v>143</v>
      </c>
      <c r="F283" s="25"/>
      <c r="G283" s="8" t="s">
        <v>14</v>
      </c>
      <c r="H283" s="9"/>
      <c r="I283" s="42" t="s">
        <v>185</v>
      </c>
    </row>
    <row r="284" spans="1:9" x14ac:dyDescent="0.3">
      <c r="A284" s="41" t="s">
        <v>304</v>
      </c>
      <c r="B284" s="18" t="s">
        <v>316</v>
      </c>
      <c r="C284" s="7">
        <v>44835</v>
      </c>
      <c r="D284" s="24">
        <f>VLOOKUP($B284,'Dental Calculator'!$A$10:$D$342,4,FALSE)</f>
        <v>4268.42</v>
      </c>
      <c r="E284" s="25" t="s">
        <v>143</v>
      </c>
      <c r="F284" s="25"/>
      <c r="G284" s="8" t="s">
        <v>14</v>
      </c>
      <c r="H284" s="9"/>
      <c r="I284" s="42" t="s">
        <v>185</v>
      </c>
    </row>
    <row r="285" spans="1:9" x14ac:dyDescent="0.3">
      <c r="A285" s="41" t="s">
        <v>304</v>
      </c>
      <c r="B285" s="18" t="s">
        <v>317</v>
      </c>
      <c r="C285" s="7">
        <v>44835</v>
      </c>
      <c r="D285" s="24">
        <f>VLOOKUP($B285,'Dental Calculator'!$A$10:$D$342,4,FALSE)</f>
        <v>6219.69</v>
      </c>
      <c r="E285" s="25" t="s">
        <v>143</v>
      </c>
      <c r="F285" s="25"/>
      <c r="G285" s="8" t="s">
        <v>14</v>
      </c>
      <c r="H285" s="9"/>
      <c r="I285" s="42" t="s">
        <v>185</v>
      </c>
    </row>
    <row r="286" spans="1:9" x14ac:dyDescent="0.3">
      <c r="A286" s="41" t="s">
        <v>304</v>
      </c>
      <c r="B286" s="18" t="s">
        <v>318</v>
      </c>
      <c r="C286" s="7">
        <v>44835</v>
      </c>
      <c r="D286" s="24">
        <f>VLOOKUP($B286,'Dental Calculator'!$A$10:$D$342,4,FALSE)</f>
        <v>1311.01</v>
      </c>
      <c r="E286" s="25" t="s">
        <v>143</v>
      </c>
      <c r="F286" s="25"/>
      <c r="G286" s="8" t="s">
        <v>14</v>
      </c>
      <c r="H286" s="9"/>
      <c r="I286" s="42" t="s">
        <v>185</v>
      </c>
    </row>
    <row r="287" spans="1:9" x14ac:dyDescent="0.3">
      <c r="A287" s="41" t="s">
        <v>304</v>
      </c>
      <c r="B287" s="18" t="s">
        <v>319</v>
      </c>
      <c r="C287" s="7">
        <v>44835</v>
      </c>
      <c r="D287" s="24">
        <f>VLOOKUP($B287,'Dental Calculator'!$A$10:$D$342,4,FALSE)</f>
        <v>182.93</v>
      </c>
      <c r="E287" s="25" t="s">
        <v>143</v>
      </c>
      <c r="F287" s="25"/>
      <c r="G287" s="8" t="s">
        <v>8</v>
      </c>
      <c r="H287" s="9" t="s">
        <v>28</v>
      </c>
      <c r="I287" s="42" t="s">
        <v>185</v>
      </c>
    </row>
    <row r="288" spans="1:9" x14ac:dyDescent="0.3">
      <c r="A288" s="41" t="s">
        <v>304</v>
      </c>
      <c r="B288" s="18" t="s">
        <v>320</v>
      </c>
      <c r="C288" s="7">
        <v>44835</v>
      </c>
      <c r="D288" s="24">
        <f>VLOOKUP($B288,'Dental Calculator'!$A$10:$D$342,4,FALSE)</f>
        <v>182.93</v>
      </c>
      <c r="E288" s="25" t="s">
        <v>143</v>
      </c>
      <c r="F288" s="25"/>
      <c r="G288" s="8" t="s">
        <v>8</v>
      </c>
      <c r="H288" s="9"/>
      <c r="I288" s="42" t="s">
        <v>185</v>
      </c>
    </row>
    <row r="289" spans="1:9" x14ac:dyDescent="0.3">
      <c r="A289" s="41" t="s">
        <v>304</v>
      </c>
      <c r="B289" s="18" t="s">
        <v>321</v>
      </c>
      <c r="C289" s="7">
        <v>44835</v>
      </c>
      <c r="D289" s="24">
        <f>VLOOKUP($B289,'Dental Calculator'!$A$10:$D$342,4,FALSE)</f>
        <v>213.42</v>
      </c>
      <c r="E289" s="25" t="s">
        <v>143</v>
      </c>
      <c r="F289" s="25"/>
      <c r="G289" s="8" t="s">
        <v>8</v>
      </c>
      <c r="H289" s="9"/>
      <c r="I289" s="42" t="s">
        <v>185</v>
      </c>
    </row>
    <row r="290" spans="1:9" x14ac:dyDescent="0.3">
      <c r="A290" s="41" t="s">
        <v>304</v>
      </c>
      <c r="B290" s="18" t="s">
        <v>322</v>
      </c>
      <c r="C290" s="7">
        <v>44835</v>
      </c>
      <c r="D290" s="24">
        <f>VLOOKUP($B290,'Dental Calculator'!$A$10:$D$342,4,FALSE)</f>
        <v>243.91</v>
      </c>
      <c r="E290" s="25" t="s">
        <v>143</v>
      </c>
      <c r="F290" s="25"/>
      <c r="G290" s="8" t="s">
        <v>14</v>
      </c>
      <c r="H290" s="9"/>
      <c r="I290" s="42" t="s">
        <v>185</v>
      </c>
    </row>
    <row r="291" spans="1:9" x14ac:dyDescent="0.3">
      <c r="A291" s="41" t="s">
        <v>304</v>
      </c>
      <c r="B291" s="18" t="s">
        <v>323</v>
      </c>
      <c r="C291" s="7">
        <v>44835</v>
      </c>
      <c r="D291" s="24">
        <f>VLOOKUP($B291,'Dental Calculator'!$A$10:$D$342,4,FALSE)</f>
        <v>103.66</v>
      </c>
      <c r="E291" s="25" t="s">
        <v>143</v>
      </c>
      <c r="F291" s="25"/>
      <c r="G291" s="8" t="s">
        <v>8</v>
      </c>
      <c r="H291" s="9" t="s">
        <v>7</v>
      </c>
      <c r="I291" s="42" t="s">
        <v>185</v>
      </c>
    </row>
    <row r="292" spans="1:9" x14ac:dyDescent="0.3">
      <c r="A292" s="41" t="s">
        <v>304</v>
      </c>
      <c r="B292" s="18" t="s">
        <v>324</v>
      </c>
      <c r="C292" s="7">
        <v>44835</v>
      </c>
      <c r="D292" s="24">
        <f>VLOOKUP($B292,'Dental Calculator'!$A$10:$D$342,4,FALSE)</f>
        <v>314.02999999999997</v>
      </c>
      <c r="E292" s="25" t="s">
        <v>143</v>
      </c>
      <c r="F292" s="25"/>
      <c r="G292" s="8" t="s">
        <v>8</v>
      </c>
      <c r="H292" s="9" t="s">
        <v>256</v>
      </c>
      <c r="I292" s="42" t="s">
        <v>185</v>
      </c>
    </row>
    <row r="293" spans="1:9" x14ac:dyDescent="0.3">
      <c r="A293" s="41" t="s">
        <v>304</v>
      </c>
      <c r="B293" s="18" t="s">
        <v>325</v>
      </c>
      <c r="C293" s="7">
        <v>44835</v>
      </c>
      <c r="D293" s="24">
        <f>VLOOKUP($B293,'Dental Calculator'!$A$10:$D$342,4,FALSE)</f>
        <v>253.06</v>
      </c>
      <c r="E293" s="25" t="s">
        <v>143</v>
      </c>
      <c r="F293" s="25"/>
      <c r="G293" s="8" t="s">
        <v>8</v>
      </c>
      <c r="H293" s="9"/>
      <c r="I293" s="42" t="s">
        <v>185</v>
      </c>
    </row>
    <row r="294" spans="1:9" x14ac:dyDescent="0.3">
      <c r="A294" s="41" t="s">
        <v>304</v>
      </c>
      <c r="B294" s="18" t="s">
        <v>326</v>
      </c>
      <c r="C294" s="7">
        <v>44835</v>
      </c>
      <c r="D294" s="24">
        <f>VLOOKUP($B294,'Dental Calculator'!$A$10:$D$342,4,FALSE)</f>
        <v>1219.55</v>
      </c>
      <c r="E294" s="25" t="s">
        <v>143</v>
      </c>
      <c r="F294" s="25"/>
      <c r="G294" s="8" t="s">
        <v>8</v>
      </c>
      <c r="H294" s="9"/>
      <c r="I294" s="42" t="s">
        <v>185</v>
      </c>
    </row>
    <row r="295" spans="1:9" x14ac:dyDescent="0.3">
      <c r="A295" s="41" t="s">
        <v>304</v>
      </c>
      <c r="B295" s="18" t="s">
        <v>327</v>
      </c>
      <c r="C295" s="7">
        <v>44835</v>
      </c>
      <c r="D295" s="24">
        <f>VLOOKUP($B295,'Dental Calculator'!$A$10:$D$342,4,FALSE)</f>
        <v>746.97</v>
      </c>
      <c r="E295" s="25" t="s">
        <v>143</v>
      </c>
      <c r="F295" s="25"/>
      <c r="G295" s="8" t="s">
        <v>8</v>
      </c>
      <c r="H295" s="9"/>
      <c r="I295" s="42" t="s">
        <v>185</v>
      </c>
    </row>
    <row r="296" spans="1:9" x14ac:dyDescent="0.3">
      <c r="A296" s="41" t="s">
        <v>304</v>
      </c>
      <c r="B296" s="18" t="s">
        <v>328</v>
      </c>
      <c r="C296" s="7">
        <v>44835</v>
      </c>
      <c r="D296" s="24">
        <f>VLOOKUP($B296,'Dental Calculator'!$A$10:$D$342,4,FALSE)</f>
        <v>518.30999999999995</v>
      </c>
      <c r="E296" s="25" t="s">
        <v>143</v>
      </c>
      <c r="F296" s="25"/>
      <c r="G296" s="8" t="s">
        <v>8</v>
      </c>
      <c r="H296" s="9" t="s">
        <v>237</v>
      </c>
      <c r="I296" s="42" t="s">
        <v>185</v>
      </c>
    </row>
    <row r="297" spans="1:9" x14ac:dyDescent="0.3">
      <c r="A297" s="41" t="s">
        <v>304</v>
      </c>
      <c r="B297" s="18" t="s">
        <v>329</v>
      </c>
      <c r="C297" s="7">
        <v>44835</v>
      </c>
      <c r="D297" s="24">
        <f>VLOOKUP($B297,'Dental Calculator'!$A$10:$D$342,4,FALSE)</f>
        <v>506.11</v>
      </c>
      <c r="E297" s="25" t="s">
        <v>143</v>
      </c>
      <c r="F297" s="25"/>
      <c r="G297" s="8" t="s">
        <v>8</v>
      </c>
      <c r="H297" s="9"/>
      <c r="I297" s="42" t="s">
        <v>185</v>
      </c>
    </row>
    <row r="298" spans="1:9" x14ac:dyDescent="0.3">
      <c r="A298" s="41" t="s">
        <v>304</v>
      </c>
      <c r="B298" s="18" t="s">
        <v>330</v>
      </c>
      <c r="C298" s="7">
        <v>44835</v>
      </c>
      <c r="D298" s="24">
        <f>VLOOKUP($B298,'Dental Calculator'!$A$10:$D$342,4,FALSE)</f>
        <v>1890.3</v>
      </c>
      <c r="E298" s="25" t="s">
        <v>143</v>
      </c>
      <c r="F298" s="25"/>
      <c r="G298" s="8" t="s">
        <v>14</v>
      </c>
      <c r="H298" s="9" t="s">
        <v>256</v>
      </c>
      <c r="I298" s="42" t="s">
        <v>185</v>
      </c>
    </row>
    <row r="299" spans="1:9" s="12" customFormat="1" ht="13.5" thickBot="1" x14ac:dyDescent="0.35">
      <c r="A299" s="43" t="s">
        <v>304</v>
      </c>
      <c r="B299" s="44" t="s">
        <v>331</v>
      </c>
      <c r="C299" s="45">
        <v>44835</v>
      </c>
      <c r="D299" s="114" t="s">
        <v>35</v>
      </c>
      <c r="E299" s="67" t="s">
        <v>143</v>
      </c>
      <c r="F299" s="67"/>
      <c r="G299" s="66" t="s">
        <v>14</v>
      </c>
      <c r="H299" s="66"/>
      <c r="I299" s="49" t="s">
        <v>185</v>
      </c>
    </row>
    <row r="300" spans="1:9" x14ac:dyDescent="0.3">
      <c r="A300" s="69" t="s">
        <v>332</v>
      </c>
      <c r="B300" s="70" t="s">
        <v>333</v>
      </c>
      <c r="C300" s="71">
        <v>44835</v>
      </c>
      <c r="D300" s="72">
        <f>VLOOKUP($B300,'Dental Calculator'!$A$10:$D$342,4,FALSE)</f>
        <v>429.38</v>
      </c>
      <c r="E300" s="73" t="s">
        <v>143</v>
      </c>
      <c r="F300" s="73"/>
      <c r="G300" s="74" t="s">
        <v>14</v>
      </c>
      <c r="H300" s="75"/>
      <c r="I300" s="76" t="s">
        <v>395</v>
      </c>
    </row>
    <row r="301" spans="1:9" x14ac:dyDescent="0.3">
      <c r="A301" s="77" t="s">
        <v>332</v>
      </c>
      <c r="B301" s="78" t="s">
        <v>34</v>
      </c>
      <c r="C301" s="79">
        <v>44835</v>
      </c>
      <c r="D301" s="115" t="s">
        <v>35</v>
      </c>
      <c r="E301" s="84" t="s">
        <v>143</v>
      </c>
      <c r="F301" s="84"/>
      <c r="G301" s="81" t="s">
        <v>14</v>
      </c>
      <c r="H301" s="82"/>
      <c r="I301" s="83" t="s">
        <v>185</v>
      </c>
    </row>
    <row r="302" spans="1:9" x14ac:dyDescent="0.3">
      <c r="A302" s="77" t="s">
        <v>332</v>
      </c>
      <c r="B302" s="78" t="s">
        <v>334</v>
      </c>
      <c r="C302" s="79">
        <v>44835</v>
      </c>
      <c r="D302" s="80">
        <f>VLOOKUP($B302,'Dental Calculator'!$A$10:$D$342,4,FALSE)</f>
        <v>435.99</v>
      </c>
      <c r="E302" s="84" t="s">
        <v>143</v>
      </c>
      <c r="F302" s="84"/>
      <c r="G302" s="81" t="s">
        <v>14</v>
      </c>
      <c r="H302" s="82"/>
      <c r="I302" s="83" t="s">
        <v>185</v>
      </c>
    </row>
    <row r="303" spans="1:9" x14ac:dyDescent="0.3">
      <c r="A303" s="77" t="s">
        <v>332</v>
      </c>
      <c r="B303" s="78" t="s">
        <v>335</v>
      </c>
      <c r="C303" s="79">
        <v>44835</v>
      </c>
      <c r="D303" s="80">
        <f>VLOOKUP($B303,'Dental Calculator'!$A$10:$D$342,4,FALSE)</f>
        <v>121.95</v>
      </c>
      <c r="E303" s="84" t="s">
        <v>143</v>
      </c>
      <c r="F303" s="84"/>
      <c r="G303" s="81" t="s">
        <v>14</v>
      </c>
      <c r="H303" s="82"/>
      <c r="I303" s="83" t="s">
        <v>185</v>
      </c>
    </row>
    <row r="304" spans="1:9" ht="13.5" thickBot="1" x14ac:dyDescent="0.35">
      <c r="A304" s="85" t="s">
        <v>332</v>
      </c>
      <c r="B304" s="86" t="s">
        <v>336</v>
      </c>
      <c r="C304" s="87">
        <v>44835</v>
      </c>
      <c r="D304" s="88">
        <f>VLOOKUP($B304,'Dental Calculator'!$A$10:$D$342,4,FALSE)</f>
        <v>0</v>
      </c>
      <c r="E304" s="89" t="s">
        <v>143</v>
      </c>
      <c r="F304" s="89"/>
      <c r="G304" s="90" t="s">
        <v>14</v>
      </c>
      <c r="H304" s="91"/>
      <c r="I304" s="92" t="s">
        <v>397</v>
      </c>
    </row>
    <row r="305" spans="1:9" x14ac:dyDescent="0.3">
      <c r="A305" s="34" t="s">
        <v>337</v>
      </c>
      <c r="B305" s="35" t="s">
        <v>338</v>
      </c>
      <c r="C305" s="36">
        <v>44835</v>
      </c>
      <c r="D305" s="24">
        <f>VLOOKUP($B305,'Dental Calculator'!$A$10:$D$342,4,FALSE)</f>
        <v>60.98</v>
      </c>
      <c r="E305" s="52" t="s">
        <v>143</v>
      </c>
      <c r="F305" s="52"/>
      <c r="G305" s="38" t="s">
        <v>8</v>
      </c>
      <c r="H305" s="39"/>
      <c r="I305" s="40" t="s">
        <v>396</v>
      </c>
    </row>
    <row r="306" spans="1:9" x14ac:dyDescent="0.3">
      <c r="A306" s="41" t="s">
        <v>337</v>
      </c>
      <c r="B306" s="18" t="s">
        <v>339</v>
      </c>
      <c r="C306" s="7">
        <v>44835</v>
      </c>
      <c r="D306" s="24">
        <f>VLOOKUP($B306,'Dental Calculator'!$A$10:$D$342,4,FALSE)</f>
        <v>18.29</v>
      </c>
      <c r="E306" s="25" t="s">
        <v>143</v>
      </c>
      <c r="F306" s="25"/>
      <c r="G306" s="8" t="s">
        <v>14</v>
      </c>
      <c r="H306" s="9" t="s">
        <v>143</v>
      </c>
      <c r="I306" s="42" t="s">
        <v>185</v>
      </c>
    </row>
    <row r="307" spans="1:9" x14ac:dyDescent="0.3">
      <c r="A307" s="41" t="s">
        <v>337</v>
      </c>
      <c r="B307" s="18" t="s">
        <v>340</v>
      </c>
      <c r="C307" s="7">
        <v>44835</v>
      </c>
      <c r="D307" s="24">
        <f>VLOOKUP($B307,'Dental Calculator'!$A$10:$D$342,4,FALSE)</f>
        <v>79.27</v>
      </c>
      <c r="E307" s="24">
        <v>23.5</v>
      </c>
      <c r="F307" s="24">
        <v>23.5</v>
      </c>
      <c r="G307" s="8" t="s">
        <v>8</v>
      </c>
      <c r="H307" s="9"/>
      <c r="I307" s="42" t="s">
        <v>185</v>
      </c>
    </row>
    <row r="308" spans="1:9" x14ac:dyDescent="0.3">
      <c r="A308" s="41" t="s">
        <v>337</v>
      </c>
      <c r="B308" s="18" t="s">
        <v>341</v>
      </c>
      <c r="C308" s="7">
        <v>44835</v>
      </c>
      <c r="D308" s="24">
        <f>VLOOKUP($B308,'Dental Calculator'!$A$10:$D$342,4,FALSE)</f>
        <v>79.27</v>
      </c>
      <c r="E308" s="24">
        <v>23.5</v>
      </c>
      <c r="F308" s="24">
        <v>23.5</v>
      </c>
      <c r="G308" s="8" t="s">
        <v>8</v>
      </c>
      <c r="H308" s="9"/>
      <c r="I308" s="42" t="s">
        <v>185</v>
      </c>
    </row>
    <row r="309" spans="1:9" x14ac:dyDescent="0.3">
      <c r="A309" s="41" t="s">
        <v>337</v>
      </c>
      <c r="B309" s="18" t="s">
        <v>342</v>
      </c>
      <c r="C309" s="7">
        <v>44835</v>
      </c>
      <c r="D309" s="24">
        <f>VLOOKUP($B309,'Dental Calculator'!$A$10:$D$342,4,FALSE)</f>
        <v>27.44</v>
      </c>
      <c r="E309" s="25" t="s">
        <v>143</v>
      </c>
      <c r="F309" s="25"/>
      <c r="G309" s="8" t="s">
        <v>8</v>
      </c>
      <c r="H309" s="9"/>
      <c r="I309" s="42" t="s">
        <v>185</v>
      </c>
    </row>
    <row r="310" spans="1:9" x14ac:dyDescent="0.3">
      <c r="A310" s="41" t="s">
        <v>337</v>
      </c>
      <c r="B310" s="18" t="s">
        <v>343</v>
      </c>
      <c r="C310" s="7">
        <v>44835</v>
      </c>
      <c r="D310" s="24">
        <f>VLOOKUP($B310,'Dental Calculator'!$A$10:$D$342,4,FALSE)</f>
        <v>135.66999999999999</v>
      </c>
      <c r="E310" s="25" t="s">
        <v>143</v>
      </c>
      <c r="F310" s="25"/>
      <c r="G310" s="8" t="s">
        <v>8</v>
      </c>
      <c r="H310" s="9"/>
      <c r="I310" s="42" t="s">
        <v>185</v>
      </c>
    </row>
    <row r="311" spans="1:9" x14ac:dyDescent="0.3">
      <c r="A311" s="41" t="s">
        <v>337</v>
      </c>
      <c r="B311" s="18" t="s">
        <v>344</v>
      </c>
      <c r="C311" s="7">
        <v>44835</v>
      </c>
      <c r="D311" s="24">
        <f>VLOOKUP($B311,'Dental Calculator'!$A$10:$D$342,4,FALSE)</f>
        <v>48.78</v>
      </c>
      <c r="E311" s="25" t="s">
        <v>143</v>
      </c>
      <c r="F311" s="25"/>
      <c r="G311" s="8" t="s">
        <v>8</v>
      </c>
      <c r="H311" s="9"/>
      <c r="I311" s="42" t="s">
        <v>398</v>
      </c>
    </row>
    <row r="312" spans="1:9" x14ac:dyDescent="0.3">
      <c r="A312" s="41" t="s">
        <v>337</v>
      </c>
      <c r="B312" s="18" t="s">
        <v>345</v>
      </c>
      <c r="C312" s="7">
        <v>44835</v>
      </c>
      <c r="D312" s="24">
        <f>VLOOKUP($B312,'Dental Calculator'!$A$10:$D$342,4,FALSE)</f>
        <v>30.49</v>
      </c>
      <c r="E312" s="25" t="s">
        <v>143</v>
      </c>
      <c r="F312" s="25"/>
      <c r="G312" s="8" t="s">
        <v>8</v>
      </c>
      <c r="H312" s="9"/>
      <c r="I312" s="42" t="s">
        <v>185</v>
      </c>
    </row>
    <row r="313" spans="1:9" x14ac:dyDescent="0.3">
      <c r="A313" s="41" t="s">
        <v>337</v>
      </c>
      <c r="B313" s="18" t="s">
        <v>346</v>
      </c>
      <c r="C313" s="7">
        <v>44835</v>
      </c>
      <c r="D313" s="24">
        <f>VLOOKUP($B313,'Dental Calculator'!$A$10:$D$342,4,FALSE)</f>
        <v>51.83</v>
      </c>
      <c r="E313" s="25" t="s">
        <v>143</v>
      </c>
      <c r="F313" s="25"/>
      <c r="G313" s="8" t="s">
        <v>8</v>
      </c>
      <c r="H313" s="9"/>
      <c r="I313" s="42" t="s">
        <v>185</v>
      </c>
    </row>
    <row r="314" spans="1:9" x14ac:dyDescent="0.3">
      <c r="A314" s="41" t="s">
        <v>337</v>
      </c>
      <c r="B314" s="18" t="s">
        <v>347</v>
      </c>
      <c r="C314" s="7">
        <v>44835</v>
      </c>
      <c r="D314" s="24">
        <f>VLOOKUP($B314,'Dental Calculator'!$A$10:$D$342,4,FALSE)</f>
        <v>262.2</v>
      </c>
      <c r="E314" s="25" t="s">
        <v>143</v>
      </c>
      <c r="F314" s="25"/>
      <c r="G314" s="8" t="s">
        <v>14</v>
      </c>
      <c r="H314" s="9" t="s">
        <v>143</v>
      </c>
      <c r="I314" s="42" t="s">
        <v>185</v>
      </c>
    </row>
    <row r="315" spans="1:9" x14ac:dyDescent="0.3">
      <c r="A315" s="41" t="s">
        <v>337</v>
      </c>
      <c r="B315" s="18" t="s">
        <v>348</v>
      </c>
      <c r="C315" s="7">
        <v>44835</v>
      </c>
      <c r="D315" s="24">
        <f>VLOOKUP($B315,'Dental Calculator'!$A$10:$D$342,4,FALSE)</f>
        <v>216.47</v>
      </c>
      <c r="E315" s="25" t="s">
        <v>143</v>
      </c>
      <c r="F315" s="25"/>
      <c r="G315" s="8" t="s">
        <v>14</v>
      </c>
      <c r="H315" s="9" t="s">
        <v>143</v>
      </c>
      <c r="I315" s="42" t="s">
        <v>185</v>
      </c>
    </row>
    <row r="316" spans="1:9" x14ac:dyDescent="0.3">
      <c r="A316" s="41" t="s">
        <v>337</v>
      </c>
      <c r="B316" s="18" t="s">
        <v>349</v>
      </c>
      <c r="C316" s="7">
        <v>44835</v>
      </c>
      <c r="D316" s="24">
        <f>VLOOKUP($B316,'Dental Calculator'!$A$10:$D$342,4,FALSE)</f>
        <v>198.18</v>
      </c>
      <c r="E316" s="25" t="s">
        <v>143</v>
      </c>
      <c r="F316" s="25"/>
      <c r="G316" s="8" t="s">
        <v>14</v>
      </c>
      <c r="H316" s="9" t="s">
        <v>143</v>
      </c>
      <c r="I316" s="42" t="s">
        <v>185</v>
      </c>
    </row>
    <row r="317" spans="1:9" x14ac:dyDescent="0.3">
      <c r="A317" s="41" t="s">
        <v>337</v>
      </c>
      <c r="B317" s="18" t="s">
        <v>350</v>
      </c>
      <c r="C317" s="7">
        <v>44835</v>
      </c>
      <c r="D317" s="24">
        <f>VLOOKUP($B317,'Dental Calculator'!$A$10:$D$342,4,FALSE)</f>
        <v>137.19999999999999</v>
      </c>
      <c r="E317" s="25" t="s">
        <v>143</v>
      </c>
      <c r="F317" s="25"/>
      <c r="G317" s="8" t="s">
        <v>14</v>
      </c>
      <c r="H317" s="9"/>
      <c r="I317" s="42" t="s">
        <v>399</v>
      </c>
    </row>
    <row r="318" spans="1:9" x14ac:dyDescent="0.3">
      <c r="A318" s="41" t="s">
        <v>337</v>
      </c>
      <c r="B318" s="18" t="s">
        <v>351</v>
      </c>
      <c r="C318" s="7">
        <v>44835</v>
      </c>
      <c r="D318" s="24">
        <f>VLOOKUP($B318,'Dental Calculator'!$A$10:$D$342,4,FALSE)</f>
        <v>70.12</v>
      </c>
      <c r="E318" s="25" t="s">
        <v>143</v>
      </c>
      <c r="F318" s="25"/>
      <c r="G318" s="8" t="s">
        <v>14</v>
      </c>
      <c r="H318" s="9" t="s">
        <v>7</v>
      </c>
      <c r="I318" s="42" t="s">
        <v>400</v>
      </c>
    </row>
    <row r="319" spans="1:9" s="12" customFormat="1" ht="13.5" thickBot="1" x14ac:dyDescent="0.35">
      <c r="A319" s="43" t="s">
        <v>337</v>
      </c>
      <c r="B319" s="44" t="s">
        <v>352</v>
      </c>
      <c r="C319" s="45">
        <v>44835</v>
      </c>
      <c r="D319" s="114" t="s">
        <v>35</v>
      </c>
      <c r="E319" s="67" t="s">
        <v>143</v>
      </c>
      <c r="F319" s="67"/>
      <c r="G319" s="66" t="s">
        <v>14</v>
      </c>
      <c r="H319" s="66"/>
      <c r="I319" s="68" t="s">
        <v>185</v>
      </c>
    </row>
  </sheetData>
  <mergeCells count="1">
    <mergeCell ref="A1:I1"/>
  </mergeCells>
  <pageMargins left="0.7" right="0.7" top="0.75" bottom="0.75" header="0.3" footer="0.3"/>
  <pageSetup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98E2F-EAB4-49EA-8A1D-2797C548ACAE}">
  <dimension ref="A1:E342"/>
  <sheetViews>
    <sheetView workbookViewId="0">
      <pane xSplit="2" ySplit="9" topLeftCell="C52" activePane="bottomRight" state="frozen"/>
      <selection pane="topRight" activeCell="C1" sqref="C1"/>
      <selection pane="bottomLeft" activeCell="A12" sqref="A12"/>
      <selection pane="bottomRight" activeCell="E62" sqref="E62"/>
    </sheetView>
  </sheetViews>
  <sheetFormatPr defaultRowHeight="14.5" x14ac:dyDescent="0.35"/>
  <cols>
    <col min="1" max="1" width="28.453125" bestFit="1" customWidth="1"/>
    <col min="2" max="2" width="8" bestFit="1" customWidth="1"/>
    <col min="3" max="4" width="10.54296875" customWidth="1"/>
    <col min="5" max="5" width="15.81640625" bestFit="1" customWidth="1"/>
  </cols>
  <sheetData>
    <row r="1" spans="1:4" x14ac:dyDescent="0.35">
      <c r="A1" s="136" t="s">
        <v>377</v>
      </c>
      <c r="B1" s="136"/>
      <c r="C1" s="136"/>
      <c r="D1" s="136"/>
    </row>
    <row r="2" spans="1:4" x14ac:dyDescent="0.35">
      <c r="A2" s="5" t="s">
        <v>372</v>
      </c>
      <c r="B2" s="5"/>
      <c r="C2" s="14">
        <v>33.57</v>
      </c>
      <c r="D2" s="14">
        <v>30.488700000000001</v>
      </c>
    </row>
    <row r="3" spans="1:4" ht="29" x14ac:dyDescent="0.35">
      <c r="A3" s="4" t="s">
        <v>371</v>
      </c>
      <c r="B3" s="4" t="s">
        <v>370</v>
      </c>
      <c r="C3" s="4" t="s">
        <v>376</v>
      </c>
      <c r="D3" s="4" t="s">
        <v>375</v>
      </c>
    </row>
    <row r="4" spans="1:4" hidden="1" x14ac:dyDescent="0.35">
      <c r="A4" t="s">
        <v>6</v>
      </c>
      <c r="B4" s="3">
        <v>0.7</v>
      </c>
      <c r="C4" s="15">
        <f t="shared" ref="C4:C9" si="0">ROUND(B4*C$2,2)</f>
        <v>23.5</v>
      </c>
      <c r="D4" s="15" t="e">
        <f>ROUND(#REF!+(#REF!*#REF!),2)</f>
        <v>#REF!</v>
      </c>
    </row>
    <row r="5" spans="1:4" hidden="1" x14ac:dyDescent="0.35">
      <c r="A5" t="s">
        <v>43</v>
      </c>
      <c r="B5" s="3">
        <v>0.8</v>
      </c>
      <c r="C5" s="15">
        <f t="shared" si="0"/>
        <v>26.86</v>
      </c>
      <c r="D5" s="15" t="e">
        <f>ROUND(#REF!+(#REF!*#REF!),2)</f>
        <v>#REF!</v>
      </c>
    </row>
    <row r="6" spans="1:4" hidden="1" x14ac:dyDescent="0.35">
      <c r="A6" t="s">
        <v>38</v>
      </c>
      <c r="B6" s="3">
        <v>1</v>
      </c>
      <c r="C6" s="15">
        <f t="shared" si="0"/>
        <v>33.57</v>
      </c>
      <c r="D6" s="15" t="e">
        <f>ROUND(#REF!+(#REF!*#REF!),2)</f>
        <v>#REF!</v>
      </c>
    </row>
    <row r="7" spans="1:4" hidden="1" x14ac:dyDescent="0.35">
      <c r="A7" s="2" t="s">
        <v>126</v>
      </c>
      <c r="B7" s="1">
        <v>3.5</v>
      </c>
      <c r="C7" s="15">
        <f t="shared" si="0"/>
        <v>117.5</v>
      </c>
      <c r="D7" s="15" t="e">
        <f>ROUND(#REF!+(#REF!*#REF!),2)</f>
        <v>#REF!</v>
      </c>
    </row>
    <row r="8" spans="1:4" hidden="1" x14ac:dyDescent="0.35">
      <c r="A8" s="2" t="s">
        <v>136</v>
      </c>
      <c r="B8" s="1">
        <v>30</v>
      </c>
      <c r="C8" s="15">
        <f t="shared" si="0"/>
        <v>1007.1</v>
      </c>
      <c r="D8" s="15" t="e">
        <f>ROUND(#REF!+(#REF!*#REF!),2)</f>
        <v>#REF!</v>
      </c>
    </row>
    <row r="9" spans="1:4" hidden="1" x14ac:dyDescent="0.35">
      <c r="A9" s="2" t="s">
        <v>137</v>
      </c>
      <c r="B9" s="1">
        <v>10</v>
      </c>
      <c r="C9" s="15">
        <f t="shared" si="0"/>
        <v>335.7</v>
      </c>
      <c r="D9" s="15" t="e">
        <f>ROUND(#REF!+(#REF!*#REF!),2)</f>
        <v>#REF!</v>
      </c>
    </row>
    <row r="10" spans="1:4" x14ac:dyDescent="0.35">
      <c r="A10" t="s">
        <v>6</v>
      </c>
      <c r="B10" s="16">
        <v>0.7</v>
      </c>
      <c r="C10" s="15">
        <f t="shared" ref="C10:D29" si="1">ROUND($B10*C$2,2)</f>
        <v>23.5</v>
      </c>
      <c r="D10" s="15">
        <f t="shared" si="1"/>
        <v>21.34</v>
      </c>
    </row>
    <row r="11" spans="1:4" x14ac:dyDescent="0.35">
      <c r="A11" t="s">
        <v>9</v>
      </c>
      <c r="B11" s="16">
        <v>1</v>
      </c>
      <c r="C11" s="15">
        <f t="shared" si="1"/>
        <v>33.57</v>
      </c>
      <c r="D11" s="15">
        <f t="shared" si="1"/>
        <v>30.49</v>
      </c>
    </row>
    <row r="12" spans="1:4" x14ac:dyDescent="0.35">
      <c r="A12" t="s">
        <v>10</v>
      </c>
      <c r="B12" s="16">
        <v>1</v>
      </c>
      <c r="C12" s="15">
        <f t="shared" si="1"/>
        <v>33.57</v>
      </c>
      <c r="D12" s="15">
        <f t="shared" si="1"/>
        <v>30.49</v>
      </c>
    </row>
    <row r="13" spans="1:4" x14ac:dyDescent="0.35">
      <c r="A13" t="s">
        <v>11</v>
      </c>
      <c r="B13" s="16">
        <v>1</v>
      </c>
      <c r="C13" s="15">
        <f t="shared" si="1"/>
        <v>33.57</v>
      </c>
      <c r="D13" s="15">
        <f t="shared" si="1"/>
        <v>30.49</v>
      </c>
    </row>
    <row r="14" spans="1:4" x14ac:dyDescent="0.35">
      <c r="A14" t="s">
        <v>13</v>
      </c>
      <c r="B14" s="16">
        <v>2</v>
      </c>
      <c r="C14" s="15">
        <f t="shared" si="1"/>
        <v>67.14</v>
      </c>
      <c r="D14" s="15">
        <f t="shared" si="1"/>
        <v>60.98</v>
      </c>
    </row>
    <row r="15" spans="1:4" x14ac:dyDescent="0.35">
      <c r="A15" t="s">
        <v>15</v>
      </c>
      <c r="B15" s="16">
        <v>0.5</v>
      </c>
      <c r="C15" s="15">
        <f t="shared" si="1"/>
        <v>16.79</v>
      </c>
      <c r="D15" s="15">
        <f t="shared" si="1"/>
        <v>15.24</v>
      </c>
    </row>
    <row r="16" spans="1:4" x14ac:dyDescent="0.35">
      <c r="A16" t="s">
        <v>16</v>
      </c>
      <c r="B16" s="16">
        <v>0.25</v>
      </c>
      <c r="C16" s="15">
        <f t="shared" si="1"/>
        <v>8.39</v>
      </c>
      <c r="D16" s="15">
        <f t="shared" si="1"/>
        <v>7.62</v>
      </c>
    </row>
    <row r="17" spans="1:4" x14ac:dyDescent="0.35">
      <c r="A17" t="s">
        <v>17</v>
      </c>
      <c r="B17" s="16">
        <v>0.6</v>
      </c>
      <c r="C17" s="15">
        <f t="shared" si="1"/>
        <v>20.14</v>
      </c>
      <c r="D17" s="15">
        <f t="shared" si="1"/>
        <v>18.29</v>
      </c>
    </row>
    <row r="18" spans="1:4" x14ac:dyDescent="0.35">
      <c r="A18" t="s">
        <v>18</v>
      </c>
      <c r="B18" s="16">
        <v>0.5</v>
      </c>
      <c r="C18" s="15">
        <f t="shared" si="1"/>
        <v>16.79</v>
      </c>
      <c r="D18" s="15">
        <f t="shared" si="1"/>
        <v>15.24</v>
      </c>
    </row>
    <row r="19" spans="1:4" x14ac:dyDescent="0.35">
      <c r="A19" t="s">
        <v>19</v>
      </c>
      <c r="B19" s="16">
        <v>0.6</v>
      </c>
      <c r="C19" s="15">
        <f t="shared" si="1"/>
        <v>20.14</v>
      </c>
      <c r="D19" s="15">
        <f t="shared" si="1"/>
        <v>18.29</v>
      </c>
    </row>
    <row r="20" spans="1:4" x14ac:dyDescent="0.35">
      <c r="A20" t="s">
        <v>369</v>
      </c>
      <c r="B20" s="16">
        <v>0.8</v>
      </c>
      <c r="C20" s="15">
        <f t="shared" si="1"/>
        <v>26.86</v>
      </c>
      <c r="D20" s="15">
        <f t="shared" si="1"/>
        <v>24.39</v>
      </c>
    </row>
    <row r="21" spans="1:4" x14ac:dyDescent="0.35">
      <c r="A21" t="s">
        <v>20</v>
      </c>
      <c r="B21" s="16">
        <v>1</v>
      </c>
      <c r="C21" s="15">
        <f t="shared" si="1"/>
        <v>33.57</v>
      </c>
      <c r="D21" s="15">
        <f t="shared" si="1"/>
        <v>30.49</v>
      </c>
    </row>
    <row r="22" spans="1:4" x14ac:dyDescent="0.35">
      <c r="A22" t="s">
        <v>21</v>
      </c>
      <c r="B22" s="16">
        <v>4.2</v>
      </c>
      <c r="C22" s="15">
        <f t="shared" si="1"/>
        <v>140.99</v>
      </c>
      <c r="D22" s="15">
        <f t="shared" si="1"/>
        <v>128.05000000000001</v>
      </c>
    </row>
    <row r="23" spans="1:4" x14ac:dyDescent="0.35">
      <c r="A23" t="s">
        <v>22</v>
      </c>
      <c r="B23" s="16">
        <v>10</v>
      </c>
      <c r="C23" s="15">
        <f t="shared" si="1"/>
        <v>335.7</v>
      </c>
      <c r="D23" s="15">
        <f t="shared" si="1"/>
        <v>304.89</v>
      </c>
    </row>
    <row r="24" spans="1:4" x14ac:dyDescent="0.35">
      <c r="A24" t="s">
        <v>23</v>
      </c>
      <c r="B24" s="16">
        <v>3.1</v>
      </c>
      <c r="C24" s="15">
        <f t="shared" si="1"/>
        <v>104.07</v>
      </c>
      <c r="D24" s="15">
        <f t="shared" si="1"/>
        <v>94.51</v>
      </c>
    </row>
    <row r="25" spans="1:4" x14ac:dyDescent="0.35">
      <c r="A25" t="s">
        <v>368</v>
      </c>
      <c r="B25" s="16">
        <v>5.6</v>
      </c>
      <c r="C25" s="15">
        <f t="shared" si="1"/>
        <v>187.99</v>
      </c>
      <c r="D25" s="15">
        <f t="shared" si="1"/>
        <v>170.74</v>
      </c>
    </row>
    <row r="26" spans="1:4" x14ac:dyDescent="0.35">
      <c r="A26" t="s">
        <v>24</v>
      </c>
      <c r="B26" s="16">
        <v>1.6</v>
      </c>
      <c r="C26" s="15">
        <f t="shared" si="1"/>
        <v>53.71</v>
      </c>
      <c r="D26" s="15">
        <f t="shared" si="1"/>
        <v>48.78</v>
      </c>
    </row>
    <row r="27" spans="1:4" x14ac:dyDescent="0.35">
      <c r="A27" t="s">
        <v>25</v>
      </c>
      <c r="B27" s="16">
        <v>2</v>
      </c>
      <c r="C27" s="15">
        <f t="shared" si="1"/>
        <v>67.14</v>
      </c>
      <c r="D27" s="15">
        <f t="shared" si="1"/>
        <v>60.98</v>
      </c>
    </row>
    <row r="28" spans="1:4" x14ac:dyDescent="0.35">
      <c r="A28" t="s">
        <v>26</v>
      </c>
      <c r="B28" s="16">
        <v>1</v>
      </c>
      <c r="C28" s="15">
        <f t="shared" si="1"/>
        <v>33.57</v>
      </c>
      <c r="D28" s="15">
        <f t="shared" si="1"/>
        <v>30.49</v>
      </c>
    </row>
    <row r="29" spans="1:4" x14ac:dyDescent="0.35">
      <c r="A29" t="s">
        <v>27</v>
      </c>
      <c r="B29" s="16">
        <v>0.8</v>
      </c>
      <c r="C29" s="15">
        <f t="shared" si="1"/>
        <v>26.86</v>
      </c>
      <c r="D29" s="15">
        <f t="shared" si="1"/>
        <v>24.39</v>
      </c>
    </row>
    <row r="30" spans="1:4" x14ac:dyDescent="0.35">
      <c r="A30" t="s">
        <v>29</v>
      </c>
      <c r="B30" s="16">
        <v>1.25</v>
      </c>
      <c r="C30" s="15">
        <f t="shared" ref="C30:D51" si="2">ROUND($B30*C$2,2)</f>
        <v>41.96</v>
      </c>
      <c r="D30" s="15">
        <f t="shared" si="2"/>
        <v>38.11</v>
      </c>
    </row>
    <row r="31" spans="1:4" x14ac:dyDescent="0.35">
      <c r="A31" t="s">
        <v>31</v>
      </c>
      <c r="B31" s="16">
        <v>0.3</v>
      </c>
      <c r="C31" s="15">
        <f t="shared" si="2"/>
        <v>10.07</v>
      </c>
      <c r="D31" s="15">
        <f t="shared" si="2"/>
        <v>9.15</v>
      </c>
    </row>
    <row r="32" spans="1:4" x14ac:dyDescent="0.35">
      <c r="A32" t="s">
        <v>32</v>
      </c>
      <c r="B32" s="16">
        <v>0.3</v>
      </c>
      <c r="C32" s="15">
        <f t="shared" si="2"/>
        <v>10.07</v>
      </c>
      <c r="D32" s="15">
        <f t="shared" si="2"/>
        <v>9.15</v>
      </c>
    </row>
    <row r="33" spans="1:4" x14ac:dyDescent="0.35">
      <c r="A33" t="s">
        <v>33</v>
      </c>
      <c r="B33" s="16">
        <v>0.3</v>
      </c>
      <c r="C33" s="15">
        <f t="shared" si="2"/>
        <v>10.07</v>
      </c>
      <c r="D33" s="15">
        <f t="shared" si="2"/>
        <v>9.15</v>
      </c>
    </row>
    <row r="34" spans="1:4" x14ac:dyDescent="0.35">
      <c r="A34" t="s">
        <v>37</v>
      </c>
      <c r="B34" s="16">
        <v>1.5</v>
      </c>
      <c r="C34" s="15">
        <f t="shared" si="2"/>
        <v>50.36</v>
      </c>
      <c r="D34" s="15">
        <f t="shared" si="2"/>
        <v>45.73</v>
      </c>
    </row>
    <row r="35" spans="1:4" x14ac:dyDescent="0.35">
      <c r="A35" t="s">
        <v>38</v>
      </c>
      <c r="B35" s="16">
        <v>1</v>
      </c>
      <c r="C35" s="15">
        <f t="shared" si="2"/>
        <v>33.57</v>
      </c>
      <c r="D35" s="15">
        <f t="shared" si="2"/>
        <v>30.49</v>
      </c>
    </row>
    <row r="36" spans="1:4" x14ac:dyDescent="0.35">
      <c r="A36" t="s">
        <v>40</v>
      </c>
      <c r="B36" s="16">
        <v>0.6</v>
      </c>
      <c r="C36" s="15">
        <f t="shared" si="2"/>
        <v>20.14</v>
      </c>
      <c r="D36" s="15">
        <f t="shared" si="2"/>
        <v>18.29</v>
      </c>
    </row>
    <row r="37" spans="1:4" x14ac:dyDescent="0.35">
      <c r="A37" t="s">
        <v>41</v>
      </c>
      <c r="B37" s="16">
        <v>0.5</v>
      </c>
      <c r="C37" s="15">
        <f t="shared" si="2"/>
        <v>16.79</v>
      </c>
      <c r="D37" s="15">
        <f t="shared" si="2"/>
        <v>15.24</v>
      </c>
    </row>
    <row r="38" spans="1:4" x14ac:dyDescent="0.35">
      <c r="A38" t="s">
        <v>42</v>
      </c>
      <c r="B38" s="16">
        <v>1.1000000000000001</v>
      </c>
      <c r="C38" s="15">
        <f t="shared" si="2"/>
        <v>36.93</v>
      </c>
      <c r="D38" s="15">
        <f t="shared" si="2"/>
        <v>33.54</v>
      </c>
    </row>
    <row r="39" spans="1:4" x14ac:dyDescent="0.35">
      <c r="A39" t="s">
        <v>412</v>
      </c>
      <c r="B39" s="16">
        <v>0.7</v>
      </c>
      <c r="C39" s="15">
        <f t="shared" si="2"/>
        <v>23.5</v>
      </c>
      <c r="D39" s="15">
        <f t="shared" si="2"/>
        <v>21.34</v>
      </c>
    </row>
    <row r="40" spans="1:4" x14ac:dyDescent="0.35">
      <c r="A40" t="s">
        <v>43</v>
      </c>
      <c r="B40" s="16">
        <v>0.8</v>
      </c>
      <c r="C40" s="15">
        <f t="shared" si="2"/>
        <v>26.86</v>
      </c>
      <c r="D40" s="15">
        <f t="shared" si="2"/>
        <v>24.39</v>
      </c>
    </row>
    <row r="41" spans="1:4" x14ac:dyDescent="0.35">
      <c r="A41" t="s">
        <v>44</v>
      </c>
      <c r="B41" s="16">
        <v>2.5</v>
      </c>
      <c r="C41" s="15">
        <f t="shared" si="2"/>
        <v>83.93</v>
      </c>
      <c r="D41" s="15">
        <f t="shared" si="2"/>
        <v>76.22</v>
      </c>
    </row>
    <row r="42" spans="1:4" x14ac:dyDescent="0.35">
      <c r="A42" t="s">
        <v>46</v>
      </c>
      <c r="B42" s="16">
        <v>4</v>
      </c>
      <c r="C42" s="15">
        <f t="shared" si="2"/>
        <v>134.28</v>
      </c>
      <c r="D42" s="15">
        <f t="shared" si="2"/>
        <v>121.95</v>
      </c>
    </row>
    <row r="43" spans="1:4" x14ac:dyDescent="0.35">
      <c r="A43" t="s">
        <v>47</v>
      </c>
      <c r="B43" s="16">
        <v>6</v>
      </c>
      <c r="C43" s="15">
        <f t="shared" si="2"/>
        <v>201.42</v>
      </c>
      <c r="D43" s="15">
        <f t="shared" si="2"/>
        <v>182.93</v>
      </c>
    </row>
    <row r="44" spans="1:4" x14ac:dyDescent="0.35">
      <c r="A44" t="s">
        <v>48</v>
      </c>
      <c r="B44" s="16">
        <v>6</v>
      </c>
      <c r="C44" s="15">
        <f t="shared" si="2"/>
        <v>201.42</v>
      </c>
      <c r="D44" s="15">
        <f t="shared" si="2"/>
        <v>182.93</v>
      </c>
    </row>
    <row r="45" spans="1:4" x14ac:dyDescent="0.35">
      <c r="A45" t="s">
        <v>49</v>
      </c>
      <c r="B45" s="16">
        <v>5</v>
      </c>
      <c r="C45" s="15">
        <f t="shared" si="2"/>
        <v>167.85</v>
      </c>
      <c r="D45" s="15">
        <f t="shared" si="2"/>
        <v>152.44</v>
      </c>
    </row>
    <row r="46" spans="1:4" x14ac:dyDescent="0.35">
      <c r="A46" t="s">
        <v>50</v>
      </c>
      <c r="B46" s="16">
        <v>7</v>
      </c>
      <c r="C46" s="15">
        <f t="shared" si="2"/>
        <v>234.99</v>
      </c>
      <c r="D46" s="15">
        <f t="shared" si="2"/>
        <v>213.42</v>
      </c>
    </row>
    <row r="47" spans="1:4" x14ac:dyDescent="0.35">
      <c r="A47" t="s">
        <v>51</v>
      </c>
      <c r="B47" s="16">
        <v>7</v>
      </c>
      <c r="C47" s="15">
        <f t="shared" si="2"/>
        <v>234.99</v>
      </c>
      <c r="D47" s="15">
        <f t="shared" si="2"/>
        <v>213.42</v>
      </c>
    </row>
    <row r="48" spans="1:4" x14ac:dyDescent="0.35">
      <c r="A48" t="s">
        <v>407</v>
      </c>
      <c r="B48" s="16">
        <v>1.2</v>
      </c>
      <c r="C48" s="15">
        <f t="shared" si="2"/>
        <v>40.28</v>
      </c>
      <c r="D48" s="15">
        <f t="shared" si="2"/>
        <v>36.590000000000003</v>
      </c>
    </row>
    <row r="49" spans="1:5" x14ac:dyDescent="0.35">
      <c r="A49" t="s">
        <v>52</v>
      </c>
      <c r="B49" s="16">
        <v>1.2</v>
      </c>
      <c r="C49" s="15">
        <f t="shared" si="2"/>
        <v>40.28</v>
      </c>
      <c r="D49" s="15">
        <f t="shared" si="2"/>
        <v>36.590000000000003</v>
      </c>
    </row>
    <row r="50" spans="1:5" x14ac:dyDescent="0.35">
      <c r="A50" t="s">
        <v>53</v>
      </c>
      <c r="B50" s="16">
        <v>1.2</v>
      </c>
      <c r="C50" s="15">
        <f t="shared" si="2"/>
        <v>40.28</v>
      </c>
      <c r="D50" s="15">
        <f t="shared" si="2"/>
        <v>36.590000000000003</v>
      </c>
    </row>
    <row r="51" spans="1:5" x14ac:dyDescent="0.35">
      <c r="A51" t="s">
        <v>54</v>
      </c>
      <c r="B51" s="16">
        <v>1.1000000000000001</v>
      </c>
      <c r="C51" s="15">
        <f t="shared" si="2"/>
        <v>36.93</v>
      </c>
      <c r="D51" s="15">
        <f t="shared" si="2"/>
        <v>33.54</v>
      </c>
    </row>
    <row r="52" spans="1:5" x14ac:dyDescent="0.35">
      <c r="A52" t="s">
        <v>55</v>
      </c>
      <c r="B52" s="16">
        <v>1.1000000000000001</v>
      </c>
      <c r="C52" s="15">
        <f t="shared" ref="C52:D71" si="3">ROUND($B52*C$2,2)</f>
        <v>36.93</v>
      </c>
      <c r="D52" s="15">
        <f t="shared" si="3"/>
        <v>33.54</v>
      </c>
    </row>
    <row r="53" spans="1:5" x14ac:dyDescent="0.35">
      <c r="A53" t="s">
        <v>56</v>
      </c>
      <c r="B53" s="16">
        <v>1.1000000000000001</v>
      </c>
      <c r="C53" s="15">
        <f t="shared" si="3"/>
        <v>36.93</v>
      </c>
      <c r="D53" s="15">
        <f t="shared" si="3"/>
        <v>33.54</v>
      </c>
    </row>
    <row r="54" spans="1:5" x14ac:dyDescent="0.35">
      <c r="A54" t="s">
        <v>58</v>
      </c>
      <c r="B54" s="16">
        <v>4</v>
      </c>
      <c r="C54" s="15">
        <f t="shared" si="3"/>
        <v>134.28</v>
      </c>
      <c r="D54" s="15">
        <f t="shared" si="3"/>
        <v>121.95</v>
      </c>
    </row>
    <row r="55" spans="1:5" x14ac:dyDescent="0.35">
      <c r="A55" t="s">
        <v>355</v>
      </c>
      <c r="B55" s="16">
        <v>2</v>
      </c>
      <c r="C55" s="15">
        <f t="shared" si="3"/>
        <v>67.14</v>
      </c>
      <c r="D55" s="15">
        <f t="shared" si="3"/>
        <v>60.98</v>
      </c>
    </row>
    <row r="56" spans="1:5" x14ac:dyDescent="0.35">
      <c r="A56" t="s">
        <v>356</v>
      </c>
      <c r="B56" s="16">
        <v>2</v>
      </c>
      <c r="C56" s="15">
        <f t="shared" si="3"/>
        <v>67.14</v>
      </c>
      <c r="D56" s="15">
        <f t="shared" si="3"/>
        <v>60.98</v>
      </c>
    </row>
    <row r="57" spans="1:5" x14ac:dyDescent="0.35">
      <c r="A57" t="s">
        <v>357</v>
      </c>
      <c r="B57" s="16">
        <v>2</v>
      </c>
      <c r="C57" s="15">
        <f t="shared" si="3"/>
        <v>67.14</v>
      </c>
      <c r="D57" s="15">
        <f t="shared" si="3"/>
        <v>60.98</v>
      </c>
    </row>
    <row r="58" spans="1:5" x14ac:dyDescent="0.35">
      <c r="A58" t="s">
        <v>358</v>
      </c>
      <c r="B58" s="16">
        <v>2</v>
      </c>
      <c r="C58" s="15">
        <f t="shared" si="3"/>
        <v>67.14</v>
      </c>
      <c r="D58" s="15">
        <f t="shared" si="3"/>
        <v>60.98</v>
      </c>
    </row>
    <row r="59" spans="1:5" x14ac:dyDescent="0.35">
      <c r="A59" t="s">
        <v>359</v>
      </c>
      <c r="B59" s="16">
        <v>2</v>
      </c>
      <c r="C59" s="15">
        <f t="shared" si="3"/>
        <v>67.14</v>
      </c>
      <c r="D59" s="15">
        <f t="shared" si="3"/>
        <v>60.98</v>
      </c>
    </row>
    <row r="60" spans="1:5" x14ac:dyDescent="0.35">
      <c r="A60" t="s">
        <v>59</v>
      </c>
      <c r="B60" s="16">
        <v>2</v>
      </c>
      <c r="C60" s="15">
        <f t="shared" si="3"/>
        <v>67.14</v>
      </c>
      <c r="D60" s="15">
        <f t="shared" si="3"/>
        <v>60.98</v>
      </c>
    </row>
    <row r="61" spans="1:5" x14ac:dyDescent="0.35">
      <c r="A61" t="s">
        <v>60</v>
      </c>
      <c r="B61" s="16">
        <v>2.2000000000000002</v>
      </c>
      <c r="C61" s="128">
        <f>C70</f>
        <v>134.28</v>
      </c>
      <c r="D61" s="128">
        <f>D70</f>
        <v>121.95</v>
      </c>
      <c r="E61" s="129" t="s">
        <v>419</v>
      </c>
    </row>
    <row r="62" spans="1:5" x14ac:dyDescent="0.35">
      <c r="A62" t="s">
        <v>61</v>
      </c>
      <c r="B62" s="16">
        <v>2.7</v>
      </c>
      <c r="C62" s="128">
        <f>C71</f>
        <v>181.28</v>
      </c>
      <c r="D62" s="128">
        <f>D71</f>
        <v>164.64</v>
      </c>
      <c r="E62" s="129" t="s">
        <v>420</v>
      </c>
    </row>
    <row r="63" spans="1:5" x14ac:dyDescent="0.35">
      <c r="A63" t="s">
        <v>62</v>
      </c>
      <c r="B63" s="16">
        <v>3.3</v>
      </c>
      <c r="C63" s="15">
        <f t="shared" si="3"/>
        <v>110.78</v>
      </c>
      <c r="D63" s="15">
        <f t="shared" si="3"/>
        <v>100.61</v>
      </c>
    </row>
    <row r="64" spans="1:5" x14ac:dyDescent="0.35">
      <c r="A64" t="s">
        <v>64</v>
      </c>
      <c r="B64" s="16">
        <v>2</v>
      </c>
      <c r="C64" s="15">
        <f t="shared" si="3"/>
        <v>67.14</v>
      </c>
      <c r="D64" s="15">
        <f t="shared" si="3"/>
        <v>60.98</v>
      </c>
    </row>
    <row r="65" spans="1:4" x14ac:dyDescent="0.35">
      <c r="A65" t="s">
        <v>65</v>
      </c>
      <c r="B65" s="16">
        <v>3</v>
      </c>
      <c r="C65" s="15">
        <f t="shared" si="3"/>
        <v>100.71</v>
      </c>
      <c r="D65" s="15">
        <f t="shared" si="3"/>
        <v>91.47</v>
      </c>
    </row>
    <row r="66" spans="1:4" x14ac:dyDescent="0.35">
      <c r="A66" t="s">
        <v>66</v>
      </c>
      <c r="B66" s="16">
        <v>3.5</v>
      </c>
      <c r="C66" s="15">
        <f t="shared" si="3"/>
        <v>117.5</v>
      </c>
      <c r="D66" s="15">
        <f t="shared" si="3"/>
        <v>106.71</v>
      </c>
    </row>
    <row r="67" spans="1:4" x14ac:dyDescent="0.35">
      <c r="A67" t="s">
        <v>67</v>
      </c>
      <c r="B67" s="16">
        <v>4</v>
      </c>
      <c r="C67" s="15">
        <f t="shared" si="3"/>
        <v>134.28</v>
      </c>
      <c r="D67" s="15">
        <f t="shared" si="3"/>
        <v>121.95</v>
      </c>
    </row>
    <row r="68" spans="1:4" x14ac:dyDescent="0.35">
      <c r="A68" t="s">
        <v>68</v>
      </c>
      <c r="B68" s="16">
        <v>6.8</v>
      </c>
      <c r="C68" s="15">
        <f t="shared" si="3"/>
        <v>228.28</v>
      </c>
      <c r="D68" s="15">
        <f t="shared" si="3"/>
        <v>207.32</v>
      </c>
    </row>
    <row r="69" spans="1:4" x14ac:dyDescent="0.35">
      <c r="A69" t="s">
        <v>70</v>
      </c>
      <c r="B69" s="16">
        <v>2</v>
      </c>
      <c r="C69" s="15">
        <f t="shared" si="3"/>
        <v>67.14</v>
      </c>
      <c r="D69" s="15">
        <f t="shared" si="3"/>
        <v>60.98</v>
      </c>
    </row>
    <row r="70" spans="1:4" x14ac:dyDescent="0.35">
      <c r="A70" t="s">
        <v>71</v>
      </c>
      <c r="B70" s="16">
        <v>4</v>
      </c>
      <c r="C70" s="15">
        <f t="shared" si="3"/>
        <v>134.28</v>
      </c>
      <c r="D70" s="15">
        <f t="shared" si="3"/>
        <v>121.95</v>
      </c>
    </row>
    <row r="71" spans="1:4" x14ac:dyDescent="0.35">
      <c r="A71" t="s">
        <v>72</v>
      </c>
      <c r="B71" s="16">
        <v>5.4</v>
      </c>
      <c r="C71" s="15">
        <f t="shared" si="3"/>
        <v>181.28</v>
      </c>
      <c r="D71" s="15">
        <f t="shared" si="3"/>
        <v>164.64</v>
      </c>
    </row>
    <row r="72" spans="1:4" x14ac:dyDescent="0.35">
      <c r="A72" t="s">
        <v>367</v>
      </c>
      <c r="B72" s="16">
        <v>5.7</v>
      </c>
      <c r="C72" s="15">
        <f t="shared" ref="C72:D91" si="4">ROUND($B72*C$2,2)</f>
        <v>191.35</v>
      </c>
      <c r="D72" s="15">
        <f t="shared" si="4"/>
        <v>173.79</v>
      </c>
    </row>
    <row r="73" spans="1:4" x14ac:dyDescent="0.35">
      <c r="A73" t="s">
        <v>74</v>
      </c>
      <c r="B73" s="16">
        <v>10</v>
      </c>
      <c r="C73" s="15">
        <f t="shared" si="4"/>
        <v>335.7</v>
      </c>
      <c r="D73" s="15">
        <f t="shared" si="4"/>
        <v>304.89</v>
      </c>
    </row>
    <row r="74" spans="1:4" x14ac:dyDescent="0.35">
      <c r="A74" t="s">
        <v>366</v>
      </c>
      <c r="B74" s="16">
        <v>14.5</v>
      </c>
      <c r="C74" s="15">
        <f t="shared" si="4"/>
        <v>486.77</v>
      </c>
      <c r="D74" s="15">
        <f t="shared" si="4"/>
        <v>442.09</v>
      </c>
    </row>
    <row r="75" spans="1:4" x14ac:dyDescent="0.35">
      <c r="A75" t="s">
        <v>365</v>
      </c>
      <c r="B75" s="16">
        <v>20</v>
      </c>
      <c r="C75" s="15">
        <f t="shared" si="4"/>
        <v>671.4</v>
      </c>
      <c r="D75" s="15">
        <f t="shared" si="4"/>
        <v>609.77</v>
      </c>
    </row>
    <row r="76" spans="1:4" x14ac:dyDescent="0.35">
      <c r="A76" t="s">
        <v>76</v>
      </c>
      <c r="B76" s="16">
        <v>15</v>
      </c>
      <c r="C76" s="15">
        <f t="shared" si="4"/>
        <v>503.55</v>
      </c>
      <c r="D76" s="15">
        <f t="shared" si="4"/>
        <v>457.33</v>
      </c>
    </row>
    <row r="77" spans="1:4" x14ac:dyDescent="0.35">
      <c r="A77" t="s">
        <v>78</v>
      </c>
      <c r="B77" s="16">
        <v>20</v>
      </c>
      <c r="C77" s="15">
        <f t="shared" si="4"/>
        <v>671.4</v>
      </c>
      <c r="D77" s="15">
        <f t="shared" si="4"/>
        <v>609.77</v>
      </c>
    </row>
    <row r="78" spans="1:4" x14ac:dyDescent="0.35">
      <c r="A78" t="s">
        <v>79</v>
      </c>
      <c r="B78" s="16">
        <v>22</v>
      </c>
      <c r="C78" s="15">
        <f t="shared" si="4"/>
        <v>738.54</v>
      </c>
      <c r="D78" s="15">
        <f t="shared" si="4"/>
        <v>670.75</v>
      </c>
    </row>
    <row r="79" spans="1:4" x14ac:dyDescent="0.35">
      <c r="A79" t="s">
        <v>80</v>
      </c>
      <c r="B79" s="16">
        <v>16</v>
      </c>
      <c r="C79" s="15">
        <f t="shared" si="4"/>
        <v>537.12</v>
      </c>
      <c r="D79" s="15">
        <f t="shared" si="4"/>
        <v>487.82</v>
      </c>
    </row>
    <row r="80" spans="1:4" x14ac:dyDescent="0.35">
      <c r="A80" t="s">
        <v>81</v>
      </c>
      <c r="B80" s="16">
        <v>18</v>
      </c>
      <c r="C80" s="15">
        <f t="shared" si="4"/>
        <v>604.26</v>
      </c>
      <c r="D80" s="15">
        <f t="shared" si="4"/>
        <v>548.79999999999995</v>
      </c>
    </row>
    <row r="81" spans="1:4" x14ac:dyDescent="0.35">
      <c r="A81" t="s">
        <v>82</v>
      </c>
      <c r="B81" s="16">
        <v>19</v>
      </c>
      <c r="C81" s="15">
        <f t="shared" si="4"/>
        <v>637.83000000000004</v>
      </c>
      <c r="D81" s="15">
        <f t="shared" si="4"/>
        <v>579.29</v>
      </c>
    </row>
    <row r="82" spans="1:4" x14ac:dyDescent="0.35">
      <c r="A82" t="s">
        <v>84</v>
      </c>
      <c r="B82" s="16">
        <v>14</v>
      </c>
      <c r="C82" s="15">
        <f t="shared" si="4"/>
        <v>469.98</v>
      </c>
      <c r="D82" s="15">
        <f t="shared" si="4"/>
        <v>426.84</v>
      </c>
    </row>
    <row r="83" spans="1:4" x14ac:dyDescent="0.35">
      <c r="A83" t="s">
        <v>86</v>
      </c>
      <c r="B83" s="16">
        <v>16</v>
      </c>
      <c r="C83" s="15">
        <f t="shared" si="4"/>
        <v>537.12</v>
      </c>
      <c r="D83" s="15">
        <f t="shared" si="4"/>
        <v>487.82</v>
      </c>
    </row>
    <row r="84" spans="1:4" x14ac:dyDescent="0.35">
      <c r="A84" t="s">
        <v>88</v>
      </c>
      <c r="B84" s="16">
        <v>1.5</v>
      </c>
      <c r="C84" s="15">
        <f t="shared" si="4"/>
        <v>50.36</v>
      </c>
      <c r="D84" s="15">
        <f t="shared" si="4"/>
        <v>45.73</v>
      </c>
    </row>
    <row r="85" spans="1:4" x14ac:dyDescent="0.35">
      <c r="A85" t="s">
        <v>89</v>
      </c>
      <c r="B85" s="16">
        <v>4</v>
      </c>
      <c r="C85" s="15">
        <f t="shared" si="4"/>
        <v>134.28</v>
      </c>
      <c r="D85" s="15">
        <f t="shared" si="4"/>
        <v>121.95</v>
      </c>
    </row>
    <row r="86" spans="1:4" x14ac:dyDescent="0.35">
      <c r="A86" t="s">
        <v>90</v>
      </c>
      <c r="B86" s="16">
        <v>6</v>
      </c>
      <c r="C86" s="15">
        <f t="shared" si="4"/>
        <v>201.42</v>
      </c>
      <c r="D86" s="15">
        <f t="shared" si="4"/>
        <v>182.93</v>
      </c>
    </row>
    <row r="87" spans="1:4" x14ac:dyDescent="0.35">
      <c r="A87" t="s">
        <v>91</v>
      </c>
      <c r="B87" s="16">
        <v>4.8</v>
      </c>
      <c r="C87" s="15">
        <f t="shared" si="4"/>
        <v>161.13999999999999</v>
      </c>
      <c r="D87" s="15">
        <f t="shared" si="4"/>
        <v>146.35</v>
      </c>
    </row>
    <row r="88" spans="1:4" x14ac:dyDescent="0.35">
      <c r="A88" t="s">
        <v>92</v>
      </c>
      <c r="B88" s="16">
        <v>4.5</v>
      </c>
      <c r="C88" s="15">
        <f t="shared" si="4"/>
        <v>151.07</v>
      </c>
      <c r="D88" s="15">
        <f t="shared" si="4"/>
        <v>137.19999999999999</v>
      </c>
    </row>
    <row r="89" spans="1:4" x14ac:dyDescent="0.35">
      <c r="A89" t="s">
        <v>94</v>
      </c>
      <c r="B89" s="16">
        <v>5.4</v>
      </c>
      <c r="C89" s="15">
        <f t="shared" si="4"/>
        <v>181.28</v>
      </c>
      <c r="D89" s="15">
        <f t="shared" si="4"/>
        <v>164.64</v>
      </c>
    </row>
    <row r="90" spans="1:4" x14ac:dyDescent="0.35">
      <c r="A90" t="s">
        <v>95</v>
      </c>
      <c r="B90" s="16">
        <v>1.5</v>
      </c>
      <c r="C90" s="15">
        <f t="shared" si="4"/>
        <v>50.36</v>
      </c>
      <c r="D90" s="15">
        <f t="shared" si="4"/>
        <v>45.73</v>
      </c>
    </row>
    <row r="91" spans="1:4" x14ac:dyDescent="0.35">
      <c r="A91" t="s">
        <v>96</v>
      </c>
      <c r="B91" s="16">
        <v>4</v>
      </c>
      <c r="C91" s="15">
        <f t="shared" si="4"/>
        <v>134.28</v>
      </c>
      <c r="D91" s="15">
        <f t="shared" si="4"/>
        <v>121.95</v>
      </c>
    </row>
    <row r="92" spans="1:4" x14ac:dyDescent="0.35">
      <c r="A92" t="s">
        <v>97</v>
      </c>
      <c r="B92" s="16">
        <v>1</v>
      </c>
      <c r="C92" s="15">
        <f t="shared" ref="C92:D111" si="5">ROUND($B92*C$2,2)</f>
        <v>33.57</v>
      </c>
      <c r="D92" s="15">
        <f t="shared" si="5"/>
        <v>30.49</v>
      </c>
    </row>
    <row r="93" spans="1:4" x14ac:dyDescent="0.35">
      <c r="A93" t="s">
        <v>98</v>
      </c>
      <c r="B93" s="16">
        <v>8</v>
      </c>
      <c r="C93" s="15">
        <f t="shared" si="5"/>
        <v>268.56</v>
      </c>
      <c r="D93" s="15">
        <f t="shared" si="5"/>
        <v>243.91</v>
      </c>
    </row>
    <row r="94" spans="1:4" x14ac:dyDescent="0.35">
      <c r="A94" t="s">
        <v>100</v>
      </c>
      <c r="B94" s="16">
        <v>5</v>
      </c>
      <c r="C94" s="15">
        <f t="shared" si="5"/>
        <v>167.85</v>
      </c>
      <c r="D94" s="15">
        <f t="shared" si="5"/>
        <v>152.44</v>
      </c>
    </row>
    <row r="95" spans="1:4" x14ac:dyDescent="0.35">
      <c r="A95" t="s">
        <v>101</v>
      </c>
      <c r="B95" s="16">
        <v>6</v>
      </c>
      <c r="C95" s="15">
        <f t="shared" si="5"/>
        <v>201.42</v>
      </c>
      <c r="D95" s="15">
        <f t="shared" si="5"/>
        <v>182.93</v>
      </c>
    </row>
    <row r="96" spans="1:4" x14ac:dyDescent="0.35">
      <c r="A96" t="s">
        <v>102</v>
      </c>
      <c r="B96" s="16">
        <v>10</v>
      </c>
      <c r="C96" s="15">
        <f t="shared" si="5"/>
        <v>335.7</v>
      </c>
      <c r="D96" s="15">
        <f t="shared" si="5"/>
        <v>304.89</v>
      </c>
    </row>
    <row r="97" spans="1:4" x14ac:dyDescent="0.35">
      <c r="A97" t="s">
        <v>103</v>
      </c>
      <c r="B97" s="16">
        <v>14.4</v>
      </c>
      <c r="C97" s="15">
        <f t="shared" si="5"/>
        <v>483.41</v>
      </c>
      <c r="D97" s="15">
        <f t="shared" si="5"/>
        <v>439.04</v>
      </c>
    </row>
    <row r="98" spans="1:4" x14ac:dyDescent="0.35">
      <c r="A98" t="s">
        <v>104</v>
      </c>
      <c r="B98" s="16">
        <v>4.0999999999999996</v>
      </c>
      <c r="C98" s="15">
        <f t="shared" si="5"/>
        <v>137.63999999999999</v>
      </c>
      <c r="D98" s="15">
        <f t="shared" si="5"/>
        <v>125</v>
      </c>
    </row>
    <row r="99" spans="1:4" x14ac:dyDescent="0.35">
      <c r="A99" t="s">
        <v>364</v>
      </c>
      <c r="B99" s="16">
        <v>0</v>
      </c>
      <c r="C99" s="15">
        <f t="shared" si="5"/>
        <v>0</v>
      </c>
      <c r="D99" s="15">
        <f t="shared" si="5"/>
        <v>0</v>
      </c>
    </row>
    <row r="100" spans="1:4" x14ac:dyDescent="0.35">
      <c r="A100" t="s">
        <v>106</v>
      </c>
      <c r="B100" s="16">
        <v>1.25</v>
      </c>
      <c r="C100" s="15">
        <f t="shared" si="5"/>
        <v>41.96</v>
      </c>
      <c r="D100" s="15">
        <f t="shared" si="5"/>
        <v>38.11</v>
      </c>
    </row>
    <row r="101" spans="1:4" x14ac:dyDescent="0.35">
      <c r="A101" t="s">
        <v>107</v>
      </c>
      <c r="B101" s="16">
        <v>1</v>
      </c>
      <c r="C101" s="15">
        <f t="shared" si="5"/>
        <v>33.57</v>
      </c>
      <c r="D101" s="15">
        <f t="shared" si="5"/>
        <v>30.49</v>
      </c>
    </row>
    <row r="102" spans="1:4" x14ac:dyDescent="0.35">
      <c r="A102" t="s">
        <v>108</v>
      </c>
      <c r="B102" s="16">
        <v>3</v>
      </c>
      <c r="C102" s="15">
        <f t="shared" si="5"/>
        <v>100.71</v>
      </c>
      <c r="D102" s="15">
        <f t="shared" si="5"/>
        <v>91.47</v>
      </c>
    </row>
    <row r="103" spans="1:4" x14ac:dyDescent="0.35">
      <c r="A103" t="s">
        <v>109</v>
      </c>
      <c r="B103" s="16">
        <v>4</v>
      </c>
      <c r="C103" s="15">
        <f t="shared" si="5"/>
        <v>134.28</v>
      </c>
      <c r="D103" s="15">
        <f t="shared" si="5"/>
        <v>121.95</v>
      </c>
    </row>
    <row r="104" spans="1:4" x14ac:dyDescent="0.35">
      <c r="A104" t="s">
        <v>110</v>
      </c>
      <c r="B104" s="16">
        <v>3.3</v>
      </c>
      <c r="C104" s="15">
        <f t="shared" si="5"/>
        <v>110.78</v>
      </c>
      <c r="D104" s="15">
        <f t="shared" si="5"/>
        <v>100.61</v>
      </c>
    </row>
    <row r="105" spans="1:4" x14ac:dyDescent="0.35">
      <c r="A105" t="s">
        <v>111</v>
      </c>
      <c r="B105" s="16">
        <v>3.7</v>
      </c>
      <c r="C105" s="15">
        <f t="shared" si="5"/>
        <v>124.21</v>
      </c>
      <c r="D105" s="15">
        <f t="shared" si="5"/>
        <v>112.81</v>
      </c>
    </row>
    <row r="106" spans="1:4" x14ac:dyDescent="0.35">
      <c r="A106" t="s">
        <v>112</v>
      </c>
      <c r="B106" s="16">
        <v>10.199999999999999</v>
      </c>
      <c r="C106" s="15">
        <f t="shared" si="5"/>
        <v>342.41</v>
      </c>
      <c r="D106" s="15">
        <f t="shared" si="5"/>
        <v>310.98</v>
      </c>
    </row>
    <row r="107" spans="1:4" x14ac:dyDescent="0.35">
      <c r="A107" t="s">
        <v>113</v>
      </c>
      <c r="B107" s="16">
        <v>11.5</v>
      </c>
      <c r="C107" s="15">
        <f t="shared" si="5"/>
        <v>386.06</v>
      </c>
      <c r="D107" s="15">
        <f t="shared" si="5"/>
        <v>350.62</v>
      </c>
    </row>
    <row r="108" spans="1:4" x14ac:dyDescent="0.35">
      <c r="A108" t="s">
        <v>114</v>
      </c>
      <c r="B108" s="16">
        <v>14</v>
      </c>
      <c r="C108" s="15">
        <f t="shared" si="5"/>
        <v>469.98</v>
      </c>
      <c r="D108" s="15">
        <f t="shared" si="5"/>
        <v>426.84</v>
      </c>
    </row>
    <row r="109" spans="1:4" x14ac:dyDescent="0.35">
      <c r="A109" t="s">
        <v>115</v>
      </c>
      <c r="B109" s="16">
        <v>11</v>
      </c>
      <c r="C109" s="15">
        <f t="shared" si="5"/>
        <v>369.27</v>
      </c>
      <c r="D109" s="15">
        <f t="shared" si="5"/>
        <v>335.38</v>
      </c>
    </row>
    <row r="110" spans="1:4" x14ac:dyDescent="0.35">
      <c r="A110" t="s">
        <v>116</v>
      </c>
      <c r="B110" s="16">
        <v>13.4</v>
      </c>
      <c r="C110" s="15">
        <f t="shared" si="5"/>
        <v>449.84</v>
      </c>
      <c r="D110" s="15">
        <f t="shared" si="5"/>
        <v>408.55</v>
      </c>
    </row>
    <row r="111" spans="1:4" x14ac:dyDescent="0.35">
      <c r="A111" t="s">
        <v>363</v>
      </c>
      <c r="B111" s="16">
        <v>16.5</v>
      </c>
      <c r="C111" s="15">
        <f t="shared" si="5"/>
        <v>553.91</v>
      </c>
      <c r="D111" s="15">
        <f t="shared" si="5"/>
        <v>503.06</v>
      </c>
    </row>
    <row r="112" spans="1:4" x14ac:dyDescent="0.35">
      <c r="A112" t="s">
        <v>117</v>
      </c>
      <c r="B112" s="16">
        <v>5</v>
      </c>
      <c r="C112" s="15">
        <f t="shared" ref="C112:D132" si="6">ROUND($B112*C$2,2)</f>
        <v>167.85</v>
      </c>
      <c r="D112" s="15">
        <f t="shared" si="6"/>
        <v>152.44</v>
      </c>
    </row>
    <row r="113" spans="1:4" x14ac:dyDescent="0.35">
      <c r="A113" t="s">
        <v>118</v>
      </c>
      <c r="B113" s="16">
        <v>3.8</v>
      </c>
      <c r="C113" s="15">
        <f t="shared" si="6"/>
        <v>127.57</v>
      </c>
      <c r="D113" s="15">
        <f t="shared" si="6"/>
        <v>115.86</v>
      </c>
    </row>
    <row r="114" spans="1:4" x14ac:dyDescent="0.35">
      <c r="A114" t="s">
        <v>119</v>
      </c>
      <c r="B114" s="16">
        <v>8</v>
      </c>
      <c r="C114" s="15">
        <f t="shared" si="6"/>
        <v>268.56</v>
      </c>
      <c r="D114" s="15">
        <f t="shared" si="6"/>
        <v>243.91</v>
      </c>
    </row>
    <row r="115" spans="1:4" x14ac:dyDescent="0.35">
      <c r="A115" t="s">
        <v>120</v>
      </c>
      <c r="B115" s="16">
        <v>9.1</v>
      </c>
      <c r="C115" s="15">
        <f t="shared" si="6"/>
        <v>305.49</v>
      </c>
      <c r="D115" s="15">
        <f t="shared" si="6"/>
        <v>277.45</v>
      </c>
    </row>
    <row r="116" spans="1:4" x14ac:dyDescent="0.35">
      <c r="A116" t="s">
        <v>121</v>
      </c>
      <c r="B116" s="16">
        <v>3</v>
      </c>
      <c r="C116" s="15">
        <f t="shared" si="6"/>
        <v>100.71</v>
      </c>
      <c r="D116" s="15">
        <f t="shared" si="6"/>
        <v>91.47</v>
      </c>
    </row>
    <row r="117" spans="1:4" x14ac:dyDescent="0.35">
      <c r="A117" t="s">
        <v>123</v>
      </c>
      <c r="B117" s="16">
        <v>9.5</v>
      </c>
      <c r="C117" s="15">
        <f t="shared" si="6"/>
        <v>318.92</v>
      </c>
      <c r="D117" s="15">
        <f t="shared" si="6"/>
        <v>289.64</v>
      </c>
    </row>
    <row r="118" spans="1:4" x14ac:dyDescent="0.35">
      <c r="A118" t="s">
        <v>125</v>
      </c>
      <c r="B118" s="16">
        <v>3.5</v>
      </c>
      <c r="C118" s="15">
        <f t="shared" si="6"/>
        <v>117.5</v>
      </c>
      <c r="D118" s="15">
        <f t="shared" si="6"/>
        <v>106.71</v>
      </c>
    </row>
    <row r="119" spans="1:4" x14ac:dyDescent="0.35">
      <c r="A119" t="s">
        <v>126</v>
      </c>
      <c r="B119" s="16">
        <v>3.5</v>
      </c>
      <c r="C119" s="15">
        <f t="shared" si="6"/>
        <v>117.5</v>
      </c>
      <c r="D119" s="15">
        <f t="shared" si="6"/>
        <v>106.71</v>
      </c>
    </row>
    <row r="120" spans="1:4" x14ac:dyDescent="0.35">
      <c r="A120" t="s">
        <v>127</v>
      </c>
      <c r="B120" s="16">
        <v>8.1</v>
      </c>
      <c r="C120" s="15">
        <f t="shared" si="6"/>
        <v>271.92</v>
      </c>
      <c r="D120" s="15">
        <f t="shared" si="6"/>
        <v>246.96</v>
      </c>
    </row>
    <row r="121" spans="1:4" x14ac:dyDescent="0.35">
      <c r="A121" t="s">
        <v>128</v>
      </c>
      <c r="B121" s="16">
        <v>10.9</v>
      </c>
      <c r="C121" s="15">
        <f t="shared" si="6"/>
        <v>365.91</v>
      </c>
      <c r="D121" s="15">
        <f t="shared" si="6"/>
        <v>332.33</v>
      </c>
    </row>
    <row r="122" spans="1:4" x14ac:dyDescent="0.35">
      <c r="A122" t="s">
        <v>129</v>
      </c>
      <c r="B122" s="16">
        <v>8.8000000000000007</v>
      </c>
      <c r="C122" s="15">
        <f t="shared" si="6"/>
        <v>295.42</v>
      </c>
      <c r="D122" s="15">
        <f t="shared" si="6"/>
        <v>268.3</v>
      </c>
    </row>
    <row r="123" spans="1:4" x14ac:dyDescent="0.35">
      <c r="A123" t="s">
        <v>130</v>
      </c>
      <c r="B123" s="16">
        <v>16</v>
      </c>
      <c r="C123" s="15">
        <f t="shared" si="6"/>
        <v>537.12</v>
      </c>
      <c r="D123" s="15">
        <f t="shared" si="6"/>
        <v>487.82</v>
      </c>
    </row>
    <row r="124" spans="1:4" x14ac:dyDescent="0.35">
      <c r="A124" t="s">
        <v>131</v>
      </c>
      <c r="B124" s="16">
        <v>12.4</v>
      </c>
      <c r="C124" s="15">
        <f t="shared" si="6"/>
        <v>416.27</v>
      </c>
      <c r="D124" s="15">
        <f t="shared" si="6"/>
        <v>378.06</v>
      </c>
    </row>
    <row r="125" spans="1:4" x14ac:dyDescent="0.35">
      <c r="A125" t="s">
        <v>132</v>
      </c>
      <c r="B125" s="16">
        <v>6.6</v>
      </c>
      <c r="C125" s="15">
        <f t="shared" si="6"/>
        <v>221.56</v>
      </c>
      <c r="D125" s="15">
        <f t="shared" si="6"/>
        <v>201.23</v>
      </c>
    </row>
    <row r="126" spans="1:4" x14ac:dyDescent="0.35">
      <c r="A126" t="s">
        <v>133</v>
      </c>
      <c r="B126" s="16">
        <v>12.2</v>
      </c>
      <c r="C126" s="15">
        <f t="shared" si="6"/>
        <v>409.55</v>
      </c>
      <c r="D126" s="15">
        <f t="shared" si="6"/>
        <v>371.96</v>
      </c>
    </row>
    <row r="127" spans="1:4" x14ac:dyDescent="0.35">
      <c r="A127" t="s">
        <v>134</v>
      </c>
      <c r="B127" s="16">
        <v>14.2</v>
      </c>
      <c r="C127" s="15">
        <f t="shared" si="6"/>
        <v>476.69</v>
      </c>
      <c r="D127" s="15">
        <f t="shared" si="6"/>
        <v>432.94</v>
      </c>
    </row>
    <row r="128" spans="1:4" x14ac:dyDescent="0.35">
      <c r="A128" t="s">
        <v>135</v>
      </c>
      <c r="B128" s="16">
        <v>16</v>
      </c>
      <c r="C128" s="15">
        <f t="shared" si="6"/>
        <v>537.12</v>
      </c>
      <c r="D128" s="15">
        <f t="shared" si="6"/>
        <v>487.82</v>
      </c>
    </row>
    <row r="129" spans="1:4" x14ac:dyDescent="0.35">
      <c r="A129" t="s">
        <v>136</v>
      </c>
      <c r="B129" s="16">
        <v>30</v>
      </c>
      <c r="C129" s="15">
        <f t="shared" si="6"/>
        <v>1007.1</v>
      </c>
      <c r="D129" s="15">
        <f t="shared" si="6"/>
        <v>914.66</v>
      </c>
    </row>
    <row r="130" spans="1:4" x14ac:dyDescent="0.35">
      <c r="A130" t="s">
        <v>137</v>
      </c>
      <c r="B130" s="16">
        <v>10</v>
      </c>
      <c r="C130" s="15">
        <f t="shared" si="6"/>
        <v>335.7</v>
      </c>
      <c r="D130" s="15">
        <f t="shared" si="6"/>
        <v>304.89</v>
      </c>
    </row>
    <row r="131" spans="1:4" x14ac:dyDescent="0.35">
      <c r="A131" t="s">
        <v>138</v>
      </c>
      <c r="B131" s="16">
        <v>5</v>
      </c>
      <c r="C131" s="15">
        <f t="shared" si="6"/>
        <v>167.85</v>
      </c>
      <c r="D131" s="15">
        <f t="shared" si="6"/>
        <v>152.44</v>
      </c>
    </row>
    <row r="132" spans="1:4" x14ac:dyDescent="0.35">
      <c r="A132" t="s">
        <v>139</v>
      </c>
      <c r="B132" s="16">
        <v>2.7</v>
      </c>
      <c r="C132" s="15">
        <f t="shared" si="6"/>
        <v>90.64</v>
      </c>
      <c r="D132" s="15">
        <f t="shared" si="6"/>
        <v>82.32</v>
      </c>
    </row>
    <row r="133" spans="1:4" x14ac:dyDescent="0.35">
      <c r="A133" t="s">
        <v>140</v>
      </c>
      <c r="B133" s="16">
        <v>9</v>
      </c>
      <c r="C133" s="15">
        <f t="shared" ref="C133:D154" si="7">ROUND($B133*C$2,2)</f>
        <v>302.13</v>
      </c>
      <c r="D133" s="15">
        <f t="shared" si="7"/>
        <v>274.39999999999998</v>
      </c>
    </row>
    <row r="134" spans="1:4" x14ac:dyDescent="0.35">
      <c r="A134" t="s">
        <v>373</v>
      </c>
      <c r="B134" s="16">
        <v>2</v>
      </c>
      <c r="C134" s="15">
        <f t="shared" si="7"/>
        <v>67.14</v>
      </c>
      <c r="D134" s="15">
        <f t="shared" si="7"/>
        <v>60.98</v>
      </c>
    </row>
    <row r="135" spans="1:4" x14ac:dyDescent="0.35">
      <c r="A135" t="s">
        <v>142</v>
      </c>
      <c r="B135" s="16">
        <v>25</v>
      </c>
      <c r="C135" s="15">
        <f t="shared" si="7"/>
        <v>839.25</v>
      </c>
      <c r="D135" s="15">
        <f t="shared" si="7"/>
        <v>762.22</v>
      </c>
    </row>
    <row r="136" spans="1:4" x14ac:dyDescent="0.35">
      <c r="A136" t="s">
        <v>144</v>
      </c>
      <c r="B136" s="16">
        <v>25</v>
      </c>
      <c r="C136" s="15">
        <f t="shared" si="7"/>
        <v>839.25</v>
      </c>
      <c r="D136" s="15">
        <f t="shared" si="7"/>
        <v>762.22</v>
      </c>
    </row>
    <row r="137" spans="1:4" x14ac:dyDescent="0.35">
      <c r="A137" t="s">
        <v>145</v>
      </c>
      <c r="B137" s="16">
        <v>27.5</v>
      </c>
      <c r="C137" s="15">
        <f t="shared" si="7"/>
        <v>923.18</v>
      </c>
      <c r="D137" s="15">
        <f t="shared" si="7"/>
        <v>838.44</v>
      </c>
    </row>
    <row r="138" spans="1:4" x14ac:dyDescent="0.35">
      <c r="A138" t="s">
        <v>146</v>
      </c>
      <c r="B138" s="16">
        <v>27.5</v>
      </c>
      <c r="C138" s="15">
        <f t="shared" si="7"/>
        <v>923.18</v>
      </c>
      <c r="D138" s="15">
        <f t="shared" si="7"/>
        <v>838.44</v>
      </c>
    </row>
    <row r="139" spans="1:4" x14ac:dyDescent="0.35">
      <c r="A139" t="s">
        <v>147</v>
      </c>
      <c r="B139" s="16">
        <v>17</v>
      </c>
      <c r="C139" s="15">
        <f t="shared" si="7"/>
        <v>570.69000000000005</v>
      </c>
      <c r="D139" s="15">
        <f t="shared" si="7"/>
        <v>518.30999999999995</v>
      </c>
    </row>
    <row r="140" spans="1:4" x14ac:dyDescent="0.35">
      <c r="A140" t="s">
        <v>148</v>
      </c>
      <c r="B140" s="16">
        <v>17.7</v>
      </c>
      <c r="C140" s="15">
        <f t="shared" si="7"/>
        <v>594.19000000000005</v>
      </c>
      <c r="D140" s="15">
        <f t="shared" si="7"/>
        <v>539.65</v>
      </c>
    </row>
    <row r="141" spans="1:4" x14ac:dyDescent="0.35">
      <c r="A141" t="s">
        <v>149</v>
      </c>
      <c r="B141" s="16">
        <v>30</v>
      </c>
      <c r="C141" s="15">
        <f t="shared" si="7"/>
        <v>1007.1</v>
      </c>
      <c r="D141" s="15">
        <f t="shared" si="7"/>
        <v>914.66</v>
      </c>
    </row>
    <row r="142" spans="1:4" x14ac:dyDescent="0.35">
      <c r="A142" t="s">
        <v>150</v>
      </c>
      <c r="B142" s="16">
        <v>30</v>
      </c>
      <c r="C142" s="15">
        <f t="shared" si="7"/>
        <v>1007.1</v>
      </c>
      <c r="D142" s="15">
        <f t="shared" si="7"/>
        <v>914.66</v>
      </c>
    </row>
    <row r="143" spans="1:4" x14ac:dyDescent="0.35">
      <c r="A143" t="s">
        <v>151</v>
      </c>
      <c r="B143" s="16">
        <v>21.3</v>
      </c>
      <c r="C143" s="15">
        <f t="shared" si="7"/>
        <v>715.04</v>
      </c>
      <c r="D143" s="15">
        <f t="shared" si="7"/>
        <v>649.41</v>
      </c>
    </row>
    <row r="144" spans="1:4" x14ac:dyDescent="0.35">
      <c r="A144" t="s">
        <v>152</v>
      </c>
      <c r="B144" s="16">
        <v>21.3</v>
      </c>
      <c r="C144" s="15">
        <f t="shared" si="7"/>
        <v>715.04</v>
      </c>
      <c r="D144" s="15">
        <f t="shared" si="7"/>
        <v>649.41</v>
      </c>
    </row>
    <row r="145" spans="1:4" x14ac:dyDescent="0.35">
      <c r="A145" t="s">
        <v>153</v>
      </c>
      <c r="B145" s="16">
        <v>13.4</v>
      </c>
      <c r="C145" s="15">
        <f t="shared" si="7"/>
        <v>449.84</v>
      </c>
      <c r="D145" s="15">
        <f t="shared" si="7"/>
        <v>408.55</v>
      </c>
    </row>
    <row r="146" spans="1:4" x14ac:dyDescent="0.35">
      <c r="A146" t="s">
        <v>154</v>
      </c>
      <c r="B146" s="16">
        <v>13.4</v>
      </c>
      <c r="C146" s="15">
        <f t="shared" si="7"/>
        <v>449.84</v>
      </c>
      <c r="D146" s="15">
        <f t="shared" si="7"/>
        <v>408.55</v>
      </c>
    </row>
    <row r="147" spans="1:4" x14ac:dyDescent="0.35">
      <c r="A147" t="s">
        <v>405</v>
      </c>
      <c r="B147" s="17">
        <v>13.4</v>
      </c>
      <c r="C147" s="15">
        <f t="shared" si="7"/>
        <v>449.84</v>
      </c>
      <c r="D147" s="15">
        <f t="shared" si="7"/>
        <v>408.55</v>
      </c>
    </row>
    <row r="148" spans="1:4" x14ac:dyDescent="0.35">
      <c r="A148" t="s">
        <v>406</v>
      </c>
      <c r="B148" s="17">
        <v>13.4</v>
      </c>
      <c r="C148" s="15">
        <f t="shared" si="7"/>
        <v>449.84</v>
      </c>
      <c r="D148" s="15">
        <f t="shared" si="7"/>
        <v>408.55</v>
      </c>
    </row>
    <row r="149" spans="1:4" x14ac:dyDescent="0.35">
      <c r="A149" t="s">
        <v>155</v>
      </c>
      <c r="B149" s="16">
        <v>1.2</v>
      </c>
      <c r="C149" s="15">
        <f t="shared" si="7"/>
        <v>40.28</v>
      </c>
      <c r="D149" s="15">
        <f t="shared" si="7"/>
        <v>36.590000000000003</v>
      </c>
    </row>
    <row r="150" spans="1:4" x14ac:dyDescent="0.35">
      <c r="A150" t="s">
        <v>156</v>
      </c>
      <c r="B150" s="16">
        <v>1.2</v>
      </c>
      <c r="C150" s="15">
        <f t="shared" si="7"/>
        <v>40.28</v>
      </c>
      <c r="D150" s="15">
        <f t="shared" si="7"/>
        <v>36.590000000000003</v>
      </c>
    </row>
    <row r="151" spans="1:4" x14ac:dyDescent="0.35">
      <c r="A151" t="s">
        <v>157</v>
      </c>
      <c r="B151" s="16">
        <v>1.2</v>
      </c>
      <c r="C151" s="15">
        <f t="shared" si="7"/>
        <v>40.28</v>
      </c>
      <c r="D151" s="15">
        <f t="shared" si="7"/>
        <v>36.590000000000003</v>
      </c>
    </row>
    <row r="152" spans="1:4" x14ac:dyDescent="0.35">
      <c r="A152" t="s">
        <v>158</v>
      </c>
      <c r="B152" s="16">
        <v>1.2</v>
      </c>
      <c r="C152" s="15">
        <f t="shared" si="7"/>
        <v>40.28</v>
      </c>
      <c r="D152" s="15">
        <f t="shared" si="7"/>
        <v>36.590000000000003</v>
      </c>
    </row>
    <row r="153" spans="1:4" x14ac:dyDescent="0.35">
      <c r="A153" t="s">
        <v>159</v>
      </c>
      <c r="B153" s="16">
        <v>3</v>
      </c>
      <c r="C153" s="15">
        <f t="shared" si="7"/>
        <v>100.71</v>
      </c>
      <c r="D153" s="15">
        <f t="shared" si="7"/>
        <v>91.47</v>
      </c>
    </row>
    <row r="154" spans="1:4" x14ac:dyDescent="0.35">
      <c r="A154" t="s">
        <v>160</v>
      </c>
      <c r="B154" s="16">
        <v>3</v>
      </c>
      <c r="C154" s="15">
        <f t="shared" si="7"/>
        <v>100.71</v>
      </c>
      <c r="D154" s="15">
        <f t="shared" si="7"/>
        <v>91.47</v>
      </c>
    </row>
    <row r="155" spans="1:4" x14ac:dyDescent="0.35">
      <c r="A155" t="s">
        <v>161</v>
      </c>
      <c r="B155" s="16">
        <v>2</v>
      </c>
      <c r="C155" s="15">
        <f t="shared" ref="C155:D174" si="8">ROUND($B155*C$2,2)</f>
        <v>67.14</v>
      </c>
      <c r="D155" s="15">
        <f t="shared" si="8"/>
        <v>60.98</v>
      </c>
    </row>
    <row r="156" spans="1:4" x14ac:dyDescent="0.35">
      <c r="A156" t="s">
        <v>162</v>
      </c>
      <c r="B156" s="16">
        <v>3</v>
      </c>
      <c r="C156" s="15">
        <f t="shared" si="8"/>
        <v>100.71</v>
      </c>
      <c r="D156" s="15">
        <f t="shared" si="8"/>
        <v>91.47</v>
      </c>
    </row>
    <row r="157" spans="1:4" x14ac:dyDescent="0.35">
      <c r="A157" t="s">
        <v>163</v>
      </c>
      <c r="B157" s="16">
        <v>3</v>
      </c>
      <c r="C157" s="15">
        <f t="shared" si="8"/>
        <v>100.71</v>
      </c>
      <c r="D157" s="15">
        <f t="shared" si="8"/>
        <v>91.47</v>
      </c>
    </row>
    <row r="158" spans="1:4" x14ac:dyDescent="0.35">
      <c r="A158" t="s">
        <v>164</v>
      </c>
      <c r="B158" s="16">
        <v>4.0999999999999996</v>
      </c>
      <c r="C158" s="15">
        <f t="shared" si="8"/>
        <v>137.63999999999999</v>
      </c>
      <c r="D158" s="15">
        <f t="shared" si="8"/>
        <v>125</v>
      </c>
    </row>
    <row r="159" spans="1:4" x14ac:dyDescent="0.35">
      <c r="A159" t="s">
        <v>165</v>
      </c>
      <c r="B159" s="16">
        <v>4.0999999999999996</v>
      </c>
      <c r="C159" s="15">
        <f t="shared" si="8"/>
        <v>137.63999999999999</v>
      </c>
      <c r="D159" s="15">
        <f t="shared" si="8"/>
        <v>125</v>
      </c>
    </row>
    <row r="160" spans="1:4" x14ac:dyDescent="0.35">
      <c r="A160" t="s">
        <v>166</v>
      </c>
      <c r="B160" s="16">
        <v>3.7</v>
      </c>
      <c r="C160" s="15">
        <f t="shared" si="8"/>
        <v>124.21</v>
      </c>
      <c r="D160" s="15">
        <f t="shared" si="8"/>
        <v>112.81</v>
      </c>
    </row>
    <row r="161" spans="1:4" x14ac:dyDescent="0.35">
      <c r="A161" t="s">
        <v>167</v>
      </c>
      <c r="B161" s="16">
        <v>3</v>
      </c>
      <c r="C161" s="15">
        <f t="shared" si="8"/>
        <v>100.71</v>
      </c>
      <c r="D161" s="15">
        <f t="shared" si="8"/>
        <v>91.47</v>
      </c>
    </row>
    <row r="162" spans="1:4" x14ac:dyDescent="0.35">
      <c r="A162" t="s">
        <v>168</v>
      </c>
      <c r="B162" s="16">
        <v>3</v>
      </c>
      <c r="C162" s="15">
        <f t="shared" si="8"/>
        <v>100.71</v>
      </c>
      <c r="D162" s="15">
        <f t="shared" si="8"/>
        <v>91.47</v>
      </c>
    </row>
    <row r="163" spans="1:4" x14ac:dyDescent="0.35">
      <c r="A163" t="s">
        <v>169</v>
      </c>
      <c r="B163" s="16">
        <v>5</v>
      </c>
      <c r="C163" s="15">
        <f t="shared" si="8"/>
        <v>167.85</v>
      </c>
      <c r="D163" s="15">
        <f t="shared" si="8"/>
        <v>152.44</v>
      </c>
    </row>
    <row r="164" spans="1:4" x14ac:dyDescent="0.35">
      <c r="A164" t="s">
        <v>170</v>
      </c>
      <c r="B164" s="16">
        <v>14.9</v>
      </c>
      <c r="C164" s="15">
        <f t="shared" si="8"/>
        <v>500.19</v>
      </c>
      <c r="D164" s="15">
        <f t="shared" si="8"/>
        <v>454.28</v>
      </c>
    </row>
    <row r="165" spans="1:4" x14ac:dyDescent="0.35">
      <c r="A165" t="s">
        <v>171</v>
      </c>
      <c r="B165" s="16">
        <v>14.9</v>
      </c>
      <c r="C165" s="15">
        <f t="shared" si="8"/>
        <v>500.19</v>
      </c>
      <c r="D165" s="15">
        <f t="shared" si="8"/>
        <v>454.28</v>
      </c>
    </row>
    <row r="166" spans="1:4" x14ac:dyDescent="0.35">
      <c r="A166" t="s">
        <v>172</v>
      </c>
      <c r="B166" s="16">
        <v>10</v>
      </c>
      <c r="C166" s="15">
        <f t="shared" si="8"/>
        <v>335.7</v>
      </c>
      <c r="D166" s="15">
        <f t="shared" si="8"/>
        <v>304.89</v>
      </c>
    </row>
    <row r="167" spans="1:4" x14ac:dyDescent="0.35">
      <c r="A167" t="s">
        <v>173</v>
      </c>
      <c r="B167" s="16">
        <v>10</v>
      </c>
      <c r="C167" s="15">
        <f t="shared" si="8"/>
        <v>335.7</v>
      </c>
      <c r="D167" s="15">
        <f t="shared" si="8"/>
        <v>304.89</v>
      </c>
    </row>
    <row r="168" spans="1:4" x14ac:dyDescent="0.35">
      <c r="A168" t="s">
        <v>174</v>
      </c>
      <c r="B168" s="16">
        <v>8</v>
      </c>
      <c r="C168" s="15">
        <f t="shared" si="8"/>
        <v>268.56</v>
      </c>
      <c r="D168" s="15">
        <f t="shared" si="8"/>
        <v>243.91</v>
      </c>
    </row>
    <row r="169" spans="1:4" x14ac:dyDescent="0.35">
      <c r="A169" t="s">
        <v>175</v>
      </c>
      <c r="B169" s="16">
        <v>8</v>
      </c>
      <c r="C169" s="15">
        <f t="shared" si="8"/>
        <v>268.56</v>
      </c>
      <c r="D169" s="15">
        <f t="shared" si="8"/>
        <v>243.91</v>
      </c>
    </row>
    <row r="170" spans="1:4" x14ac:dyDescent="0.35">
      <c r="A170" t="s">
        <v>176</v>
      </c>
      <c r="B170" s="16">
        <v>8</v>
      </c>
      <c r="C170" s="15">
        <f t="shared" si="8"/>
        <v>268.56</v>
      </c>
      <c r="D170" s="15">
        <f t="shared" si="8"/>
        <v>243.91</v>
      </c>
    </row>
    <row r="171" spans="1:4" x14ac:dyDescent="0.35">
      <c r="A171" t="s">
        <v>177</v>
      </c>
      <c r="B171" s="16">
        <v>8</v>
      </c>
      <c r="C171" s="15">
        <f t="shared" si="8"/>
        <v>268.56</v>
      </c>
      <c r="D171" s="15">
        <f t="shared" si="8"/>
        <v>243.91</v>
      </c>
    </row>
    <row r="172" spans="1:4" x14ac:dyDescent="0.35">
      <c r="A172" t="s">
        <v>178</v>
      </c>
      <c r="B172" s="16">
        <v>8</v>
      </c>
      <c r="C172" s="15">
        <f t="shared" si="8"/>
        <v>268.56</v>
      </c>
      <c r="D172" s="15">
        <f t="shared" si="8"/>
        <v>243.91</v>
      </c>
    </row>
    <row r="173" spans="1:4" x14ac:dyDescent="0.35">
      <c r="A173" t="s">
        <v>179</v>
      </c>
      <c r="B173" s="16">
        <v>8</v>
      </c>
      <c r="C173" s="15">
        <f t="shared" si="8"/>
        <v>268.56</v>
      </c>
      <c r="D173" s="15">
        <f t="shared" si="8"/>
        <v>243.91</v>
      </c>
    </row>
    <row r="174" spans="1:4" x14ac:dyDescent="0.35">
      <c r="A174" t="s">
        <v>180</v>
      </c>
      <c r="B174" s="16">
        <v>10</v>
      </c>
      <c r="C174" s="15">
        <f t="shared" si="8"/>
        <v>335.7</v>
      </c>
      <c r="D174" s="15">
        <f t="shared" si="8"/>
        <v>304.89</v>
      </c>
    </row>
    <row r="175" spans="1:4" x14ac:dyDescent="0.35">
      <c r="A175" t="s">
        <v>181</v>
      </c>
      <c r="B175" s="16">
        <v>10</v>
      </c>
      <c r="C175" s="15">
        <f t="shared" ref="C175:D195" si="9">ROUND($B175*C$2,2)</f>
        <v>335.7</v>
      </c>
      <c r="D175" s="15">
        <f t="shared" si="9"/>
        <v>304.89</v>
      </c>
    </row>
    <row r="176" spans="1:4" x14ac:dyDescent="0.35">
      <c r="A176" t="s">
        <v>182</v>
      </c>
      <c r="B176" s="16">
        <v>2.6</v>
      </c>
      <c r="C176" s="15">
        <f t="shared" si="9"/>
        <v>87.28</v>
      </c>
      <c r="D176" s="15">
        <f t="shared" si="9"/>
        <v>79.27</v>
      </c>
    </row>
    <row r="177" spans="1:5" x14ac:dyDescent="0.35">
      <c r="A177" t="s">
        <v>413</v>
      </c>
      <c r="B177" s="16">
        <v>2.6</v>
      </c>
      <c r="C177" s="15">
        <f t="shared" si="9"/>
        <v>87.28</v>
      </c>
      <c r="D177" s="15">
        <f t="shared" si="9"/>
        <v>79.27</v>
      </c>
    </row>
    <row r="178" spans="1:5" x14ac:dyDescent="0.35">
      <c r="A178" t="s">
        <v>183</v>
      </c>
      <c r="B178" s="16">
        <v>0</v>
      </c>
      <c r="C178" s="15">
        <f t="shared" si="9"/>
        <v>0</v>
      </c>
      <c r="D178" s="15">
        <f t="shared" si="9"/>
        <v>0</v>
      </c>
    </row>
    <row r="179" spans="1:5" x14ac:dyDescent="0.35">
      <c r="A179" t="s">
        <v>186</v>
      </c>
      <c r="B179" s="16">
        <v>4</v>
      </c>
      <c r="C179" s="15">
        <f t="shared" si="9"/>
        <v>134.28</v>
      </c>
      <c r="D179" s="15">
        <f t="shared" si="9"/>
        <v>121.95</v>
      </c>
    </row>
    <row r="180" spans="1:5" x14ac:dyDescent="0.35">
      <c r="A180" t="s">
        <v>187</v>
      </c>
      <c r="B180" s="16">
        <v>6</v>
      </c>
      <c r="C180" s="15">
        <f t="shared" si="9"/>
        <v>201.42</v>
      </c>
      <c r="D180" s="15">
        <f t="shared" si="9"/>
        <v>182.93</v>
      </c>
    </row>
    <row r="181" spans="1:5" x14ac:dyDescent="0.35">
      <c r="A181" t="s">
        <v>188</v>
      </c>
      <c r="B181" s="16">
        <v>100</v>
      </c>
      <c r="C181" s="15">
        <f t="shared" si="9"/>
        <v>3357</v>
      </c>
      <c r="D181" s="15">
        <f t="shared" si="9"/>
        <v>3048.87</v>
      </c>
    </row>
    <row r="182" spans="1:5" x14ac:dyDescent="0.35">
      <c r="A182" t="s">
        <v>189</v>
      </c>
      <c r="B182" s="16">
        <v>100</v>
      </c>
      <c r="C182" s="15">
        <f t="shared" si="9"/>
        <v>3357</v>
      </c>
      <c r="D182" s="15">
        <f t="shared" si="9"/>
        <v>3048.87</v>
      </c>
    </row>
    <row r="183" spans="1:5" x14ac:dyDescent="0.35">
      <c r="A183" t="s">
        <v>190</v>
      </c>
      <c r="B183" s="16">
        <v>135</v>
      </c>
      <c r="C183" s="15">
        <f t="shared" si="9"/>
        <v>4531.95</v>
      </c>
      <c r="D183" s="15">
        <f t="shared" si="9"/>
        <v>4115.97</v>
      </c>
    </row>
    <row r="184" spans="1:5" x14ac:dyDescent="0.35">
      <c r="A184" t="s">
        <v>191</v>
      </c>
      <c r="B184" s="16">
        <v>140</v>
      </c>
      <c r="C184" s="15">
        <f t="shared" si="9"/>
        <v>4699.8</v>
      </c>
      <c r="D184" s="15">
        <f t="shared" si="9"/>
        <v>4268.42</v>
      </c>
    </row>
    <row r="185" spans="1:5" x14ac:dyDescent="0.35">
      <c r="A185" t="s">
        <v>192</v>
      </c>
      <c r="B185" s="17">
        <f>E185/$D$2</f>
        <v>80.000131196148075</v>
      </c>
      <c r="C185" s="15">
        <f t="shared" si="9"/>
        <v>2685.6</v>
      </c>
      <c r="D185" s="15">
        <f t="shared" si="9"/>
        <v>2439.1</v>
      </c>
      <c r="E185" s="13">
        <v>2439.1</v>
      </c>
    </row>
    <row r="186" spans="1:5" x14ac:dyDescent="0.35">
      <c r="A186" t="s">
        <v>193</v>
      </c>
      <c r="B186" s="16">
        <v>65</v>
      </c>
      <c r="C186" s="15">
        <f t="shared" si="9"/>
        <v>2182.0500000000002</v>
      </c>
      <c r="D186" s="15">
        <f t="shared" si="9"/>
        <v>1981.77</v>
      </c>
    </row>
    <row r="187" spans="1:5" x14ac:dyDescent="0.35">
      <c r="A187" t="s">
        <v>194</v>
      </c>
      <c r="B187" s="16">
        <v>80</v>
      </c>
      <c r="C187" s="15">
        <f t="shared" si="9"/>
        <v>2685.6</v>
      </c>
      <c r="D187" s="15">
        <f t="shared" si="9"/>
        <v>2439.1</v>
      </c>
    </row>
    <row r="188" spans="1:5" x14ac:dyDescent="0.35">
      <c r="A188" t="s">
        <v>195</v>
      </c>
      <c r="B188" s="16">
        <v>32</v>
      </c>
      <c r="C188" s="15">
        <f t="shared" si="9"/>
        <v>1074.24</v>
      </c>
      <c r="D188" s="15">
        <f t="shared" si="9"/>
        <v>975.64</v>
      </c>
    </row>
    <row r="189" spans="1:5" x14ac:dyDescent="0.35">
      <c r="A189" t="s">
        <v>196</v>
      </c>
      <c r="B189" s="16">
        <v>75</v>
      </c>
      <c r="C189" s="15">
        <f t="shared" si="9"/>
        <v>2517.75</v>
      </c>
      <c r="D189" s="15">
        <f t="shared" si="9"/>
        <v>2286.65</v>
      </c>
    </row>
    <row r="190" spans="1:5" x14ac:dyDescent="0.35">
      <c r="A190" t="s">
        <v>197</v>
      </c>
      <c r="B190" s="16">
        <v>15</v>
      </c>
      <c r="C190" s="15">
        <f t="shared" si="9"/>
        <v>503.55</v>
      </c>
      <c r="D190" s="15">
        <f t="shared" si="9"/>
        <v>457.33</v>
      </c>
    </row>
    <row r="191" spans="1:5" x14ac:dyDescent="0.35">
      <c r="A191" t="s">
        <v>198</v>
      </c>
      <c r="B191" s="16">
        <v>75</v>
      </c>
      <c r="C191" s="15">
        <f t="shared" si="9"/>
        <v>2517.75</v>
      </c>
      <c r="D191" s="15">
        <f t="shared" si="9"/>
        <v>2286.65</v>
      </c>
    </row>
    <row r="192" spans="1:5" x14ac:dyDescent="0.35">
      <c r="A192" t="s">
        <v>199</v>
      </c>
      <c r="B192" s="16">
        <v>75</v>
      </c>
      <c r="C192" s="15">
        <f t="shared" si="9"/>
        <v>2517.75</v>
      </c>
      <c r="D192" s="15">
        <f t="shared" si="9"/>
        <v>2286.65</v>
      </c>
    </row>
    <row r="193" spans="1:5" x14ac:dyDescent="0.35">
      <c r="A193" t="s">
        <v>200</v>
      </c>
      <c r="B193" s="16">
        <v>27.5</v>
      </c>
      <c r="C193" s="15">
        <f t="shared" si="9"/>
        <v>923.18</v>
      </c>
      <c r="D193" s="15">
        <f t="shared" si="9"/>
        <v>838.44</v>
      </c>
    </row>
    <row r="194" spans="1:5" x14ac:dyDescent="0.35">
      <c r="A194" t="s">
        <v>201</v>
      </c>
      <c r="B194" s="16">
        <v>9.1</v>
      </c>
      <c r="C194" s="15">
        <f t="shared" si="9"/>
        <v>305.49</v>
      </c>
      <c r="D194" s="15">
        <f t="shared" si="9"/>
        <v>277.45</v>
      </c>
    </row>
    <row r="195" spans="1:5" x14ac:dyDescent="0.35">
      <c r="A195" t="s">
        <v>202</v>
      </c>
      <c r="B195" s="16">
        <v>30</v>
      </c>
      <c r="C195" s="15">
        <f t="shared" si="9"/>
        <v>1007.1</v>
      </c>
      <c r="D195" s="15">
        <f t="shared" si="9"/>
        <v>914.66</v>
      </c>
    </row>
    <row r="196" spans="1:5" x14ac:dyDescent="0.35">
      <c r="A196" t="s">
        <v>203</v>
      </c>
      <c r="B196" s="16">
        <v>30</v>
      </c>
      <c r="C196" s="15">
        <f t="shared" ref="C196:D216" si="10">ROUND($B196*C$2,2)</f>
        <v>1007.1</v>
      </c>
      <c r="D196" s="15">
        <f t="shared" si="10"/>
        <v>914.66</v>
      </c>
    </row>
    <row r="197" spans="1:5" x14ac:dyDescent="0.35">
      <c r="A197" t="s">
        <v>204</v>
      </c>
      <c r="B197" s="17">
        <f>E197/$D$2</f>
        <v>29.999967200962978</v>
      </c>
      <c r="C197" s="15">
        <f t="shared" si="10"/>
        <v>1007.1</v>
      </c>
      <c r="D197" s="15">
        <f t="shared" si="10"/>
        <v>914.66</v>
      </c>
      <c r="E197" s="13">
        <v>914.66</v>
      </c>
    </row>
    <row r="198" spans="1:5" x14ac:dyDescent="0.35">
      <c r="A198" t="s">
        <v>205</v>
      </c>
      <c r="B198" s="16">
        <v>65</v>
      </c>
      <c r="C198" s="15">
        <f t="shared" si="10"/>
        <v>2182.0500000000002</v>
      </c>
      <c r="D198" s="15">
        <f t="shared" si="10"/>
        <v>1981.77</v>
      </c>
    </row>
    <row r="199" spans="1:5" x14ac:dyDescent="0.35">
      <c r="A199" t="s">
        <v>206</v>
      </c>
      <c r="B199" s="16">
        <v>38</v>
      </c>
      <c r="C199" s="15">
        <f t="shared" si="10"/>
        <v>1275.6600000000001</v>
      </c>
      <c r="D199" s="15">
        <f t="shared" si="10"/>
        <v>1158.57</v>
      </c>
    </row>
    <row r="200" spans="1:5" x14ac:dyDescent="0.35">
      <c r="A200" t="s">
        <v>207</v>
      </c>
      <c r="B200" s="16">
        <v>12</v>
      </c>
      <c r="C200" s="15">
        <f t="shared" si="10"/>
        <v>402.84</v>
      </c>
      <c r="D200" s="15">
        <f t="shared" si="10"/>
        <v>365.86</v>
      </c>
    </row>
    <row r="201" spans="1:5" x14ac:dyDescent="0.35">
      <c r="A201" t="s">
        <v>208</v>
      </c>
      <c r="B201" s="16">
        <v>5.4</v>
      </c>
      <c r="C201" s="15">
        <f t="shared" si="10"/>
        <v>181.28</v>
      </c>
      <c r="D201" s="15">
        <f t="shared" si="10"/>
        <v>164.64</v>
      </c>
    </row>
    <row r="202" spans="1:5" x14ac:dyDescent="0.35">
      <c r="A202" t="s">
        <v>209</v>
      </c>
      <c r="B202" s="17">
        <f>E202/$D$2</f>
        <v>12.400003935884442</v>
      </c>
      <c r="C202" s="15">
        <f t="shared" si="10"/>
        <v>416.27</v>
      </c>
      <c r="D202" s="15">
        <f t="shared" si="10"/>
        <v>378.06</v>
      </c>
      <c r="E202" s="13">
        <v>378.06</v>
      </c>
    </row>
    <row r="203" spans="1:5" x14ac:dyDescent="0.35">
      <c r="A203" t="s">
        <v>210</v>
      </c>
      <c r="B203" s="17">
        <f>E203/$D$2</f>
        <v>12.400003935884442</v>
      </c>
      <c r="C203" s="15">
        <f t="shared" si="10"/>
        <v>416.27</v>
      </c>
      <c r="D203" s="15">
        <f t="shared" si="10"/>
        <v>378.06</v>
      </c>
      <c r="E203" s="13">
        <v>378.06</v>
      </c>
    </row>
    <row r="204" spans="1:5" x14ac:dyDescent="0.35">
      <c r="A204" t="s">
        <v>211</v>
      </c>
      <c r="B204" s="16">
        <v>28</v>
      </c>
      <c r="C204" s="15">
        <f t="shared" si="10"/>
        <v>939.96</v>
      </c>
      <c r="D204" s="15">
        <f t="shared" si="10"/>
        <v>853.68</v>
      </c>
    </row>
    <row r="205" spans="1:5" x14ac:dyDescent="0.35">
      <c r="A205" t="s">
        <v>212</v>
      </c>
      <c r="B205" s="16">
        <v>3</v>
      </c>
      <c r="C205" s="15">
        <f t="shared" si="10"/>
        <v>100.71</v>
      </c>
      <c r="D205" s="15">
        <f t="shared" si="10"/>
        <v>91.47</v>
      </c>
    </row>
    <row r="206" spans="1:5" x14ac:dyDescent="0.35">
      <c r="A206" t="s">
        <v>354</v>
      </c>
      <c r="B206" s="16">
        <v>0</v>
      </c>
      <c r="C206" s="15">
        <f t="shared" si="10"/>
        <v>0</v>
      </c>
      <c r="D206" s="15">
        <f t="shared" si="10"/>
        <v>0</v>
      </c>
    </row>
    <row r="207" spans="1:5" x14ac:dyDescent="0.35">
      <c r="A207" t="s">
        <v>418</v>
      </c>
      <c r="B207" s="16">
        <v>3.5</v>
      </c>
      <c r="C207" s="15">
        <f t="shared" si="10"/>
        <v>117.5</v>
      </c>
      <c r="D207" s="15">
        <f t="shared" si="10"/>
        <v>106.71</v>
      </c>
    </row>
    <row r="208" spans="1:5" x14ac:dyDescent="0.35">
      <c r="A208" t="s">
        <v>213</v>
      </c>
      <c r="B208" s="16">
        <v>14</v>
      </c>
      <c r="C208" s="15">
        <f t="shared" si="10"/>
        <v>469.98</v>
      </c>
      <c r="D208" s="15">
        <f t="shared" si="10"/>
        <v>426.84</v>
      </c>
    </row>
    <row r="209" spans="1:4" x14ac:dyDescent="0.35">
      <c r="A209" t="s">
        <v>214</v>
      </c>
      <c r="B209" s="16">
        <v>18</v>
      </c>
      <c r="C209" s="15">
        <f t="shared" si="10"/>
        <v>604.26</v>
      </c>
      <c r="D209" s="15">
        <f t="shared" si="10"/>
        <v>548.79999999999995</v>
      </c>
    </row>
    <row r="210" spans="1:4" x14ac:dyDescent="0.35">
      <c r="A210" t="s">
        <v>215</v>
      </c>
      <c r="B210" s="16">
        <v>14</v>
      </c>
      <c r="C210" s="15">
        <f t="shared" si="10"/>
        <v>469.98</v>
      </c>
      <c r="D210" s="15">
        <f t="shared" si="10"/>
        <v>426.84</v>
      </c>
    </row>
    <row r="211" spans="1:4" x14ac:dyDescent="0.35">
      <c r="A211" t="s">
        <v>216</v>
      </c>
      <c r="B211" s="16">
        <v>9.5</v>
      </c>
      <c r="C211" s="15">
        <f t="shared" si="10"/>
        <v>318.92</v>
      </c>
      <c r="D211" s="15">
        <f t="shared" si="10"/>
        <v>289.64</v>
      </c>
    </row>
    <row r="212" spans="1:4" x14ac:dyDescent="0.35">
      <c r="A212" t="s">
        <v>217</v>
      </c>
      <c r="B212" s="16">
        <v>15</v>
      </c>
      <c r="C212" s="15">
        <f t="shared" si="10"/>
        <v>503.55</v>
      </c>
      <c r="D212" s="15">
        <f t="shared" si="10"/>
        <v>457.33</v>
      </c>
    </row>
    <row r="213" spans="1:4" x14ac:dyDescent="0.35">
      <c r="A213" t="s">
        <v>218</v>
      </c>
      <c r="B213" s="16">
        <v>16</v>
      </c>
      <c r="C213" s="15">
        <f t="shared" si="10"/>
        <v>537.12</v>
      </c>
      <c r="D213" s="15">
        <f t="shared" si="10"/>
        <v>487.82</v>
      </c>
    </row>
    <row r="214" spans="1:4" x14ac:dyDescent="0.35">
      <c r="A214" t="s">
        <v>219</v>
      </c>
      <c r="B214" s="16">
        <v>14</v>
      </c>
      <c r="C214" s="15">
        <f t="shared" si="10"/>
        <v>469.98</v>
      </c>
      <c r="D214" s="15">
        <f t="shared" si="10"/>
        <v>426.84</v>
      </c>
    </row>
    <row r="215" spans="1:4" x14ac:dyDescent="0.35">
      <c r="A215" t="s">
        <v>220</v>
      </c>
      <c r="B215" s="16">
        <v>2</v>
      </c>
      <c r="C215" s="15">
        <f t="shared" si="10"/>
        <v>67.14</v>
      </c>
      <c r="D215" s="15">
        <f t="shared" si="10"/>
        <v>60.98</v>
      </c>
    </row>
    <row r="216" spans="1:4" x14ac:dyDescent="0.35">
      <c r="A216" t="s">
        <v>221</v>
      </c>
      <c r="B216" s="16">
        <v>5.2</v>
      </c>
      <c r="C216" s="15">
        <f t="shared" si="10"/>
        <v>174.56</v>
      </c>
      <c r="D216" s="15">
        <f t="shared" si="10"/>
        <v>158.54</v>
      </c>
    </row>
    <row r="217" spans="1:4" x14ac:dyDescent="0.35">
      <c r="A217" t="s">
        <v>222</v>
      </c>
      <c r="B217" s="16">
        <v>2</v>
      </c>
      <c r="C217" s="15">
        <f t="shared" ref="C217:D238" si="11">ROUND($B217*C$2,2)</f>
        <v>67.14</v>
      </c>
      <c r="D217" s="15">
        <f t="shared" si="11"/>
        <v>60.98</v>
      </c>
    </row>
    <row r="218" spans="1:4" x14ac:dyDescent="0.35">
      <c r="A218" t="s">
        <v>223</v>
      </c>
      <c r="B218" s="16">
        <v>2.2000000000000002</v>
      </c>
      <c r="C218" s="15">
        <f t="shared" si="11"/>
        <v>73.849999999999994</v>
      </c>
      <c r="D218" s="15">
        <f t="shared" si="11"/>
        <v>67.08</v>
      </c>
    </row>
    <row r="219" spans="1:4" x14ac:dyDescent="0.35">
      <c r="A219" t="s">
        <v>224</v>
      </c>
      <c r="B219" s="16">
        <v>4</v>
      </c>
      <c r="C219" s="15">
        <f t="shared" si="11"/>
        <v>134.28</v>
      </c>
      <c r="D219" s="15">
        <f t="shared" si="11"/>
        <v>121.95</v>
      </c>
    </row>
    <row r="220" spans="1:4" x14ac:dyDescent="0.35">
      <c r="A220" t="s">
        <v>225</v>
      </c>
      <c r="B220" s="16">
        <v>4.5999999999999996</v>
      </c>
      <c r="C220" s="15">
        <f t="shared" si="11"/>
        <v>154.41999999999999</v>
      </c>
      <c r="D220" s="15">
        <f t="shared" si="11"/>
        <v>140.25</v>
      </c>
    </row>
    <row r="221" spans="1:4" x14ac:dyDescent="0.35">
      <c r="A221" t="s">
        <v>226</v>
      </c>
      <c r="B221" s="16">
        <v>6</v>
      </c>
      <c r="C221" s="15">
        <f t="shared" si="11"/>
        <v>201.42</v>
      </c>
      <c r="D221" s="15">
        <f t="shared" si="11"/>
        <v>182.93</v>
      </c>
    </row>
    <row r="222" spans="1:4" x14ac:dyDescent="0.35">
      <c r="A222" t="s">
        <v>227</v>
      </c>
      <c r="B222" s="16">
        <v>7.2</v>
      </c>
      <c r="C222" s="15">
        <f t="shared" si="11"/>
        <v>241.7</v>
      </c>
      <c r="D222" s="15">
        <f t="shared" si="11"/>
        <v>219.52</v>
      </c>
    </row>
    <row r="223" spans="1:4" x14ac:dyDescent="0.35">
      <c r="A223" t="s">
        <v>228</v>
      </c>
      <c r="B223" s="16">
        <v>10</v>
      </c>
      <c r="C223" s="15">
        <f t="shared" si="11"/>
        <v>335.7</v>
      </c>
      <c r="D223" s="15">
        <f t="shared" si="11"/>
        <v>304.89</v>
      </c>
    </row>
    <row r="224" spans="1:4" x14ac:dyDescent="0.35">
      <c r="A224" t="s">
        <v>229</v>
      </c>
      <c r="B224" s="16">
        <v>4</v>
      </c>
      <c r="C224" s="15">
        <f t="shared" si="11"/>
        <v>134.28</v>
      </c>
      <c r="D224" s="15">
        <f t="shared" si="11"/>
        <v>121.95</v>
      </c>
    </row>
    <row r="225" spans="1:4" x14ac:dyDescent="0.35">
      <c r="A225" t="s">
        <v>414</v>
      </c>
      <c r="B225" s="16">
        <v>12</v>
      </c>
      <c r="C225" s="15">
        <f t="shared" si="11"/>
        <v>402.84</v>
      </c>
      <c r="D225" s="15">
        <f t="shared" si="11"/>
        <v>365.86</v>
      </c>
    </row>
    <row r="226" spans="1:4" x14ac:dyDescent="0.35">
      <c r="A226" t="s">
        <v>230</v>
      </c>
      <c r="B226" s="16">
        <v>10.5</v>
      </c>
      <c r="C226" s="15">
        <f t="shared" si="11"/>
        <v>352.49</v>
      </c>
      <c r="D226" s="15">
        <f t="shared" si="11"/>
        <v>320.13</v>
      </c>
    </row>
    <row r="227" spans="1:4" x14ac:dyDescent="0.35">
      <c r="A227" t="s">
        <v>231</v>
      </c>
      <c r="B227" s="16">
        <v>7.2</v>
      </c>
      <c r="C227" s="15">
        <f t="shared" si="11"/>
        <v>241.7</v>
      </c>
      <c r="D227" s="15">
        <f t="shared" si="11"/>
        <v>219.52</v>
      </c>
    </row>
    <row r="228" spans="1:4" x14ac:dyDescent="0.35">
      <c r="A228" t="s">
        <v>415</v>
      </c>
      <c r="B228" s="16">
        <v>10</v>
      </c>
      <c r="C228" s="15">
        <f t="shared" si="11"/>
        <v>335.7</v>
      </c>
      <c r="D228" s="15">
        <f t="shared" si="11"/>
        <v>304.89</v>
      </c>
    </row>
    <row r="229" spans="1:4" x14ac:dyDescent="0.35">
      <c r="A229" t="s">
        <v>232</v>
      </c>
      <c r="B229" s="16">
        <v>6</v>
      </c>
      <c r="C229" s="15">
        <f t="shared" si="11"/>
        <v>201.42</v>
      </c>
      <c r="D229" s="15">
        <f t="shared" si="11"/>
        <v>182.93</v>
      </c>
    </row>
    <row r="230" spans="1:4" x14ac:dyDescent="0.35">
      <c r="A230" t="s">
        <v>233</v>
      </c>
      <c r="B230" s="16">
        <v>7.3</v>
      </c>
      <c r="C230" s="15">
        <f t="shared" si="11"/>
        <v>245.06</v>
      </c>
      <c r="D230" s="15">
        <f t="shared" si="11"/>
        <v>222.57</v>
      </c>
    </row>
    <row r="231" spans="1:4" x14ac:dyDescent="0.35">
      <c r="A231" t="s">
        <v>234</v>
      </c>
      <c r="B231" s="16">
        <v>7.6</v>
      </c>
      <c r="C231" s="15">
        <f t="shared" si="11"/>
        <v>255.13</v>
      </c>
      <c r="D231" s="15">
        <f t="shared" si="11"/>
        <v>231.71</v>
      </c>
    </row>
    <row r="232" spans="1:4" x14ac:dyDescent="0.35">
      <c r="A232" t="s">
        <v>235</v>
      </c>
      <c r="B232" s="16">
        <v>5.2</v>
      </c>
      <c r="C232" s="15">
        <f t="shared" si="11"/>
        <v>174.56</v>
      </c>
      <c r="D232" s="15">
        <f t="shared" si="11"/>
        <v>158.54</v>
      </c>
    </row>
    <row r="233" spans="1:4" x14ac:dyDescent="0.35">
      <c r="A233" t="s">
        <v>236</v>
      </c>
      <c r="B233" s="16">
        <v>4</v>
      </c>
      <c r="C233" s="15">
        <f t="shared" si="11"/>
        <v>134.28</v>
      </c>
      <c r="D233" s="15">
        <f t="shared" si="11"/>
        <v>121.95</v>
      </c>
    </row>
    <row r="234" spans="1:4" x14ac:dyDescent="0.35">
      <c r="A234" t="s">
        <v>238</v>
      </c>
      <c r="B234" s="16">
        <v>4.2</v>
      </c>
      <c r="C234" s="15">
        <f t="shared" si="11"/>
        <v>140.99</v>
      </c>
      <c r="D234" s="15">
        <f t="shared" si="11"/>
        <v>128.05000000000001</v>
      </c>
    </row>
    <row r="235" spans="1:4" x14ac:dyDescent="0.35">
      <c r="A235" t="s">
        <v>239</v>
      </c>
      <c r="B235" s="16">
        <v>7.7</v>
      </c>
      <c r="C235" s="15">
        <f t="shared" si="11"/>
        <v>258.49</v>
      </c>
      <c r="D235" s="15">
        <f t="shared" si="11"/>
        <v>234.76</v>
      </c>
    </row>
    <row r="236" spans="1:4" x14ac:dyDescent="0.35">
      <c r="A236" t="s">
        <v>241</v>
      </c>
      <c r="B236" s="16">
        <v>5</v>
      </c>
      <c r="C236" s="15">
        <f t="shared" si="11"/>
        <v>167.85</v>
      </c>
      <c r="D236" s="15">
        <f t="shared" si="11"/>
        <v>152.44</v>
      </c>
    </row>
    <row r="237" spans="1:4" x14ac:dyDescent="0.35">
      <c r="A237" t="s">
        <v>242</v>
      </c>
      <c r="B237" s="16">
        <v>8.3000000000000007</v>
      </c>
      <c r="C237" s="15">
        <f t="shared" si="11"/>
        <v>278.63</v>
      </c>
      <c r="D237" s="15">
        <f t="shared" si="11"/>
        <v>253.06</v>
      </c>
    </row>
    <row r="238" spans="1:4" x14ac:dyDescent="0.35">
      <c r="A238" t="s">
        <v>243</v>
      </c>
      <c r="B238" s="16">
        <v>10.9</v>
      </c>
      <c r="C238" s="15">
        <f t="shared" si="11"/>
        <v>365.91</v>
      </c>
      <c r="D238" s="15">
        <f t="shared" si="11"/>
        <v>332.33</v>
      </c>
    </row>
    <row r="239" spans="1:4" x14ac:dyDescent="0.35">
      <c r="A239" t="s">
        <v>244</v>
      </c>
      <c r="B239" s="16">
        <v>10</v>
      </c>
      <c r="C239" s="15">
        <f t="shared" ref="C239:D258" si="12">ROUND($B239*C$2,2)</f>
        <v>335.7</v>
      </c>
      <c r="D239" s="15">
        <f t="shared" si="12"/>
        <v>304.89</v>
      </c>
    </row>
    <row r="240" spans="1:4" x14ac:dyDescent="0.35">
      <c r="A240" t="s">
        <v>245</v>
      </c>
      <c r="B240" s="16">
        <v>14.1</v>
      </c>
      <c r="C240" s="15">
        <f t="shared" si="12"/>
        <v>473.34</v>
      </c>
      <c r="D240" s="15">
        <f t="shared" si="12"/>
        <v>429.89</v>
      </c>
    </row>
    <row r="241" spans="1:4" x14ac:dyDescent="0.35">
      <c r="A241" t="s">
        <v>246</v>
      </c>
      <c r="B241" s="16">
        <v>14.2</v>
      </c>
      <c r="C241" s="15">
        <f t="shared" si="12"/>
        <v>476.69</v>
      </c>
      <c r="D241" s="15">
        <f t="shared" si="12"/>
        <v>432.94</v>
      </c>
    </row>
    <row r="242" spans="1:4" x14ac:dyDescent="0.35">
      <c r="A242" t="s">
        <v>247</v>
      </c>
      <c r="B242" s="16">
        <v>7.9</v>
      </c>
      <c r="C242" s="15">
        <f t="shared" si="12"/>
        <v>265.2</v>
      </c>
      <c r="D242" s="15">
        <f t="shared" si="12"/>
        <v>240.86</v>
      </c>
    </row>
    <row r="243" spans="1:4" x14ac:dyDescent="0.35">
      <c r="A243" t="s">
        <v>248</v>
      </c>
      <c r="B243" s="16">
        <v>16</v>
      </c>
      <c r="C243" s="15">
        <f t="shared" si="12"/>
        <v>537.12</v>
      </c>
      <c r="D243" s="15">
        <f t="shared" si="12"/>
        <v>487.82</v>
      </c>
    </row>
    <row r="244" spans="1:4" x14ac:dyDescent="0.35">
      <c r="A244" t="s">
        <v>249</v>
      </c>
      <c r="B244" s="16">
        <v>6.8</v>
      </c>
      <c r="C244" s="15">
        <f t="shared" si="12"/>
        <v>228.28</v>
      </c>
      <c r="D244" s="15">
        <f t="shared" si="12"/>
        <v>207.32</v>
      </c>
    </row>
    <row r="245" spans="1:4" x14ac:dyDescent="0.35">
      <c r="A245" t="s">
        <v>250</v>
      </c>
      <c r="B245" s="16">
        <v>8.8000000000000007</v>
      </c>
      <c r="C245" s="15">
        <f t="shared" si="12"/>
        <v>295.42</v>
      </c>
      <c r="D245" s="15">
        <f t="shared" si="12"/>
        <v>268.3</v>
      </c>
    </row>
    <row r="246" spans="1:4" x14ac:dyDescent="0.35">
      <c r="A246" t="s">
        <v>251</v>
      </c>
      <c r="B246" s="16">
        <v>6.7</v>
      </c>
      <c r="C246" s="15">
        <f t="shared" si="12"/>
        <v>224.92</v>
      </c>
      <c r="D246" s="15">
        <f t="shared" si="12"/>
        <v>204.27</v>
      </c>
    </row>
    <row r="247" spans="1:4" x14ac:dyDescent="0.35">
      <c r="A247" t="s">
        <v>252</v>
      </c>
      <c r="B247" s="16">
        <v>9.5</v>
      </c>
      <c r="C247" s="15">
        <f t="shared" si="12"/>
        <v>318.92</v>
      </c>
      <c r="D247" s="15">
        <f t="shared" si="12"/>
        <v>289.64</v>
      </c>
    </row>
    <row r="248" spans="1:4" x14ac:dyDescent="0.35">
      <c r="A248" t="s">
        <v>253</v>
      </c>
      <c r="B248" s="16">
        <v>5.25</v>
      </c>
      <c r="C248" s="15">
        <f t="shared" si="12"/>
        <v>176.24</v>
      </c>
      <c r="D248" s="15">
        <f t="shared" si="12"/>
        <v>160.07</v>
      </c>
    </row>
    <row r="249" spans="1:4" x14ac:dyDescent="0.35">
      <c r="A249" t="s">
        <v>255</v>
      </c>
      <c r="B249" s="16">
        <v>8.5</v>
      </c>
      <c r="C249" s="15">
        <f t="shared" si="12"/>
        <v>285.35000000000002</v>
      </c>
      <c r="D249" s="15">
        <f t="shared" si="12"/>
        <v>259.14999999999998</v>
      </c>
    </row>
    <row r="250" spans="1:4" x14ac:dyDescent="0.35">
      <c r="A250" t="s">
        <v>257</v>
      </c>
      <c r="B250" s="16">
        <v>10.5</v>
      </c>
      <c r="C250" s="15">
        <f t="shared" si="12"/>
        <v>352.49</v>
      </c>
      <c r="D250" s="15">
        <f t="shared" si="12"/>
        <v>320.13</v>
      </c>
    </row>
    <row r="251" spans="1:4" x14ac:dyDescent="0.35">
      <c r="A251" t="s">
        <v>258</v>
      </c>
      <c r="B251" s="16">
        <v>7.2</v>
      </c>
      <c r="C251" s="15">
        <f t="shared" si="12"/>
        <v>241.7</v>
      </c>
      <c r="D251" s="15">
        <f t="shared" si="12"/>
        <v>219.52</v>
      </c>
    </row>
    <row r="252" spans="1:4" x14ac:dyDescent="0.35">
      <c r="A252" t="s">
        <v>259</v>
      </c>
      <c r="B252" s="16">
        <v>7.9</v>
      </c>
      <c r="C252" s="15">
        <f t="shared" si="12"/>
        <v>265.2</v>
      </c>
      <c r="D252" s="15">
        <f t="shared" si="12"/>
        <v>240.86</v>
      </c>
    </row>
    <row r="253" spans="1:4" x14ac:dyDescent="0.35">
      <c r="A253" t="s">
        <v>260</v>
      </c>
      <c r="B253" s="16">
        <v>124</v>
      </c>
      <c r="C253" s="15">
        <f t="shared" si="12"/>
        <v>4162.68</v>
      </c>
      <c r="D253" s="15">
        <f t="shared" si="12"/>
        <v>3780.6</v>
      </c>
    </row>
    <row r="254" spans="1:4" x14ac:dyDescent="0.35">
      <c r="A254" t="s">
        <v>262</v>
      </c>
      <c r="B254" s="16">
        <v>2.7</v>
      </c>
      <c r="C254" s="15">
        <f t="shared" si="12"/>
        <v>90.64</v>
      </c>
      <c r="D254" s="15">
        <f t="shared" si="12"/>
        <v>82.32</v>
      </c>
    </row>
    <row r="255" spans="1:4" x14ac:dyDescent="0.35">
      <c r="A255" t="s">
        <v>263</v>
      </c>
      <c r="B255" s="16">
        <v>4.4000000000000004</v>
      </c>
      <c r="C255" s="15">
        <f t="shared" si="12"/>
        <v>147.71</v>
      </c>
      <c r="D255" s="15">
        <f t="shared" si="12"/>
        <v>134.15</v>
      </c>
    </row>
    <row r="256" spans="1:4" x14ac:dyDescent="0.35">
      <c r="A256" t="s">
        <v>264</v>
      </c>
      <c r="B256" s="16">
        <v>6</v>
      </c>
      <c r="C256" s="15">
        <f t="shared" si="12"/>
        <v>201.42</v>
      </c>
      <c r="D256" s="15">
        <f t="shared" si="12"/>
        <v>182.93</v>
      </c>
    </row>
    <row r="257" spans="1:4" x14ac:dyDescent="0.35">
      <c r="A257" t="s">
        <v>265</v>
      </c>
      <c r="B257" s="16">
        <v>7.5</v>
      </c>
      <c r="C257" s="15">
        <f t="shared" si="12"/>
        <v>251.78</v>
      </c>
      <c r="D257" s="15">
        <f t="shared" si="12"/>
        <v>228.67</v>
      </c>
    </row>
    <row r="258" spans="1:4" x14ac:dyDescent="0.35">
      <c r="A258" t="s">
        <v>266</v>
      </c>
      <c r="B258" s="16">
        <v>4.2</v>
      </c>
      <c r="C258" s="15">
        <f t="shared" si="12"/>
        <v>140.99</v>
      </c>
      <c r="D258" s="15">
        <f t="shared" si="12"/>
        <v>128.05000000000001</v>
      </c>
    </row>
    <row r="259" spans="1:4" x14ac:dyDescent="0.35">
      <c r="A259" t="s">
        <v>267</v>
      </c>
      <c r="B259" s="16">
        <v>8.5</v>
      </c>
      <c r="C259" s="15">
        <f t="shared" ref="C259:D278" si="13">ROUND($B259*C$2,2)</f>
        <v>285.35000000000002</v>
      </c>
      <c r="D259" s="15">
        <f t="shared" si="13"/>
        <v>259.14999999999998</v>
      </c>
    </row>
    <row r="260" spans="1:4" x14ac:dyDescent="0.35">
      <c r="A260" t="s">
        <v>268</v>
      </c>
      <c r="B260" s="16">
        <v>7</v>
      </c>
      <c r="C260" s="15">
        <f t="shared" si="13"/>
        <v>234.99</v>
      </c>
      <c r="D260" s="15">
        <f t="shared" si="13"/>
        <v>213.42</v>
      </c>
    </row>
    <row r="261" spans="1:4" x14ac:dyDescent="0.35">
      <c r="A261" t="s">
        <v>269</v>
      </c>
      <c r="B261" s="16">
        <v>13</v>
      </c>
      <c r="C261" s="15">
        <f t="shared" si="13"/>
        <v>436.41</v>
      </c>
      <c r="D261" s="15">
        <f t="shared" si="13"/>
        <v>396.35</v>
      </c>
    </row>
    <row r="262" spans="1:4" x14ac:dyDescent="0.35">
      <c r="A262" t="s">
        <v>271</v>
      </c>
      <c r="B262" s="16">
        <v>58</v>
      </c>
      <c r="C262" s="15">
        <f t="shared" si="13"/>
        <v>1947.06</v>
      </c>
      <c r="D262" s="15">
        <f t="shared" si="13"/>
        <v>1768.34</v>
      </c>
    </row>
    <row r="263" spans="1:4" x14ac:dyDescent="0.35">
      <c r="A263" t="s">
        <v>272</v>
      </c>
      <c r="B263" s="16">
        <v>48</v>
      </c>
      <c r="C263" s="15">
        <f t="shared" si="13"/>
        <v>1611.36</v>
      </c>
      <c r="D263" s="15">
        <f t="shared" si="13"/>
        <v>1463.46</v>
      </c>
    </row>
    <row r="264" spans="1:4" x14ac:dyDescent="0.35">
      <c r="A264" t="s">
        <v>273</v>
      </c>
      <c r="B264" s="16">
        <v>66</v>
      </c>
      <c r="C264" s="15">
        <f t="shared" si="13"/>
        <v>2215.62</v>
      </c>
      <c r="D264" s="15">
        <f t="shared" si="13"/>
        <v>2012.25</v>
      </c>
    </row>
    <row r="265" spans="1:4" x14ac:dyDescent="0.35">
      <c r="A265" t="s">
        <v>274</v>
      </c>
      <c r="B265" s="16">
        <v>40</v>
      </c>
      <c r="C265" s="15">
        <f t="shared" si="13"/>
        <v>1342.8</v>
      </c>
      <c r="D265" s="15">
        <f t="shared" si="13"/>
        <v>1219.55</v>
      </c>
    </row>
    <row r="266" spans="1:4" x14ac:dyDescent="0.35">
      <c r="A266" t="s">
        <v>275</v>
      </c>
      <c r="B266" s="16">
        <v>63</v>
      </c>
      <c r="C266" s="15">
        <f t="shared" si="13"/>
        <v>2114.91</v>
      </c>
      <c r="D266" s="15">
        <f t="shared" si="13"/>
        <v>1920.79</v>
      </c>
    </row>
    <row r="267" spans="1:4" x14ac:dyDescent="0.35">
      <c r="A267" t="s">
        <v>276</v>
      </c>
      <c r="B267" s="16">
        <v>38</v>
      </c>
      <c r="C267" s="15">
        <f t="shared" si="13"/>
        <v>1275.6600000000001</v>
      </c>
      <c r="D267" s="15">
        <f t="shared" si="13"/>
        <v>1158.57</v>
      </c>
    </row>
    <row r="268" spans="1:4" x14ac:dyDescent="0.35">
      <c r="A268" t="s">
        <v>277</v>
      </c>
      <c r="B268" s="16">
        <v>20</v>
      </c>
      <c r="C268" s="15">
        <f t="shared" si="13"/>
        <v>671.4</v>
      </c>
      <c r="D268" s="15">
        <f t="shared" si="13"/>
        <v>609.77</v>
      </c>
    </row>
    <row r="269" spans="1:4" x14ac:dyDescent="0.35">
      <c r="A269" t="s">
        <v>278</v>
      </c>
      <c r="B269" s="16">
        <v>12</v>
      </c>
      <c r="C269" s="15">
        <f t="shared" si="13"/>
        <v>402.84</v>
      </c>
      <c r="D269" s="15">
        <f t="shared" si="13"/>
        <v>365.86</v>
      </c>
    </row>
    <row r="270" spans="1:4" x14ac:dyDescent="0.35">
      <c r="A270" t="s">
        <v>279</v>
      </c>
      <c r="B270" s="16">
        <v>69</v>
      </c>
      <c r="C270" s="15">
        <f t="shared" si="13"/>
        <v>2316.33</v>
      </c>
      <c r="D270" s="15">
        <f t="shared" si="13"/>
        <v>2103.7199999999998</v>
      </c>
    </row>
    <row r="271" spans="1:4" x14ac:dyDescent="0.35">
      <c r="A271" t="s">
        <v>280</v>
      </c>
      <c r="B271" s="16">
        <v>44</v>
      </c>
      <c r="C271" s="15">
        <f t="shared" si="13"/>
        <v>1477.08</v>
      </c>
      <c r="D271" s="15">
        <f t="shared" si="13"/>
        <v>1341.5</v>
      </c>
    </row>
    <row r="272" spans="1:4" x14ac:dyDescent="0.35">
      <c r="A272" t="s">
        <v>281</v>
      </c>
      <c r="B272" s="16">
        <v>77</v>
      </c>
      <c r="C272" s="15">
        <f t="shared" si="13"/>
        <v>2584.89</v>
      </c>
      <c r="D272" s="15">
        <f t="shared" si="13"/>
        <v>2347.63</v>
      </c>
    </row>
    <row r="273" spans="1:4" x14ac:dyDescent="0.35">
      <c r="A273" t="s">
        <v>282</v>
      </c>
      <c r="B273" s="16">
        <v>45</v>
      </c>
      <c r="C273" s="15">
        <f t="shared" si="13"/>
        <v>1510.65</v>
      </c>
      <c r="D273" s="15">
        <f t="shared" si="13"/>
        <v>1371.99</v>
      </c>
    </row>
    <row r="274" spans="1:4" x14ac:dyDescent="0.35">
      <c r="A274" t="s">
        <v>283</v>
      </c>
      <c r="B274" s="16">
        <v>65</v>
      </c>
      <c r="C274" s="15">
        <f t="shared" si="13"/>
        <v>2182.0500000000002</v>
      </c>
      <c r="D274" s="15">
        <f t="shared" si="13"/>
        <v>1981.77</v>
      </c>
    </row>
    <row r="275" spans="1:4" x14ac:dyDescent="0.35">
      <c r="A275" t="s">
        <v>284</v>
      </c>
      <c r="B275" s="16">
        <v>60</v>
      </c>
      <c r="C275" s="15">
        <f t="shared" si="13"/>
        <v>2014.2</v>
      </c>
      <c r="D275" s="15">
        <f t="shared" si="13"/>
        <v>1829.32</v>
      </c>
    </row>
    <row r="276" spans="1:4" x14ac:dyDescent="0.35">
      <c r="A276" t="s">
        <v>285</v>
      </c>
      <c r="B276" s="16">
        <v>38</v>
      </c>
      <c r="C276" s="15">
        <f t="shared" si="13"/>
        <v>1275.6600000000001</v>
      </c>
      <c r="D276" s="15">
        <f t="shared" si="13"/>
        <v>1158.57</v>
      </c>
    </row>
    <row r="277" spans="1:4" x14ac:dyDescent="0.35">
      <c r="A277" t="s">
        <v>286</v>
      </c>
      <c r="B277" s="16">
        <v>23.5</v>
      </c>
      <c r="C277" s="15">
        <f t="shared" si="13"/>
        <v>788.9</v>
      </c>
      <c r="D277" s="15">
        <f t="shared" si="13"/>
        <v>716.48</v>
      </c>
    </row>
    <row r="278" spans="1:4" x14ac:dyDescent="0.35">
      <c r="A278" t="s">
        <v>287</v>
      </c>
      <c r="B278" s="16">
        <v>122</v>
      </c>
      <c r="C278" s="15">
        <f t="shared" si="13"/>
        <v>4095.54</v>
      </c>
      <c r="D278" s="15">
        <f t="shared" si="13"/>
        <v>3719.62</v>
      </c>
    </row>
    <row r="279" spans="1:4" x14ac:dyDescent="0.35">
      <c r="A279" t="s">
        <v>289</v>
      </c>
      <c r="B279" s="16">
        <v>9</v>
      </c>
      <c r="C279" s="15">
        <f t="shared" ref="C279:D298" si="14">ROUND($B279*C$2,2)</f>
        <v>302.13</v>
      </c>
      <c r="D279" s="15">
        <f t="shared" si="14"/>
        <v>274.39999999999998</v>
      </c>
    </row>
    <row r="280" spans="1:4" x14ac:dyDescent="0.35">
      <c r="A280" t="s">
        <v>290</v>
      </c>
      <c r="B280" s="16">
        <v>9.1</v>
      </c>
      <c r="C280" s="15">
        <f t="shared" si="14"/>
        <v>305.49</v>
      </c>
      <c r="D280" s="15">
        <f t="shared" si="14"/>
        <v>277.45</v>
      </c>
    </row>
    <row r="281" spans="1:4" x14ac:dyDescent="0.35">
      <c r="A281" t="s">
        <v>291</v>
      </c>
      <c r="B281" s="16">
        <v>86</v>
      </c>
      <c r="C281" s="15">
        <f t="shared" si="14"/>
        <v>2887.02</v>
      </c>
      <c r="D281" s="15">
        <f t="shared" si="14"/>
        <v>2622.03</v>
      </c>
    </row>
    <row r="282" spans="1:4" x14ac:dyDescent="0.35">
      <c r="A282" t="s">
        <v>292</v>
      </c>
      <c r="B282" s="16">
        <v>82</v>
      </c>
      <c r="C282" s="15">
        <f t="shared" si="14"/>
        <v>2752.74</v>
      </c>
      <c r="D282" s="15">
        <f t="shared" si="14"/>
        <v>2500.0700000000002</v>
      </c>
    </row>
    <row r="283" spans="1:4" x14ac:dyDescent="0.35">
      <c r="A283" t="s">
        <v>293</v>
      </c>
      <c r="B283" s="16">
        <v>112</v>
      </c>
      <c r="C283" s="15">
        <f t="shared" si="14"/>
        <v>3759.84</v>
      </c>
      <c r="D283" s="15">
        <f t="shared" si="14"/>
        <v>3414.73</v>
      </c>
    </row>
    <row r="284" spans="1:4" x14ac:dyDescent="0.35">
      <c r="A284" t="s">
        <v>294</v>
      </c>
      <c r="B284" s="16">
        <v>30</v>
      </c>
      <c r="C284" s="15">
        <f t="shared" si="14"/>
        <v>1007.1</v>
      </c>
      <c r="D284" s="15">
        <f t="shared" si="14"/>
        <v>914.66</v>
      </c>
    </row>
    <row r="285" spans="1:4" x14ac:dyDescent="0.35">
      <c r="A285" t="s">
        <v>295</v>
      </c>
      <c r="B285" s="16">
        <v>84</v>
      </c>
      <c r="C285" s="15">
        <f t="shared" si="14"/>
        <v>2819.88</v>
      </c>
      <c r="D285" s="15">
        <f t="shared" si="14"/>
        <v>2561.0500000000002</v>
      </c>
    </row>
    <row r="286" spans="1:4" x14ac:dyDescent="0.35">
      <c r="A286" t="s">
        <v>296</v>
      </c>
      <c r="B286" s="16">
        <v>4</v>
      </c>
      <c r="C286" s="15">
        <f t="shared" si="14"/>
        <v>134.28</v>
      </c>
      <c r="D286" s="15">
        <f t="shared" si="14"/>
        <v>121.95</v>
      </c>
    </row>
    <row r="287" spans="1:4" x14ac:dyDescent="0.35">
      <c r="A287" t="s">
        <v>297</v>
      </c>
      <c r="B287" s="16">
        <v>26</v>
      </c>
      <c r="C287" s="15">
        <f t="shared" si="14"/>
        <v>872.82</v>
      </c>
      <c r="D287" s="15">
        <f t="shared" si="14"/>
        <v>792.71</v>
      </c>
    </row>
    <row r="288" spans="1:4" x14ac:dyDescent="0.35">
      <c r="A288" t="s">
        <v>298</v>
      </c>
      <c r="B288" s="16">
        <v>28.5</v>
      </c>
      <c r="C288" s="15">
        <f t="shared" si="14"/>
        <v>956.75</v>
      </c>
      <c r="D288" s="15">
        <f t="shared" si="14"/>
        <v>868.93</v>
      </c>
    </row>
    <row r="289" spans="1:4" x14ac:dyDescent="0.35">
      <c r="A289" t="s">
        <v>299</v>
      </c>
      <c r="B289" s="16">
        <v>36</v>
      </c>
      <c r="C289" s="15">
        <f t="shared" si="14"/>
        <v>1208.52</v>
      </c>
      <c r="D289" s="15">
        <f t="shared" si="14"/>
        <v>1097.5899999999999</v>
      </c>
    </row>
    <row r="290" spans="1:4" x14ac:dyDescent="0.35">
      <c r="A290" t="s">
        <v>300</v>
      </c>
      <c r="B290" s="16">
        <v>38.5</v>
      </c>
      <c r="C290" s="15">
        <f t="shared" si="14"/>
        <v>1292.45</v>
      </c>
      <c r="D290" s="15">
        <f t="shared" si="14"/>
        <v>1173.81</v>
      </c>
    </row>
    <row r="291" spans="1:4" x14ac:dyDescent="0.35">
      <c r="A291" t="s">
        <v>301</v>
      </c>
      <c r="B291" s="16">
        <v>40</v>
      </c>
      <c r="C291" s="15">
        <f t="shared" si="14"/>
        <v>1342.8</v>
      </c>
      <c r="D291" s="15">
        <f t="shared" si="14"/>
        <v>1219.55</v>
      </c>
    </row>
    <row r="292" spans="1:4" x14ac:dyDescent="0.35">
      <c r="A292" t="s">
        <v>302</v>
      </c>
      <c r="B292" s="16">
        <v>37</v>
      </c>
      <c r="C292" s="15">
        <f t="shared" si="14"/>
        <v>1242.0899999999999</v>
      </c>
      <c r="D292" s="15">
        <f t="shared" si="14"/>
        <v>1128.08</v>
      </c>
    </row>
    <row r="293" spans="1:4" x14ac:dyDescent="0.35">
      <c r="A293" t="s">
        <v>303</v>
      </c>
      <c r="B293" s="16">
        <v>14.2</v>
      </c>
      <c r="C293" s="15">
        <f t="shared" si="14"/>
        <v>476.69</v>
      </c>
      <c r="D293" s="15">
        <f t="shared" si="14"/>
        <v>432.94</v>
      </c>
    </row>
    <row r="294" spans="1:4" x14ac:dyDescent="0.35">
      <c r="A294" t="s">
        <v>305</v>
      </c>
      <c r="B294" s="16">
        <v>4.2</v>
      </c>
      <c r="C294" s="15">
        <f t="shared" si="14"/>
        <v>140.99</v>
      </c>
      <c r="D294" s="15">
        <f t="shared" si="14"/>
        <v>128.05000000000001</v>
      </c>
    </row>
    <row r="295" spans="1:4" x14ac:dyDescent="0.35">
      <c r="A295" t="s">
        <v>306</v>
      </c>
      <c r="B295" s="16">
        <v>5.4</v>
      </c>
      <c r="C295" s="15">
        <f t="shared" si="14"/>
        <v>181.28</v>
      </c>
      <c r="D295" s="15">
        <f t="shared" si="14"/>
        <v>164.64</v>
      </c>
    </row>
    <row r="296" spans="1:4" x14ac:dyDescent="0.35">
      <c r="A296" t="s">
        <v>307</v>
      </c>
      <c r="B296" s="16">
        <v>8</v>
      </c>
      <c r="C296" s="15">
        <f t="shared" si="14"/>
        <v>268.56</v>
      </c>
      <c r="D296" s="15">
        <f t="shared" si="14"/>
        <v>243.91</v>
      </c>
    </row>
    <row r="297" spans="1:4" x14ac:dyDescent="0.35">
      <c r="A297" t="s">
        <v>308</v>
      </c>
      <c r="B297" s="16">
        <v>33</v>
      </c>
      <c r="C297" s="15">
        <f t="shared" si="14"/>
        <v>1107.81</v>
      </c>
      <c r="D297" s="15">
        <f t="shared" si="14"/>
        <v>1006.13</v>
      </c>
    </row>
    <row r="298" spans="1:4" x14ac:dyDescent="0.35">
      <c r="A298" t="s">
        <v>309</v>
      </c>
      <c r="B298" s="16">
        <v>53</v>
      </c>
      <c r="C298" s="15">
        <f t="shared" si="14"/>
        <v>1779.21</v>
      </c>
      <c r="D298" s="15">
        <f t="shared" si="14"/>
        <v>1615.9</v>
      </c>
    </row>
    <row r="299" spans="1:4" x14ac:dyDescent="0.35">
      <c r="A299" t="s">
        <v>310</v>
      </c>
      <c r="B299" s="16">
        <v>140</v>
      </c>
      <c r="C299" s="15">
        <f t="shared" ref="C299:D318" si="15">ROUND($B299*C$2,2)</f>
        <v>4699.8</v>
      </c>
      <c r="D299" s="15">
        <f t="shared" si="15"/>
        <v>4268.42</v>
      </c>
    </row>
    <row r="300" spans="1:4" x14ac:dyDescent="0.35">
      <c r="A300" t="s">
        <v>311</v>
      </c>
      <c r="B300" s="16">
        <v>142</v>
      </c>
      <c r="C300" s="15">
        <f t="shared" si="15"/>
        <v>4766.9399999999996</v>
      </c>
      <c r="D300" s="15">
        <f t="shared" si="15"/>
        <v>4329.3999999999996</v>
      </c>
    </row>
    <row r="301" spans="1:4" x14ac:dyDescent="0.35">
      <c r="A301" t="s">
        <v>312</v>
      </c>
      <c r="B301" s="16">
        <v>112</v>
      </c>
      <c r="C301" s="15">
        <f t="shared" si="15"/>
        <v>3759.84</v>
      </c>
      <c r="D301" s="15">
        <f t="shared" si="15"/>
        <v>3414.73</v>
      </c>
    </row>
    <row r="302" spans="1:4" x14ac:dyDescent="0.35">
      <c r="A302" t="s">
        <v>313</v>
      </c>
      <c r="B302" s="16">
        <v>113</v>
      </c>
      <c r="C302" s="15">
        <f t="shared" si="15"/>
        <v>3793.41</v>
      </c>
      <c r="D302" s="15">
        <f t="shared" si="15"/>
        <v>3445.22</v>
      </c>
    </row>
    <row r="303" spans="1:4" x14ac:dyDescent="0.35">
      <c r="A303" t="s">
        <v>314</v>
      </c>
      <c r="B303" s="16">
        <v>125</v>
      </c>
      <c r="C303" s="15">
        <f t="shared" si="15"/>
        <v>4196.25</v>
      </c>
      <c r="D303" s="15">
        <f t="shared" si="15"/>
        <v>3811.09</v>
      </c>
    </row>
    <row r="304" spans="1:4" x14ac:dyDescent="0.35">
      <c r="A304" t="s">
        <v>315</v>
      </c>
      <c r="B304" s="16">
        <v>125</v>
      </c>
      <c r="C304" s="15">
        <f t="shared" si="15"/>
        <v>4196.25</v>
      </c>
      <c r="D304" s="15">
        <f t="shared" si="15"/>
        <v>3811.09</v>
      </c>
    </row>
    <row r="305" spans="1:4" x14ac:dyDescent="0.35">
      <c r="A305" t="s">
        <v>316</v>
      </c>
      <c r="B305" s="16">
        <v>140</v>
      </c>
      <c r="C305" s="15">
        <f t="shared" si="15"/>
        <v>4699.8</v>
      </c>
      <c r="D305" s="15">
        <f t="shared" si="15"/>
        <v>4268.42</v>
      </c>
    </row>
    <row r="306" spans="1:4" x14ac:dyDescent="0.35">
      <c r="A306" t="s">
        <v>317</v>
      </c>
      <c r="B306" s="16">
        <v>204</v>
      </c>
      <c r="C306" s="15">
        <f t="shared" si="15"/>
        <v>6848.28</v>
      </c>
      <c r="D306" s="15">
        <f t="shared" si="15"/>
        <v>6219.69</v>
      </c>
    </row>
    <row r="307" spans="1:4" x14ac:dyDescent="0.35">
      <c r="A307" t="s">
        <v>318</v>
      </c>
      <c r="B307" s="16">
        <v>43</v>
      </c>
      <c r="C307" s="15">
        <f t="shared" si="15"/>
        <v>1443.51</v>
      </c>
      <c r="D307" s="15">
        <f t="shared" si="15"/>
        <v>1311.01</v>
      </c>
    </row>
    <row r="308" spans="1:4" x14ac:dyDescent="0.35">
      <c r="A308" t="s">
        <v>319</v>
      </c>
      <c r="B308" s="16">
        <v>6</v>
      </c>
      <c r="C308" s="15">
        <f t="shared" si="15"/>
        <v>201.42</v>
      </c>
      <c r="D308" s="15">
        <f t="shared" si="15"/>
        <v>182.93</v>
      </c>
    </row>
    <row r="309" spans="1:4" x14ac:dyDescent="0.35">
      <c r="A309" t="s">
        <v>320</v>
      </c>
      <c r="B309" s="16">
        <v>6</v>
      </c>
      <c r="C309" s="15">
        <f t="shared" si="15"/>
        <v>201.42</v>
      </c>
      <c r="D309" s="15">
        <f t="shared" si="15"/>
        <v>182.93</v>
      </c>
    </row>
    <row r="310" spans="1:4" x14ac:dyDescent="0.35">
      <c r="A310" t="s">
        <v>321</v>
      </c>
      <c r="B310" s="16">
        <v>7</v>
      </c>
      <c r="C310" s="15">
        <f t="shared" si="15"/>
        <v>234.99</v>
      </c>
      <c r="D310" s="15">
        <f t="shared" si="15"/>
        <v>213.42</v>
      </c>
    </row>
    <row r="311" spans="1:4" x14ac:dyDescent="0.35">
      <c r="A311" t="s">
        <v>322</v>
      </c>
      <c r="B311" s="16">
        <v>8</v>
      </c>
      <c r="C311" s="15">
        <f t="shared" si="15"/>
        <v>268.56</v>
      </c>
      <c r="D311" s="15">
        <f t="shared" si="15"/>
        <v>243.91</v>
      </c>
    </row>
    <row r="312" spans="1:4" x14ac:dyDescent="0.35">
      <c r="A312" t="s">
        <v>323</v>
      </c>
      <c r="B312" s="16">
        <v>3.4</v>
      </c>
      <c r="C312" s="15">
        <f t="shared" si="15"/>
        <v>114.14</v>
      </c>
      <c r="D312" s="15">
        <f t="shared" si="15"/>
        <v>103.66</v>
      </c>
    </row>
    <row r="313" spans="1:4" x14ac:dyDescent="0.35">
      <c r="A313" t="s">
        <v>324</v>
      </c>
      <c r="B313" s="16">
        <v>10.3</v>
      </c>
      <c r="C313" s="15">
        <f t="shared" si="15"/>
        <v>345.77</v>
      </c>
      <c r="D313" s="15">
        <f t="shared" si="15"/>
        <v>314.02999999999997</v>
      </c>
    </row>
    <row r="314" spans="1:4" x14ac:dyDescent="0.35">
      <c r="A314" t="s">
        <v>325</v>
      </c>
      <c r="B314" s="16">
        <v>8.3000000000000007</v>
      </c>
      <c r="C314" s="15">
        <f t="shared" si="15"/>
        <v>278.63</v>
      </c>
      <c r="D314" s="15">
        <f t="shared" si="15"/>
        <v>253.06</v>
      </c>
    </row>
    <row r="315" spans="1:4" x14ac:dyDescent="0.35">
      <c r="A315" t="s">
        <v>326</v>
      </c>
      <c r="B315" s="16">
        <v>40</v>
      </c>
      <c r="C315" s="15">
        <f t="shared" si="15"/>
        <v>1342.8</v>
      </c>
      <c r="D315" s="15">
        <f t="shared" si="15"/>
        <v>1219.55</v>
      </c>
    </row>
    <row r="316" spans="1:4" x14ac:dyDescent="0.35">
      <c r="A316" t="s">
        <v>327</v>
      </c>
      <c r="B316" s="16">
        <v>24.5</v>
      </c>
      <c r="C316" s="15">
        <f t="shared" si="15"/>
        <v>822.47</v>
      </c>
      <c r="D316" s="15">
        <f t="shared" si="15"/>
        <v>746.97</v>
      </c>
    </row>
    <row r="317" spans="1:4" x14ac:dyDescent="0.35">
      <c r="A317" t="s">
        <v>328</v>
      </c>
      <c r="B317" s="16">
        <v>17</v>
      </c>
      <c r="C317" s="15">
        <f t="shared" si="15"/>
        <v>570.69000000000005</v>
      </c>
      <c r="D317" s="15">
        <f t="shared" si="15"/>
        <v>518.30999999999995</v>
      </c>
    </row>
    <row r="318" spans="1:4" x14ac:dyDescent="0.35">
      <c r="A318" t="s">
        <v>329</v>
      </c>
      <c r="B318" s="16">
        <v>16.600000000000001</v>
      </c>
      <c r="C318" s="15">
        <f t="shared" si="15"/>
        <v>557.26</v>
      </c>
      <c r="D318" s="15">
        <f t="shared" si="15"/>
        <v>506.11</v>
      </c>
    </row>
    <row r="319" spans="1:4" x14ac:dyDescent="0.35">
      <c r="A319" t="s">
        <v>330</v>
      </c>
      <c r="B319" s="16">
        <v>62</v>
      </c>
      <c r="C319" s="15">
        <f t="shared" ref="C319:D342" si="16">ROUND($B319*C$2,2)</f>
        <v>2081.34</v>
      </c>
      <c r="D319" s="15">
        <f t="shared" si="16"/>
        <v>1890.3</v>
      </c>
    </row>
    <row r="320" spans="1:4" x14ac:dyDescent="0.35">
      <c r="A320" t="s">
        <v>331</v>
      </c>
      <c r="B320" s="16">
        <v>0</v>
      </c>
      <c r="C320" s="15">
        <f t="shared" si="16"/>
        <v>0</v>
      </c>
      <c r="D320" s="15">
        <f t="shared" si="16"/>
        <v>0</v>
      </c>
    </row>
    <row r="321" spans="1:5" x14ac:dyDescent="0.35">
      <c r="A321" t="s">
        <v>333</v>
      </c>
      <c r="B321" s="17">
        <f>E321/$D$2</f>
        <v>14.083250515764856</v>
      </c>
      <c r="C321" s="15">
        <f t="shared" si="16"/>
        <v>472.77</v>
      </c>
      <c r="D321" s="15">
        <v>429.38</v>
      </c>
      <c r="E321">
        <v>429.38</v>
      </c>
    </row>
    <row r="322" spans="1:5" x14ac:dyDescent="0.35">
      <c r="A322" t="s">
        <v>34</v>
      </c>
      <c r="B322" s="16">
        <v>91</v>
      </c>
      <c r="C322" s="15">
        <f t="shared" si="16"/>
        <v>3054.87</v>
      </c>
      <c r="D322" s="15">
        <f t="shared" si="16"/>
        <v>2774.47</v>
      </c>
    </row>
    <row r="323" spans="1:5" x14ac:dyDescent="0.35">
      <c r="A323" t="s">
        <v>334</v>
      </c>
      <c r="B323" s="16">
        <v>14.3</v>
      </c>
      <c r="C323" s="15">
        <f t="shared" si="16"/>
        <v>480.05</v>
      </c>
      <c r="D323" s="15">
        <f t="shared" si="16"/>
        <v>435.99</v>
      </c>
    </row>
    <row r="324" spans="1:5" x14ac:dyDescent="0.35">
      <c r="A324" t="s">
        <v>335</v>
      </c>
      <c r="B324" s="16">
        <v>4</v>
      </c>
      <c r="C324" s="15">
        <f t="shared" si="16"/>
        <v>134.28</v>
      </c>
      <c r="D324" s="15">
        <f t="shared" si="16"/>
        <v>121.95</v>
      </c>
    </row>
    <row r="325" spans="1:5" x14ac:dyDescent="0.35">
      <c r="A325" t="s">
        <v>336</v>
      </c>
      <c r="B325" s="16">
        <v>0</v>
      </c>
      <c r="C325" s="15">
        <f t="shared" si="16"/>
        <v>0</v>
      </c>
      <c r="D325" s="15">
        <f t="shared" si="16"/>
        <v>0</v>
      </c>
      <c r="E325" t="s">
        <v>35</v>
      </c>
    </row>
    <row r="326" spans="1:5" x14ac:dyDescent="0.35">
      <c r="A326" t="s">
        <v>338</v>
      </c>
      <c r="B326" s="16">
        <v>2</v>
      </c>
      <c r="C326" s="15">
        <f t="shared" si="16"/>
        <v>67.14</v>
      </c>
      <c r="D326" s="15">
        <f t="shared" si="16"/>
        <v>60.98</v>
      </c>
    </row>
    <row r="327" spans="1:5" x14ac:dyDescent="0.35">
      <c r="A327" t="s">
        <v>339</v>
      </c>
      <c r="B327" s="16">
        <v>0.6</v>
      </c>
      <c r="C327" s="15">
        <f t="shared" si="16"/>
        <v>20.14</v>
      </c>
      <c r="D327" s="15">
        <f t="shared" si="16"/>
        <v>18.29</v>
      </c>
    </row>
    <row r="328" spans="1:5" x14ac:dyDescent="0.35">
      <c r="A328" t="s">
        <v>416</v>
      </c>
      <c r="B328" s="16">
        <v>0.8</v>
      </c>
      <c r="C328" s="15">
        <f t="shared" si="16"/>
        <v>26.86</v>
      </c>
      <c r="D328" s="15">
        <f t="shared" si="16"/>
        <v>24.39</v>
      </c>
    </row>
    <row r="329" spans="1:5" x14ac:dyDescent="0.35">
      <c r="A329" t="s">
        <v>340</v>
      </c>
      <c r="B329" s="16">
        <v>2.6</v>
      </c>
      <c r="C329" s="15">
        <f t="shared" si="16"/>
        <v>87.28</v>
      </c>
      <c r="D329" s="15">
        <f t="shared" si="16"/>
        <v>79.27</v>
      </c>
    </row>
    <row r="330" spans="1:5" x14ac:dyDescent="0.35">
      <c r="A330" t="s">
        <v>341</v>
      </c>
      <c r="B330" s="16">
        <v>2.6</v>
      </c>
      <c r="C330" s="15">
        <f t="shared" si="16"/>
        <v>87.28</v>
      </c>
      <c r="D330" s="15">
        <f t="shared" si="16"/>
        <v>79.27</v>
      </c>
    </row>
    <row r="331" spans="1:5" x14ac:dyDescent="0.35">
      <c r="A331" t="s">
        <v>342</v>
      </c>
      <c r="B331" s="16">
        <v>0.9</v>
      </c>
      <c r="C331" s="15">
        <f t="shared" si="16"/>
        <v>30.21</v>
      </c>
      <c r="D331" s="15">
        <f t="shared" si="16"/>
        <v>27.44</v>
      </c>
    </row>
    <row r="332" spans="1:5" x14ac:dyDescent="0.35">
      <c r="A332" t="s">
        <v>343</v>
      </c>
      <c r="B332" s="16">
        <v>4.45</v>
      </c>
      <c r="C332" s="15">
        <f t="shared" si="16"/>
        <v>149.38999999999999</v>
      </c>
      <c r="D332" s="15">
        <f t="shared" si="16"/>
        <v>135.66999999999999</v>
      </c>
    </row>
    <row r="333" spans="1:5" x14ac:dyDescent="0.35">
      <c r="A333" t="s">
        <v>344</v>
      </c>
      <c r="B333" s="16">
        <v>1.6</v>
      </c>
      <c r="C333" s="15">
        <f t="shared" si="16"/>
        <v>53.71</v>
      </c>
      <c r="D333" s="15">
        <f t="shared" si="16"/>
        <v>48.78</v>
      </c>
    </row>
    <row r="334" spans="1:5" x14ac:dyDescent="0.35">
      <c r="A334" t="s">
        <v>417</v>
      </c>
      <c r="B334" s="16">
        <v>3</v>
      </c>
      <c r="C334" s="15">
        <f t="shared" si="16"/>
        <v>100.71</v>
      </c>
      <c r="D334" s="15">
        <f t="shared" si="16"/>
        <v>91.47</v>
      </c>
    </row>
    <row r="335" spans="1:5" x14ac:dyDescent="0.35">
      <c r="A335" t="s">
        <v>345</v>
      </c>
      <c r="B335" s="16">
        <v>1</v>
      </c>
      <c r="C335" s="15">
        <f t="shared" si="16"/>
        <v>33.57</v>
      </c>
      <c r="D335" s="15">
        <f t="shared" si="16"/>
        <v>30.49</v>
      </c>
    </row>
    <row r="336" spans="1:5" x14ac:dyDescent="0.35">
      <c r="A336" t="s">
        <v>346</v>
      </c>
      <c r="B336" s="16">
        <v>1.7</v>
      </c>
      <c r="C336" s="15">
        <f t="shared" si="16"/>
        <v>57.07</v>
      </c>
      <c r="D336" s="15">
        <f t="shared" si="16"/>
        <v>51.83</v>
      </c>
    </row>
    <row r="337" spans="1:4" x14ac:dyDescent="0.35">
      <c r="A337" t="s">
        <v>347</v>
      </c>
      <c r="B337" s="16">
        <v>8.6</v>
      </c>
      <c r="C337" s="15">
        <f t="shared" si="16"/>
        <v>288.7</v>
      </c>
      <c r="D337" s="15">
        <f t="shared" si="16"/>
        <v>262.2</v>
      </c>
    </row>
    <row r="338" spans="1:4" x14ac:dyDescent="0.35">
      <c r="A338" t="s">
        <v>348</v>
      </c>
      <c r="B338" s="16">
        <v>7.1</v>
      </c>
      <c r="C338" s="15">
        <f t="shared" si="16"/>
        <v>238.35</v>
      </c>
      <c r="D338" s="15">
        <f t="shared" si="16"/>
        <v>216.47</v>
      </c>
    </row>
    <row r="339" spans="1:4" x14ac:dyDescent="0.35">
      <c r="A339" t="s">
        <v>349</v>
      </c>
      <c r="B339" s="16">
        <v>6.5</v>
      </c>
      <c r="C339" s="15">
        <f t="shared" si="16"/>
        <v>218.21</v>
      </c>
      <c r="D339" s="15">
        <f t="shared" si="16"/>
        <v>198.18</v>
      </c>
    </row>
    <row r="340" spans="1:4" x14ac:dyDescent="0.35">
      <c r="A340" t="s">
        <v>350</v>
      </c>
      <c r="B340" s="16">
        <v>4.5</v>
      </c>
      <c r="C340" s="15">
        <f t="shared" si="16"/>
        <v>151.07</v>
      </c>
      <c r="D340" s="15">
        <f t="shared" si="16"/>
        <v>137.19999999999999</v>
      </c>
    </row>
    <row r="341" spans="1:4" x14ac:dyDescent="0.35">
      <c r="A341" t="s">
        <v>351</v>
      </c>
      <c r="B341" s="16">
        <v>2.2999999999999998</v>
      </c>
      <c r="C341" s="15">
        <f t="shared" si="16"/>
        <v>77.209999999999994</v>
      </c>
      <c r="D341" s="15">
        <f t="shared" si="16"/>
        <v>70.12</v>
      </c>
    </row>
    <row r="342" spans="1:4" x14ac:dyDescent="0.35">
      <c r="A342" t="s">
        <v>352</v>
      </c>
      <c r="B342" s="16">
        <v>0</v>
      </c>
      <c r="C342" s="15">
        <f t="shared" si="16"/>
        <v>0</v>
      </c>
      <c r="D342" s="15">
        <f t="shared" si="16"/>
        <v>0</v>
      </c>
    </row>
  </sheetData>
  <mergeCells count="1">
    <mergeCell ref="A1:D1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B128DE4-29E5-4E77-B609-D7D2F4CEDD7C}"/>
</file>

<file path=customXml/itemProps2.xml><?xml version="1.0" encoding="utf-8"?>
<ds:datastoreItem xmlns:ds="http://schemas.openxmlformats.org/officeDocument/2006/customXml" ds:itemID="{285C0EEA-56BF-4D9E-9D60-E260222B07BF}"/>
</file>

<file path=customXml/itemProps3.xml><?xml version="1.0" encoding="utf-8"?>
<ds:datastoreItem xmlns:ds="http://schemas.openxmlformats.org/officeDocument/2006/customXml" ds:itemID="{7FE91306-9D53-497B-9AF9-B8804FADB1B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Dental Fee Schedule 1-01-2023</vt:lpstr>
      <vt:lpstr>Dental Fee Schedule 10-01</vt:lpstr>
      <vt:lpstr>Dental Calculator</vt:lpstr>
    </vt:vector>
  </TitlesOfParts>
  <Company>State of Oklahoma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Vickie Mackey</dc:creator>
  <cp:lastModifiedBy>Vickie Mackey</cp:lastModifiedBy>
  <cp:lastPrinted>2022-03-14T21:04:37Z</cp:lastPrinted>
  <dcterms:created xsi:type="dcterms:W3CDTF">2021-06-30T18:57:24Z</dcterms:created>
  <dcterms:modified xsi:type="dcterms:W3CDTF">2023-09-06T14:34:01Z</dcterms:modified>
</cp:coreProperties>
</file>