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fficemgmtentserv.sharepoint.com/sites/SchoolNutritionPrograms/School Nutrition Programs Files/1 USDA Reports/CEP Reports &amp; State Plan/SY26 CEP/"/>
    </mc:Choice>
  </mc:AlternateContent>
  <xr:revisionPtr revIDLastSave="7" documentId="8_{0398A7C5-6DC4-4328-B470-5DBF598EE46B}" xr6:coauthVersionLast="47" xr6:coauthVersionMax="47" xr10:uidLastSave="{24D9084C-A470-4D52-8719-FBAFC325F90F}"/>
  <bookViews>
    <workbookView xWindow="-28920" yWindow="-60" windowWidth="29040" windowHeight="15720" xr2:uid="{E445D42F-80A7-4535-B12A-093D9E1E40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8" i="1" l="1"/>
  <c r="L18" i="1"/>
  <c r="E18" i="1"/>
  <c r="D18" i="1"/>
  <c r="M17" i="1"/>
  <c r="L17" i="1"/>
  <c r="E17" i="1"/>
  <c r="D17" i="1"/>
  <c r="M16" i="1"/>
  <c r="E16" i="1"/>
  <c r="D16" i="1"/>
  <c r="M15" i="1"/>
  <c r="L15" i="1"/>
  <c r="E15" i="1"/>
  <c r="D15" i="1"/>
  <c r="M14" i="1"/>
  <c r="L14" i="1"/>
  <c r="E14" i="1"/>
  <c r="D14" i="1"/>
  <c r="M13" i="1"/>
  <c r="L13" i="1"/>
  <c r="E13" i="1"/>
  <c r="D13" i="1"/>
  <c r="M12" i="1"/>
  <c r="E12" i="1"/>
  <c r="D12" i="1"/>
  <c r="M11" i="1"/>
  <c r="L11" i="1"/>
  <c r="E11" i="1"/>
  <c r="D11" i="1"/>
  <c r="M10" i="1"/>
  <c r="E10" i="1"/>
  <c r="D10" i="1"/>
  <c r="M9" i="1"/>
  <c r="L9" i="1"/>
  <c r="E9" i="1"/>
  <c r="D9" i="1"/>
  <c r="M8" i="1"/>
  <c r="L8" i="1"/>
  <c r="E8" i="1"/>
  <c r="D8" i="1"/>
  <c r="M7" i="1"/>
  <c r="L7" i="1"/>
  <c r="E7" i="1"/>
  <c r="D7" i="1"/>
</calcChain>
</file>

<file path=xl/sharedStrings.xml><?xml version="1.0" encoding="utf-8"?>
<sst xmlns="http://schemas.openxmlformats.org/spreadsheetml/2006/main" count="57" uniqueCount="49">
  <si>
    <t xml:space="preserve">State agency: </t>
  </si>
  <si>
    <t>Oklahoma Human Services</t>
  </si>
  <si>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</si>
  <si>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</si>
  <si>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</si>
  <si>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</si>
  <si>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</si>
  <si>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</si>
  <si>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Aptos Narrow"/>
        <family val="2"/>
        <scheme val="minor"/>
      </rPr>
      <t xml:space="preserve">
District-wide</t>
    </r>
    <r>
      <rPr>
        <b/>
        <sz val="11"/>
        <color theme="1"/>
        <rFont val="Aptos Narrow"/>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</si>
  <si>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</si>
  <si>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</si>
  <si>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</si>
  <si>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</si>
  <si>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</si>
  <si>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</si>
  <si>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</si>
  <si>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</si>
  <si>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</si>
  <si>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</si>
  <si>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</si>
  <si>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</si>
  <si>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</si>
  <si>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Aptos Narrow"/>
        <family val="2"/>
        <scheme val="minor"/>
      </rPr>
      <t xml:space="preserve">DO NOT INCLUDE THE 1.6 MULTIPLIER
</t>
    </r>
    <r>
      <rPr>
        <sz val="11"/>
        <color theme="1"/>
        <rFont val="Aptos Narrow"/>
        <family val="2"/>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</si>
  <si>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</si>
  <si>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</si>
  <si>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Aptos Narrow"/>
        <family val="2"/>
        <scheme val="minor"/>
      </rPr>
      <t>not</t>
    </r>
    <r>
      <rPr>
        <sz val="11"/>
        <color theme="1"/>
        <rFont val="Aptos Narrow"/>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</si>
  <si>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&gt;=15% and &lt;25%)
Note: The "X" is </t>
    </r>
    <r>
      <rPr>
        <u/>
        <sz val="11"/>
        <color theme="1"/>
        <rFont val="Aptos Narrow"/>
        <family val="2"/>
        <scheme val="minor"/>
      </rPr>
      <t>not</t>
    </r>
    <r>
      <rPr>
        <sz val="11"/>
        <color theme="1"/>
        <rFont val="Aptos Narrow"/>
        <family val="2"/>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</si>
  <si>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</si>
  <si>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</si>
  <si>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</si>
  <si>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</si>
  <si>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</si>
  <si>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</si>
  <si>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Bishop John Carroll School</t>
  </si>
  <si>
    <t>Bishop McGuiness Catholic High School</t>
  </si>
  <si>
    <t>Crossover Prep Academy</t>
  </si>
  <si>
    <t>X</t>
  </si>
  <si>
    <t>notified by email 03/24/26</t>
  </si>
  <si>
    <t>First Lutheran School</t>
  </si>
  <si>
    <t xml:space="preserve"> </t>
  </si>
  <si>
    <t>Holy Trinity School</t>
  </si>
  <si>
    <t>Peace Academy</t>
  </si>
  <si>
    <t>Rosary School</t>
  </si>
  <si>
    <t>Sacred Heart School</t>
  </si>
  <si>
    <t>St James Catholic School</t>
  </si>
  <si>
    <t>St. Paul's Community School</t>
  </si>
  <si>
    <t>Drexel Academy</t>
  </si>
  <si>
    <t>Cristo Rey Catholic High School</t>
  </si>
  <si>
    <t>Oklahoma Human Services
Community Eligibility Provision (CEP) Annual Notification of Local Educational Agencies (LEA)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</si>
</sst>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2"/>
      <color theme="1"/>
      <name val="Aptos Narrow"/>
      <family val="2"/>
      <scheme val="minor"/>
    </font>
    <font>
      <b/>
      <sz val="11"/>
      <name val="Aptos Narrow"/>
      <family val="2"/>
      <scheme val="minor"/>
    </font>
    <font>
      <b/>
      <u/>
      <sz val="11"/>
      <color theme="1"/>
      <name val="Aptos Narrow"/>
      <family val="2"/>
      <scheme val="minor"/>
    </font>
    <font>
      <u/>
      <sz val="11"/>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FAFAB8"/>
        <bgColor indexed="64"/>
      </patternFill>
    </fill>
    <fill>
      <patternFill patternType="solid">
        <fgColor theme="4" tint="0.79998168889431442"/>
        <bgColor indexed="64"/>
      </patternFill>
    </fill>
    <fill>
      <patternFill patternType="solid">
        <fgColor theme="6" tint="0.39997558519241921"/>
        <bgColor indexed="64"/>
      </patternFill>
    </fill>
  </fills>
  <borders count="24">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top/>
      <bottom style="medium">
        <color auto="1"/>
      </bottom>
      <diagonal/>
    </border>
    <border>
      <left style="thick">
        <color indexed="64"/>
      </left>
      <right/>
      <top style="medium">
        <color indexed="64"/>
      </top>
      <bottom style="thin">
        <color theme="0" tint="-0.499984740745262"/>
      </bottom>
      <diagonal/>
    </border>
    <border>
      <left style="thick">
        <color indexed="64"/>
      </left>
      <right style="thick">
        <color indexed="64"/>
      </right>
      <top style="medium">
        <color indexed="64"/>
      </top>
      <bottom style="thin">
        <color theme="0" tint="-0.499984740745262"/>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ck">
        <color auto="1"/>
      </left>
      <right/>
      <top style="thin">
        <color theme="0" tint="-0.499984740745262"/>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bottom style="thin">
        <color auto="1"/>
      </bottom>
      <diagonal/>
    </border>
    <border>
      <left style="thick">
        <color auto="1"/>
      </left>
      <right style="thick">
        <color auto="1"/>
      </right>
      <top/>
      <bottom/>
      <diagonal/>
    </border>
    <border>
      <left style="thick">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n">
        <color indexed="64"/>
      </left>
      <right style="thin">
        <color indexed="64"/>
      </right>
      <top style="thin">
        <color indexed="64"/>
      </top>
      <bottom style="thin">
        <color indexed="64"/>
      </bottom>
      <diagonal/>
    </border>
    <border>
      <left/>
      <right style="thin">
        <color auto="1"/>
      </right>
      <top style="thick">
        <color auto="1"/>
      </top>
      <bottom style="thin">
        <color auto="1"/>
      </bottom>
      <diagonal/>
    </border>
    <border>
      <left style="thin">
        <color auto="1"/>
      </left>
      <right/>
      <top style="thick">
        <color auto="1"/>
      </top>
      <bottom/>
      <diagonal/>
    </border>
    <border>
      <left style="thin">
        <color auto="1"/>
      </left>
      <right style="thin">
        <color auto="1"/>
      </right>
      <top style="thick">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applyProtection="1">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0" fillId="0" borderId="5" xfId="0" applyBorder="1" applyAlignment="1" applyProtection="1">
      <alignment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5" xfId="0" applyBorder="1" applyProtection="1">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5"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top" wrapText="1"/>
      <protection locked="0"/>
    </xf>
    <xf numFmtId="0" fontId="0" fillId="2" borderId="18" xfId="0" applyFill="1" applyBorder="1" applyAlignment="1" applyProtection="1">
      <alignment horizontal="center" vertical="top" wrapText="1"/>
      <protection locked="0"/>
    </xf>
    <xf numFmtId="0" fontId="0" fillId="3" borderId="18" xfId="0" applyFill="1" applyBorder="1" applyAlignment="1" applyProtection="1">
      <alignment horizontal="center" vertical="top" wrapText="1"/>
      <protection locked="0"/>
    </xf>
    <xf numFmtId="0" fontId="0" fillId="4" borderId="18" xfId="0" applyFill="1" applyBorder="1" applyAlignment="1" applyProtection="1">
      <alignment horizontal="center" vertical="top" wrapText="1"/>
      <protection locked="0"/>
    </xf>
    <xf numFmtId="0" fontId="0" fillId="5" borderId="18" xfId="0" applyFill="1" applyBorder="1" applyAlignment="1" applyProtection="1">
      <alignment horizontal="center" vertical="top" wrapText="1"/>
      <protection locked="0"/>
    </xf>
    <xf numFmtId="0" fontId="0" fillId="6" borderId="18" xfId="0" applyFill="1" applyBorder="1" applyAlignment="1" applyProtection="1">
      <alignment horizontal="center" vertical="top" wrapText="1"/>
      <protection locked="0"/>
    </xf>
    <xf numFmtId="1" fontId="0" fillId="0" borderId="19" xfId="0" applyNumberFormat="1" applyBorder="1" applyAlignment="1" applyProtection="1">
      <alignment horizontal="left"/>
      <protection locked="0"/>
    </xf>
    <xf numFmtId="0" fontId="0" fillId="0" borderId="20" xfId="0" applyBorder="1" applyAlignment="1" applyProtection="1">
      <alignment horizontal="left"/>
      <protection locked="0"/>
    </xf>
    <xf numFmtId="10" fontId="0" fillId="0" borderId="21" xfId="0" applyNumberFormat="1" applyBorder="1" applyAlignment="1" applyProtection="1">
      <alignment horizontal="center"/>
      <protection locked="0"/>
    </xf>
    <xf numFmtId="0" fontId="0" fillId="0" borderId="22" xfId="0" applyBorder="1" applyAlignment="1" applyProtection="1">
      <alignment horizontal="center"/>
      <protection hidden="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164" fontId="0" fillId="0" borderId="23" xfId="1" applyNumberFormat="1" applyFont="1" applyBorder="1" applyAlignment="1" applyProtection="1">
      <alignment horizontal="right"/>
      <protection locked="0"/>
    </xf>
    <xf numFmtId="0" fontId="0" fillId="0" borderId="23" xfId="0" applyBorder="1" applyAlignment="1" applyProtection="1">
      <alignment horizontal="center"/>
      <protection hidden="1"/>
    </xf>
    <xf numFmtId="0" fontId="0" fillId="0" borderId="22" xfId="0" applyBorder="1" applyProtection="1">
      <protection locked="0"/>
    </xf>
    <xf numFmtId="0" fontId="0" fillId="0" borderId="19" xfId="0" applyBorder="1" applyAlignment="1" applyProtection="1">
      <alignment horizontal="left"/>
      <protection locked="0"/>
    </xf>
    <xf numFmtId="0" fontId="0" fillId="0" borderId="4" xfId="0" applyBorder="1" applyAlignment="1" applyProtection="1">
      <alignment horizontal="left"/>
      <protection locked="0"/>
    </xf>
    <xf numFmtId="10" fontId="0" fillId="0" borderId="19" xfId="0" applyNumberFormat="1" applyBorder="1" applyAlignment="1" applyProtection="1">
      <alignment horizontal="center"/>
      <protection locked="0"/>
    </xf>
    <xf numFmtId="0" fontId="0" fillId="0" borderId="19" xfId="0" applyBorder="1" applyAlignment="1" applyProtection="1">
      <alignment horizontal="center"/>
      <protection hidden="1"/>
    </xf>
    <xf numFmtId="0" fontId="0" fillId="0" borderId="19" xfId="0" applyBorder="1" applyAlignment="1" applyProtection="1">
      <alignment horizontal="center"/>
      <protection locked="0"/>
    </xf>
    <xf numFmtId="0" fontId="0" fillId="0" borderId="19" xfId="0" applyBorder="1" applyProtection="1">
      <protection locked="0"/>
    </xf>
    <xf numFmtId="10" fontId="0" fillId="7" borderId="19" xfId="0" applyNumberFormat="1" applyFill="1" applyBorder="1" applyAlignment="1" applyProtection="1">
      <alignment horizontal="center"/>
      <protection locked="0"/>
    </xf>
  </cellXfs>
  <cellStyles count="2">
    <cellStyle name="Comma" xfId="1" builtinId="3"/>
    <cellStyle name="Normal" xfId="0" builtinId="0"/>
  </cellStyles>
  <dxfs count="88">
    <dxf>
      <font>
        <color rgb="FF9C0006"/>
      </font>
      <fill>
        <patternFill>
          <bgColor rgb="FFFFC7CE"/>
        </patternFill>
      </fill>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ill>
        <patternFill>
          <fgColor theme="5" tint="0.59996337778862885"/>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ont>
        <color rgb="FF006100"/>
      </font>
      <fill>
        <patternFill>
          <bgColor rgb="FFC6EFCE"/>
        </patternFill>
      </fill>
    </dxf>
    <dxf>
      <fill>
        <patternFill>
          <bgColor theme="6" tint="0.39994506668294322"/>
        </patternFill>
      </fill>
    </dxf>
    <dxf>
      <font>
        <color rgb="FF9C0006"/>
      </font>
      <fill>
        <patternFill>
          <bgColor rgb="FFFFC7CE"/>
        </patternFill>
      </fill>
    </dxf>
    <dxf>
      <fill>
        <patternFill>
          <bgColor rgb="FFFF0000"/>
        </patternFill>
      </fill>
      <border>
        <vertical/>
        <horizontal/>
      </border>
    </dxf>
    <dxf>
      <fill>
        <patternFill>
          <bgColor rgb="FFFFFF99"/>
        </patternFill>
      </fill>
    </dxf>
    <dxf>
      <font>
        <color rgb="FF9C0006"/>
      </font>
      <fill>
        <patternFill>
          <bgColor rgb="FFFFC7CE"/>
        </patternFill>
      </fill>
    </dxf>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006100"/>
      </font>
      <fill>
        <patternFill>
          <bgColor rgb="FFC6EFCE"/>
        </patternFill>
      </fill>
    </dxf>
    <dxf>
      <fill>
        <patternFill>
          <bgColor theme="6" tint="0.39994506668294322"/>
        </patternFill>
      </fill>
    </dxf>
    <dxf>
      <font>
        <color rgb="FF9C0006"/>
      </font>
      <fill>
        <patternFill>
          <bgColor rgb="FFFFC7CE"/>
        </patternFill>
      </fill>
    </dxf>
    <dxf>
      <fill>
        <patternFill>
          <bgColor rgb="FFFF0000"/>
        </patternFill>
      </fill>
      <border>
        <vertical/>
        <horizontal/>
      </border>
    </dxf>
    <dxf>
      <fill>
        <patternFill>
          <fgColor theme="5" tint="0.59996337778862885"/>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76B0-7377-4E4E-B339-CEACB61FFC8E}">
  <dimension ref="A1:O18"/>
  <sheetViews>
    <sheetView tabSelected="1" zoomScaleNormal="100" workbookViewId="0">
      <selection activeCell="C4" sqref="C4"/>
    </sheetView>
  </sheetViews>
  <sheetFormatPr defaultRowHeight="15" x14ac:dyDescent="0.25"/>
  <cols>
    <col min="1" max="1" width="12.5703125" customWidth="1"/>
    <col min="2" max="2" width="36.7109375" bestFit="1" customWidth="1"/>
    <col min="3" max="3" width="44" bestFit="1" customWidth="1"/>
    <col min="4" max="4" width="14.42578125" customWidth="1"/>
    <col min="5" max="5" width="16" customWidth="1"/>
    <col min="6" max="6" width="21.28515625" customWidth="1"/>
    <col min="7" max="7" width="18.140625" customWidth="1"/>
    <col min="8" max="9" width="16.42578125" customWidth="1"/>
    <col min="10" max="11" width="18.140625" customWidth="1"/>
    <col min="12" max="13" width="16" customWidth="1"/>
    <col min="14" max="14" width="23.85546875" bestFit="1" customWidth="1"/>
  </cols>
  <sheetData>
    <row r="1" spans="1:15" s="3" customFormat="1" ht="54.75" customHeight="1" x14ac:dyDescent="0.25">
      <c r="A1" s="1" t="s">
        <v>48</v>
      </c>
      <c r="B1" s="2"/>
      <c r="C1" s="2"/>
      <c r="D1" s="2"/>
      <c r="E1" s="2"/>
      <c r="F1" s="2"/>
      <c r="G1" s="2"/>
      <c r="H1" s="2"/>
      <c r="I1" s="2"/>
      <c r="J1" s="2"/>
      <c r="K1" s="2"/>
      <c r="L1" s="2"/>
      <c r="M1" s="2"/>
      <c r="N1" s="2"/>
    </row>
    <row r="2" spans="1:15" s="3" customFormat="1" ht="26.25" customHeight="1" thickBot="1" x14ac:dyDescent="0.3">
      <c r="E2" s="4" t="s">
        <v>0</v>
      </c>
      <c r="F2" s="4"/>
      <c r="G2" s="5" t="s">
        <v>1</v>
      </c>
      <c r="H2" s="6"/>
      <c r="I2" s="6"/>
      <c r="J2" s="7"/>
      <c r="K2" s="8"/>
      <c r="L2" s="8"/>
      <c r="M2" s="9"/>
      <c r="O2" s="9"/>
    </row>
    <row r="3" spans="1:15" s="3" customFormat="1" ht="58.9" customHeight="1" thickTop="1" thickBot="1" x14ac:dyDescent="0.3">
      <c r="A3" s="10"/>
      <c r="B3" s="11"/>
      <c r="C3" s="11"/>
      <c r="D3" s="12" t="s">
        <v>2</v>
      </c>
      <c r="E3" s="13"/>
      <c r="F3" s="14"/>
      <c r="G3" s="11"/>
      <c r="H3" s="15" t="s">
        <v>3</v>
      </c>
      <c r="I3" s="16"/>
      <c r="J3" s="12" t="s">
        <v>4</v>
      </c>
      <c r="K3" s="13"/>
      <c r="L3" s="15" t="s">
        <v>5</v>
      </c>
      <c r="M3" s="16"/>
      <c r="N3" s="17"/>
    </row>
    <row r="4" spans="1:15" s="3" customFormat="1" ht="60.75" customHeight="1" x14ac:dyDescent="0.25">
      <c r="A4" s="18">
        <v>1</v>
      </c>
      <c r="B4" s="19">
        <v>2</v>
      </c>
      <c r="C4" s="20">
        <v>3</v>
      </c>
      <c r="D4" s="21">
        <v>4</v>
      </c>
      <c r="E4" s="21">
        <v>5</v>
      </c>
      <c r="F4" s="22">
        <v>6</v>
      </c>
      <c r="G4" s="22">
        <v>7</v>
      </c>
      <c r="H4" s="23">
        <v>8</v>
      </c>
      <c r="I4" s="23">
        <v>9</v>
      </c>
      <c r="J4" s="24">
        <v>10</v>
      </c>
      <c r="K4" s="24">
        <v>11</v>
      </c>
      <c r="L4" s="25">
        <v>12</v>
      </c>
      <c r="M4" s="25">
        <v>13</v>
      </c>
      <c r="N4" s="22">
        <v>14</v>
      </c>
    </row>
    <row r="5" spans="1:15" s="3" customFormat="1" ht="101.45" customHeight="1" x14ac:dyDescent="0.25">
      <c r="A5" s="26" t="s">
        <v>6</v>
      </c>
      <c r="B5" s="27" t="s">
        <v>7</v>
      </c>
      <c r="C5" s="28" t="s">
        <v>8</v>
      </c>
      <c r="D5" s="29" t="s">
        <v>9</v>
      </c>
      <c r="E5" s="30" t="s">
        <v>10</v>
      </c>
      <c r="F5" s="31" t="s">
        <v>11</v>
      </c>
      <c r="G5" s="32" t="s">
        <v>12</v>
      </c>
      <c r="H5" s="33" t="s">
        <v>13</v>
      </c>
      <c r="I5" s="33" t="s">
        <v>14</v>
      </c>
      <c r="J5" s="34" t="s">
        <v>15</v>
      </c>
      <c r="K5" s="34" t="s">
        <v>16</v>
      </c>
      <c r="L5" s="35" t="s">
        <v>17</v>
      </c>
      <c r="M5" s="35" t="s">
        <v>18</v>
      </c>
      <c r="N5" s="32" t="s">
        <v>19</v>
      </c>
    </row>
    <row r="6" spans="1:15" s="3" customFormat="1" ht="409.15" customHeight="1" thickBot="1" x14ac:dyDescent="0.3">
      <c r="A6" s="36" t="s">
        <v>20</v>
      </c>
      <c r="B6" s="37" t="s">
        <v>21</v>
      </c>
      <c r="C6" s="37" t="s">
        <v>22</v>
      </c>
      <c r="D6" s="38" t="s">
        <v>23</v>
      </c>
      <c r="E6" s="38" t="s">
        <v>24</v>
      </c>
      <c r="F6" s="37" t="s">
        <v>25</v>
      </c>
      <c r="G6" s="37" t="s">
        <v>26</v>
      </c>
      <c r="H6" s="39" t="s">
        <v>27</v>
      </c>
      <c r="I6" s="39" t="s">
        <v>28</v>
      </c>
      <c r="J6" s="40" t="s">
        <v>29</v>
      </c>
      <c r="K6" s="40" t="s">
        <v>30</v>
      </c>
      <c r="L6" s="41" t="s">
        <v>31</v>
      </c>
      <c r="M6" s="41" t="s">
        <v>32</v>
      </c>
      <c r="N6" s="37"/>
    </row>
    <row r="7" spans="1:15" s="3" customFormat="1" ht="20.25" customHeight="1" thickTop="1" x14ac:dyDescent="0.25">
      <c r="A7" s="42">
        <v>551211</v>
      </c>
      <c r="B7" s="43" t="s">
        <v>33</v>
      </c>
      <c r="C7" s="44">
        <v>4.583333333333333E-2</v>
      </c>
      <c r="D7" s="45" t="str">
        <f>IF(C7&gt;=25%,"X",IF(C7&lt;25%,""))</f>
        <v/>
      </c>
      <c r="E7" s="45" t="str">
        <f>IF(C7="","",IF(C7&lt;15%,"",IF(C7&lt;25%,"X",IF(C7&gt;=25%,""))))</f>
        <v/>
      </c>
      <c r="F7" s="46"/>
      <c r="G7" s="47"/>
      <c r="H7" s="48"/>
      <c r="I7" s="48"/>
      <c r="J7" s="48"/>
      <c r="K7" s="48"/>
      <c r="L7" s="49" t="str">
        <f>IF(H7="","",IF(H7=J7,"A",IF(H7&gt;J7,"")))</f>
        <v/>
      </c>
      <c r="M7" s="49" t="str">
        <f>IF(J7="","",IF(H7&gt;J7,"S",IF(H7=J7,"")))</f>
        <v/>
      </c>
      <c r="N7" s="50"/>
    </row>
    <row r="8" spans="1:15" s="3" customFormat="1" ht="20.25" customHeight="1" x14ac:dyDescent="0.25">
      <c r="A8" s="51">
        <v>551206</v>
      </c>
      <c r="B8" s="52" t="s">
        <v>34</v>
      </c>
      <c r="C8" s="53">
        <v>2.1850899742930592E-2</v>
      </c>
      <c r="D8" s="54" t="str">
        <f t="shared" ref="D8:D18" si="0">IF(C8&gt;=25%,"X",IF(C8&lt;25%,""))</f>
        <v/>
      </c>
      <c r="E8" s="54" t="str">
        <f t="shared" ref="E8:E18" si="1">IF(C8="","",IF(C8&lt;15%,"",IF(C8&lt;25%,"X",IF(C8&gt;=25%,""))))</f>
        <v/>
      </c>
      <c r="F8" s="55"/>
      <c r="G8" s="55"/>
      <c r="H8" s="48"/>
      <c r="I8" s="48"/>
      <c r="J8" s="48"/>
      <c r="K8" s="48"/>
      <c r="L8" s="49" t="str">
        <f>IF(H8="","",IF(H8=J8,"A",IF(H8&gt;J8,"")))</f>
        <v/>
      </c>
      <c r="M8" s="54" t="str">
        <f t="shared" ref="M8:M18" si="2">IF(J8="","",IF(H8&gt;J8,"S",IF(H8=J8,"")))</f>
        <v/>
      </c>
      <c r="N8" s="56"/>
    </row>
    <row r="9" spans="1:15" s="3" customFormat="1" ht="20.25" customHeight="1" x14ac:dyDescent="0.25">
      <c r="A9" s="51">
        <v>721232</v>
      </c>
      <c r="B9" s="52" t="s">
        <v>35</v>
      </c>
      <c r="C9" s="57">
        <v>0.27083333333333331</v>
      </c>
      <c r="D9" s="54" t="str">
        <f t="shared" si="0"/>
        <v>X</v>
      </c>
      <c r="E9" s="54" t="str">
        <f t="shared" si="1"/>
        <v/>
      </c>
      <c r="F9" s="55" t="s">
        <v>36</v>
      </c>
      <c r="G9" s="55"/>
      <c r="H9" s="48">
        <v>1</v>
      </c>
      <c r="I9" s="48">
        <v>192</v>
      </c>
      <c r="J9" s="48">
        <v>1</v>
      </c>
      <c r="K9" s="48">
        <v>192</v>
      </c>
      <c r="L9" s="54" t="str">
        <f t="shared" ref="L9:L18" si="3">IF(H9="","",IF(H9=J9,"A",IF(H9&gt;J9,"")))</f>
        <v>A</v>
      </c>
      <c r="M9" s="54" t="str">
        <f t="shared" si="2"/>
        <v/>
      </c>
      <c r="N9" s="56" t="s">
        <v>37</v>
      </c>
    </row>
    <row r="10" spans="1:15" s="3" customFormat="1" ht="20.25" customHeight="1" x14ac:dyDescent="0.25">
      <c r="A10" s="51">
        <v>361203</v>
      </c>
      <c r="B10" s="52" t="s">
        <v>38</v>
      </c>
      <c r="C10" s="53">
        <v>0.16062176165803108</v>
      </c>
      <c r="D10" s="54" t="str">
        <f t="shared" si="0"/>
        <v/>
      </c>
      <c r="E10" s="54" t="str">
        <f t="shared" si="1"/>
        <v>X</v>
      </c>
      <c r="F10" s="55"/>
      <c r="G10" s="55"/>
      <c r="H10" s="48">
        <v>1</v>
      </c>
      <c r="I10" s="48">
        <v>193</v>
      </c>
      <c r="J10" s="48">
        <v>1</v>
      </c>
      <c r="K10" s="48">
        <v>193</v>
      </c>
      <c r="L10" s="54" t="s">
        <v>39</v>
      </c>
      <c r="M10" s="54" t="str">
        <f t="shared" si="2"/>
        <v/>
      </c>
      <c r="N10" s="56" t="s">
        <v>37</v>
      </c>
    </row>
    <row r="11" spans="1:15" s="3" customFormat="1" ht="20.25" customHeight="1" x14ac:dyDescent="0.25">
      <c r="A11" s="51">
        <v>371201</v>
      </c>
      <c r="B11" s="52" t="s">
        <v>40</v>
      </c>
      <c r="C11" s="53">
        <v>9.1954022988505746E-2</v>
      </c>
      <c r="D11" s="54" t="str">
        <f t="shared" si="0"/>
        <v/>
      </c>
      <c r="E11" s="54" t="str">
        <f t="shared" si="1"/>
        <v/>
      </c>
      <c r="F11" s="55"/>
      <c r="G11" s="55"/>
      <c r="H11" s="48"/>
      <c r="I11" s="48"/>
      <c r="J11" s="48"/>
      <c r="K11" s="48"/>
      <c r="L11" s="54" t="str">
        <f t="shared" si="3"/>
        <v/>
      </c>
      <c r="M11" s="54" t="str">
        <f t="shared" si="2"/>
        <v/>
      </c>
      <c r="N11" s="56"/>
    </row>
    <row r="12" spans="1:15" s="3" customFormat="1" ht="20.25" customHeight="1" x14ac:dyDescent="0.25">
      <c r="A12" s="51">
        <v>721226</v>
      </c>
      <c r="B12" s="52" t="s">
        <v>41</v>
      </c>
      <c r="C12" s="53">
        <v>0.18181818181818182</v>
      </c>
      <c r="D12" s="54" t="str">
        <f t="shared" si="0"/>
        <v/>
      </c>
      <c r="E12" s="54" t="str">
        <f t="shared" si="1"/>
        <v>X</v>
      </c>
      <c r="F12" s="55"/>
      <c r="G12" s="55"/>
      <c r="H12" s="48">
        <v>1</v>
      </c>
      <c r="I12" s="48">
        <v>242</v>
      </c>
      <c r="J12" s="48">
        <v>1</v>
      </c>
      <c r="K12" s="48">
        <v>242</v>
      </c>
      <c r="L12" s="54" t="s">
        <v>39</v>
      </c>
      <c r="M12" s="54" t="str">
        <f t="shared" si="2"/>
        <v/>
      </c>
      <c r="N12" s="56" t="s">
        <v>37</v>
      </c>
    </row>
    <row r="13" spans="1:15" s="3" customFormat="1" ht="20.25" customHeight="1" x14ac:dyDescent="0.25">
      <c r="A13" s="51">
        <v>551207</v>
      </c>
      <c r="B13" s="52" t="s">
        <v>42</v>
      </c>
      <c r="C13" s="53">
        <v>2.7131782945736434E-2</v>
      </c>
      <c r="D13" s="54" t="str">
        <f t="shared" si="0"/>
        <v/>
      </c>
      <c r="E13" s="54" t="str">
        <f t="shared" si="1"/>
        <v/>
      </c>
      <c r="F13" s="55"/>
      <c r="G13" s="55"/>
      <c r="H13" s="48"/>
      <c r="I13" s="48"/>
      <c r="J13" s="48"/>
      <c r="K13" s="48"/>
      <c r="L13" s="54" t="str">
        <f t="shared" si="3"/>
        <v/>
      </c>
      <c r="M13" s="54" t="str">
        <f t="shared" si="2"/>
        <v/>
      </c>
      <c r="N13" s="56"/>
    </row>
    <row r="14" spans="1:15" s="3" customFormat="1" ht="20.25" customHeight="1" x14ac:dyDescent="0.25">
      <c r="A14" s="51">
        <v>551202</v>
      </c>
      <c r="B14" s="52" t="s">
        <v>43</v>
      </c>
      <c r="C14" s="53">
        <v>0.12804878048780488</v>
      </c>
      <c r="D14" s="54" t="str">
        <f t="shared" si="0"/>
        <v/>
      </c>
      <c r="E14" s="54" t="str">
        <f t="shared" si="1"/>
        <v/>
      </c>
      <c r="F14" s="55"/>
      <c r="G14" s="55"/>
      <c r="H14" s="48"/>
      <c r="I14" s="48"/>
      <c r="J14" s="48"/>
      <c r="K14" s="48"/>
      <c r="L14" s="54" t="str">
        <f t="shared" si="3"/>
        <v/>
      </c>
      <c r="M14" s="54" t="str">
        <f t="shared" si="2"/>
        <v/>
      </c>
      <c r="N14" s="56"/>
    </row>
    <row r="15" spans="1:15" s="3" customFormat="1" ht="20.25" customHeight="1" x14ac:dyDescent="0.25">
      <c r="A15" s="51">
        <v>551212</v>
      </c>
      <c r="B15" s="52" t="s">
        <v>44</v>
      </c>
      <c r="C15" s="53">
        <v>0</v>
      </c>
      <c r="D15" s="54" t="str">
        <f t="shared" si="0"/>
        <v/>
      </c>
      <c r="E15" s="54" t="str">
        <f t="shared" si="1"/>
        <v/>
      </c>
      <c r="F15" s="55"/>
      <c r="G15" s="55"/>
      <c r="H15" s="48"/>
      <c r="I15" s="48"/>
      <c r="J15" s="48"/>
      <c r="K15" s="48"/>
      <c r="L15" s="54" t="str">
        <f t="shared" si="3"/>
        <v/>
      </c>
      <c r="M15" s="54" t="str">
        <f t="shared" si="2"/>
        <v/>
      </c>
      <c r="N15" s="56"/>
    </row>
    <row r="16" spans="1:15" s="3" customFormat="1" ht="20.25" customHeight="1" x14ac:dyDescent="0.25">
      <c r="A16" s="51">
        <v>551258</v>
      </c>
      <c r="B16" s="52" t="s">
        <v>45</v>
      </c>
      <c r="C16" s="53">
        <v>0.27464788732394368</v>
      </c>
      <c r="D16" s="54" t="str">
        <f t="shared" si="0"/>
        <v>X</v>
      </c>
      <c r="E16" s="54" t="str">
        <f t="shared" si="1"/>
        <v/>
      </c>
      <c r="F16" s="55" t="s">
        <v>39</v>
      </c>
      <c r="G16" s="55"/>
      <c r="H16" s="48">
        <v>1</v>
      </c>
      <c r="I16" s="48">
        <v>142</v>
      </c>
      <c r="J16" s="48">
        <v>1</v>
      </c>
      <c r="K16" s="48">
        <v>142</v>
      </c>
      <c r="L16" s="54" t="s">
        <v>39</v>
      </c>
      <c r="M16" s="54" t="str">
        <f t="shared" si="2"/>
        <v/>
      </c>
      <c r="N16" s="56" t="s">
        <v>37</v>
      </c>
    </row>
    <row r="17" spans="1:14" s="3" customFormat="1" ht="20.25" customHeight="1" x14ac:dyDescent="0.25">
      <c r="A17" s="51">
        <v>721233</v>
      </c>
      <c r="B17" s="52" t="s">
        <v>46</v>
      </c>
      <c r="C17" s="53">
        <v>0</v>
      </c>
      <c r="D17" s="54" t="str">
        <f t="shared" si="0"/>
        <v/>
      </c>
      <c r="E17" s="54" t="str">
        <f t="shared" si="1"/>
        <v/>
      </c>
      <c r="F17" s="55"/>
      <c r="G17" s="55"/>
      <c r="H17" s="48" t="s">
        <v>39</v>
      </c>
      <c r="I17" s="48" t="s">
        <v>39</v>
      </c>
      <c r="J17" s="48"/>
      <c r="K17" s="48"/>
      <c r="L17" s="54" t="str">
        <f t="shared" si="3"/>
        <v/>
      </c>
      <c r="M17" s="54" t="str">
        <f t="shared" si="2"/>
        <v/>
      </c>
      <c r="N17" s="56"/>
    </row>
    <row r="18" spans="1:14" s="3" customFormat="1" ht="20.25" customHeight="1" x14ac:dyDescent="0.25">
      <c r="A18" s="51">
        <v>551257</v>
      </c>
      <c r="B18" s="52" t="s">
        <v>47</v>
      </c>
      <c r="C18" s="53">
        <v>0</v>
      </c>
      <c r="D18" s="54" t="str">
        <f t="shared" si="0"/>
        <v/>
      </c>
      <c r="E18" s="54" t="str">
        <f t="shared" si="1"/>
        <v/>
      </c>
      <c r="F18" s="55"/>
      <c r="G18" s="55"/>
      <c r="H18" s="48"/>
      <c r="I18" s="48"/>
      <c r="J18" s="48"/>
      <c r="K18" s="48"/>
      <c r="L18" s="54" t="str">
        <f t="shared" si="3"/>
        <v/>
      </c>
      <c r="M18" s="54" t="str">
        <f t="shared" si="2"/>
        <v/>
      </c>
      <c r="N18" s="56"/>
    </row>
  </sheetData>
  <mergeCells count="8">
    <mergeCell ref="A1:N1"/>
    <mergeCell ref="E2:F2"/>
    <mergeCell ref="G2:J2"/>
    <mergeCell ref="K2:L2"/>
    <mergeCell ref="D3:E3"/>
    <mergeCell ref="H3:I3"/>
    <mergeCell ref="J3:K3"/>
    <mergeCell ref="L3:M3"/>
  </mergeCells>
  <conditionalFormatting sqref="A7:A18">
    <cfRule type="duplicateValues" dxfId="40" priority="19"/>
  </conditionalFormatting>
  <conditionalFormatting sqref="A7:C18">
    <cfRule type="containsBlanks" dxfId="39" priority="13">
      <formula>LEN(TRIM(A7))=0</formula>
    </cfRule>
  </conditionalFormatting>
  <conditionalFormatting sqref="C7:C18">
    <cfRule type="containsBlanks" dxfId="38" priority="14">
      <formula>LEN(TRIM(C7))=0</formula>
    </cfRule>
    <cfRule type="cellIs" dxfId="37" priority="15" operator="lessThan">
      <formula>0.4</formula>
    </cfRule>
    <cfRule type="cellIs" dxfId="36" priority="17" operator="greaterThanOrEqual">
      <formula>40</formula>
    </cfRule>
    <cfRule type="cellIs" dxfId="35" priority="18" operator="greaterThan">
      <formula>0.4</formula>
    </cfRule>
  </conditionalFormatting>
  <conditionalFormatting sqref="C7:C18">
    <cfRule type="cellIs" dxfId="29" priority="1" operator="greaterThan">
      <formula>1</formula>
    </cfRule>
    <cfRule type="containsBlanks" dxfId="34" priority="2">
      <formula>LEN(TRIM(C7))=0</formula>
    </cfRule>
    <cfRule type="cellIs" dxfId="33" priority="3" operator="greaterThanOrEqual">
      <formula>0.4</formula>
    </cfRule>
    <cfRule type="cellIs" dxfId="32" priority="4" operator="lessThan">
      <formula>0.3</formula>
    </cfRule>
    <cfRule type="cellIs" dxfId="31" priority="5" operator="between">
      <formula>0.3</formula>
      <formula>0.39999</formula>
    </cfRule>
    <cfRule type="cellIs" dxfId="30" priority="6" operator="greaterThan">
      <formula>1</formula>
    </cfRule>
    <cfRule type="cellIs" priority="7" operator="greaterThan">
      <formula>1</formula>
    </cfRule>
    <cfRule type="cellIs" dxfId="28" priority="8" operator="greaterThan">
      <formula>1</formula>
    </cfRule>
    <cfRule type="cellIs" dxfId="27" priority="9" operator="greaterThan">
      <formula>1</formula>
    </cfRule>
    <cfRule type="cellIs" dxfId="26" priority="10" operator="greaterThanOrEqual">
      <formula>0.4</formula>
    </cfRule>
    <cfRule type="cellIs" dxfId="25" priority="11" operator="greaterThanOrEqual">
      <formula>0.4</formula>
    </cfRule>
    <cfRule type="cellIs" dxfId="24" priority="12" operator="greaterThanOrEqual">
      <formula>0.4</formula>
    </cfRule>
    <cfRule type="cellIs" dxfId="23" priority="16" operator="lessThan">
      <formula>0.4</formula>
    </cfRule>
  </conditionalFormatting>
  <conditionalFormatting sqref="F7:G18">
    <cfRule type="containsBlanks" dxfId="22" priority="38">
      <formula>LEN(TRIM(F7))=0</formula>
    </cfRule>
    <cfRule type="notContainsText" dxfId="21" priority="39" operator="notContains" text="X">
      <formula>ISERROR(SEARCH("X",F7))</formula>
    </cfRule>
    <cfRule type="containsBlanks" dxfId="20" priority="40">
      <formula>LEN(TRIM(F7))=0</formula>
    </cfRule>
    <cfRule type="notContainsText" dxfId="19" priority="41" operator="notContains" text="X">
      <formula>ISERROR(SEARCH("X",F7))</formula>
    </cfRule>
  </conditionalFormatting>
  <conditionalFormatting sqref="H7:H18">
    <cfRule type="expression" dxfId="17" priority="22">
      <formula>E7="X"</formula>
    </cfRule>
    <cfRule type="expression" dxfId="16" priority="28">
      <formula>F7="X"</formula>
    </cfRule>
    <cfRule type="expression" dxfId="15" priority="29">
      <formula>D7="X"</formula>
    </cfRule>
    <cfRule type="notContainsBlanks" dxfId="18" priority="30">
      <formula>LEN(TRIM(H7))&gt;0</formula>
    </cfRule>
  </conditionalFormatting>
  <conditionalFormatting sqref="H7:I18">
    <cfRule type="notContainsBlanks" dxfId="13" priority="20">
      <formula>LEN(TRIM(H7))&gt;0</formula>
    </cfRule>
    <cfRule type="expression" dxfId="14" priority="21">
      <formula>D7="X"</formula>
    </cfRule>
  </conditionalFormatting>
  <conditionalFormatting sqref="H7:K18">
    <cfRule type="notContainsBlanks" dxfId="12" priority="24">
      <formula>LEN(TRIM(H7))&gt;0</formula>
    </cfRule>
  </conditionalFormatting>
  <conditionalFormatting sqref="I7:I18">
    <cfRule type="expression" dxfId="11" priority="25">
      <formula>F7="X"</formula>
    </cfRule>
    <cfRule type="expression" dxfId="10" priority="26">
      <formula>D7="X"</formula>
    </cfRule>
    <cfRule type="notContainsBlanks" dxfId="9" priority="27">
      <formula>LEN(TRIM(I7))&gt;0</formula>
    </cfRule>
  </conditionalFormatting>
  <conditionalFormatting sqref="J7:J18">
    <cfRule type="expression" dxfId="8" priority="33">
      <formula>F7="X"</formula>
    </cfRule>
  </conditionalFormatting>
  <conditionalFormatting sqref="J7:K18">
    <cfRule type="notContainsBlanks" dxfId="7" priority="32">
      <formula>LEN(TRIM(J7))&gt;0</formula>
    </cfRule>
  </conditionalFormatting>
  <conditionalFormatting sqref="K7:K18">
    <cfRule type="expression" dxfId="3" priority="23">
      <formula>I7&lt;K7</formula>
    </cfRule>
    <cfRule type="expression" dxfId="1" priority="31">
      <formula>F7="X"</formula>
    </cfRule>
    <cfRule type="expression" dxfId="6" priority="34">
      <formula>K7&gt;I7</formula>
    </cfRule>
    <cfRule type="expression" dxfId="4" priority="35">
      <formula>"IF(K8&gt;I8)"</formula>
    </cfRule>
    <cfRule type="expression" dxfId="5" priority="36">
      <formula>"K8&gt;I8"</formula>
    </cfRule>
    <cfRule type="cellIs" dxfId="2" priority="37" operator="greaterThan">
      <formula>"I8"</formula>
    </cfRule>
  </conditionalFormatting>
  <conditionalFormatting sqref="L7:M18">
    <cfRule type="cellIs" dxfId="0" priority="42" operator="equal">
      <formula>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5073420991E246923031E59A2F0DB2" ma:contentTypeVersion="20" ma:contentTypeDescription="Create a new document." ma:contentTypeScope="" ma:versionID="a0c20b7b751feec0931053dd6277a60f">
  <xsd:schema xmlns:xsd="http://www.w3.org/2001/XMLSchema" xmlns:xs="http://www.w3.org/2001/XMLSchema" xmlns:p="http://schemas.microsoft.com/office/2006/metadata/properties" xmlns:ns2="f20169a5-d920-4d04-a28a-c571d57772a7" xmlns:ns3="00250ddc-8a85-4fa8-95d9-f1fe5b18d29d" targetNamespace="http://schemas.microsoft.com/office/2006/metadata/properties" ma:root="true" ma:fieldsID="8e2a356ce0888e0f31273b1e0c2df8b8" ns2:_="" ns3:_="">
    <xsd:import namespace="f20169a5-d920-4d04-a28a-c571d57772a7"/>
    <xsd:import namespace="00250ddc-8a85-4fa8-95d9-f1fe5b18d2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eModified"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169a5-d920-4d04-a28a-c571d57772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Modified" ma:index="12" nillable="true" ma:displayName="Date Modified" ma:format="DateOnly" ma:internalName="DateModified">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250ddc-8a85-4fa8-95d9-f1fe5b18d2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4b25c8d-c50b-4503-bdfd-8dd02c66ecdd}" ma:internalName="TaxCatchAll" ma:showField="CatchAllData" ma:web="00250ddc-8a85-4fa8-95d9-f1fe5b18d2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pprovalAssignedTo xmlns="f20169a5-d920-4d04-a28a-c571d57772a7">
      <UserInfo>
        <DisplayName/>
        <AccountId xsi:nil="true"/>
        <AccountType/>
      </UserInfo>
    </_ApprovalAssignedTo>
    <lcf76f155ced4ddcb4097134ff3c332f xmlns="f20169a5-d920-4d04-a28a-c571d57772a7">
      <Terms xmlns="http://schemas.microsoft.com/office/infopath/2007/PartnerControls"/>
    </lcf76f155ced4ddcb4097134ff3c332f>
    <TaxCatchAll xmlns="00250ddc-8a85-4fa8-95d9-f1fe5b18d29d" xsi:nil="true"/>
    <_ApprovalStatus xmlns="f20169a5-d920-4d04-a28a-c571d57772a7">0</_ApprovalStatus>
    <DateModified xmlns="f20169a5-d920-4d04-a28a-c571d57772a7" xsi:nil="true"/>
    <_ApprovalRespondedBy xmlns="f20169a5-d920-4d04-a28a-c571d57772a7">
      <UserInfo>
        <DisplayName/>
        <AccountId xsi:nil="true"/>
        <AccountType/>
      </UserInfo>
    </_ApprovalRespondedBy>
    <_ApprovalSentBy xmlns="f20169a5-d920-4d04-a28a-c571d57772a7">
      <UserInfo>
        <DisplayName/>
        <AccountId xsi:nil="true"/>
        <AccountType/>
      </UserInfo>
    </_ApprovalSentBy>
  </documentManagement>
</p:properties>
</file>

<file path=customXml/itemProps1.xml><?xml version="1.0" encoding="utf-8"?>
<ds:datastoreItem xmlns:ds="http://schemas.openxmlformats.org/officeDocument/2006/customXml" ds:itemID="{DD011124-2A98-4697-9FF9-342305AC97EE}"/>
</file>

<file path=customXml/itemProps2.xml><?xml version="1.0" encoding="utf-8"?>
<ds:datastoreItem xmlns:ds="http://schemas.openxmlformats.org/officeDocument/2006/customXml" ds:itemID="{B7C106F6-A3E8-419C-9AFF-B0BC80A40D69}"/>
</file>

<file path=customXml/itemProps3.xml><?xml version="1.0" encoding="utf-8"?>
<ds:datastoreItem xmlns:ds="http://schemas.openxmlformats.org/officeDocument/2006/customXml" ds:itemID="{720F0FDF-3A51-4FF8-BB2E-4764C5397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ChetB Center</dc:creator>
  <cp:lastModifiedBy>ChetB Center</cp:lastModifiedBy>
  <dcterms:created xsi:type="dcterms:W3CDTF">2026-04-15T20:13:40Z</dcterms:created>
  <dcterms:modified xsi:type="dcterms:W3CDTF">2026-04-15T20:18:28Z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0x010100B45073420991E246923031E59A2F0DB2</vt:lpwstr>
  </property>
</Properties>
</file>