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john_givens_occ_ok_gov/Documents/Desktop/Temp Local Files/Public Info Request 6-25/ONG/"/>
    </mc:Choice>
  </mc:AlternateContent>
  <xr:revisionPtr revIDLastSave="0" documentId="8_{B5864E57-4A55-49D8-BD57-0220E996040A}" xr6:coauthVersionLast="47" xr6:coauthVersionMax="47" xr10:uidLastSave="{00000000-0000-0000-0000-000000000000}"/>
  <bookViews>
    <workbookView xWindow="2865" yWindow="2130" windowWidth="21600" windowHeight="11385" tabRatio="823" activeTab="1" xr2:uid="{966AA484-7337-422C-BD48-B146CCA4599D}"/>
  </bookViews>
  <sheets>
    <sheet name="Bank Details" sheetId="25" r:id="rId1"/>
    <sheet name="Recon Summary" sheetId="1" r:id="rId2"/>
    <sheet name="Underwriters’ Fees" sheetId="6" r:id="rId3"/>
    <sheet name="Underwriters’ Counsel" sheetId="13" r:id="rId4"/>
    <sheet name="Acceptance Fee" sheetId="8" r:id="rId5"/>
    <sheet name="Oversight Fee" sheetId="2" r:id="rId6"/>
    <sheet name="Bond Counsel" sheetId="3" r:id="rId7"/>
    <sheet name="Rating Agency" sheetId="11" r:id="rId8"/>
    <sheet name="Printing" sheetId="26" r:id="rId9"/>
    <sheet name="Trustee" sheetId="5" r:id="rId10"/>
    <sheet name="ODFA Legal" sheetId="7" r:id="rId11"/>
    <sheet name="Advisor Fees" sheetId="9" r:id="rId12"/>
    <sheet name="Counsel to ODFA" sheetId="4" r:id="rId13"/>
    <sheet name="OCC Counsel" sheetId="10" r:id="rId14"/>
    <sheet name="Special Counsel" sheetId="14" r:id="rId15"/>
    <sheet name="Disclosure Counsel" sheetId="15" r:id="rId16"/>
    <sheet name="Attorney General Fee" sheetId="16" r:id="rId17"/>
    <sheet name="Bond Link" sheetId="17" r:id="rId18"/>
    <sheet name="17g5 Website" sheetId="18" state="hidden" r:id="rId19"/>
    <sheet name="Internet Roadshow" sheetId="19" r:id="rId20"/>
    <sheet name="Miscellaneous Expenses" sheetId="20" state="hidden" r:id="rId21"/>
    <sheet name="Rounding Contingency" sheetId="21" state="hidden" r:id="rId22"/>
    <sheet name="ONG Legal Fees" sheetId="23" r:id="rId23"/>
    <sheet name="ONG Non Legal Fees" sheetId="24" r:id="rId24"/>
    <sheet name="DSRS" sheetId="2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</externalReferences>
  <definedNames>
    <definedName name="__________PRN2" hidden="1">{"adj95mult",#N/A,FALSE,"COMPCO";"adj95est",#N/A,FALSE,"COMPCO"}</definedName>
    <definedName name="_________PRN2" hidden="1">{"adj95mult",#N/A,FALSE,"COMPCO";"adj95est",#N/A,FALSE,"COMPCO"}</definedName>
    <definedName name="________PRN2" hidden="1">{"adj95mult",#N/A,FALSE,"COMPCO";"adj95est",#N/A,FALSE,"COMPCO"}</definedName>
    <definedName name="_______PRN2" hidden="1">{"adj95mult",#N/A,FALSE,"COMPCO";"adj95est",#N/A,FALSE,"COMPCO"}</definedName>
    <definedName name="______PRN2" hidden="1">{"adj95mult",#N/A,FALSE,"COMPCO";"adj95est",#N/A,FALSE,"COMPCO"}</definedName>
    <definedName name="_____PRN2" hidden="1">{"adj95mult",#N/A,FALSE,"COMPCO";"adj95est",#N/A,FALSE,"COMPCO"}</definedName>
    <definedName name="____PRN2" hidden="1">{"adj95mult",#N/A,FALSE,"COMPCO";"adj95est",#N/A,FALSE,"COMPCO"}</definedName>
    <definedName name="___PRN2" hidden="1">{"adj95mult",#N/A,FALSE,"COMPCO";"adj95est",#N/A,FALSE,"COMPCO"}</definedName>
    <definedName name="__1__123Graph_ACHART_1" hidden="1">[1]A!$K$109:$K$151</definedName>
    <definedName name="__10__123Graph_BCHART_4" hidden="1">[1]A!$N$316:$N$322</definedName>
    <definedName name="__11__123Graph_BCHART_5" hidden="1">[1]A!$N$438:$N$445</definedName>
    <definedName name="__12__123Graph_CCHART_2" hidden="1">[1]A!$M$316:$M$322</definedName>
    <definedName name="__123Graph_A" hidden="1">[2]XOM!#REF!</definedName>
    <definedName name="__123Graph_AChart1" hidden="1">[3]P!#REF!</definedName>
    <definedName name="__123Graph_ACurrent" hidden="1">[3]P!#REF!</definedName>
    <definedName name="__123Graph_AGRAPH1" hidden="1">[4]STFGRIE!$J$12:$J$24</definedName>
    <definedName name="__123Graph_AGRAPH1A" hidden="1">[4]STFGRIE!$J$27:$J$30</definedName>
    <definedName name="__123Graph_AGRAPH1B" hidden="1">[4]STFGRIE!$J$33:$J$34</definedName>
    <definedName name="__123Graph_B" hidden="1">[2]XOM!#REF!</definedName>
    <definedName name="__123Graph_BGRAPH1" hidden="1">[4]STFGRIE!$H$12:$H$24</definedName>
    <definedName name="__123Graph_BGRAPH1A" hidden="1">[4]STFGRIE!$H$27:$H$30</definedName>
    <definedName name="__123Graph_BGRAPH1B" hidden="1">[4]STFGRIE!$H$33:$H$34</definedName>
    <definedName name="__123Graph_C" hidden="1">[4]STFGRIE!$G$33:$G$34</definedName>
    <definedName name="__123Graph_CGRAPH1" hidden="1">[4]STFGRIE!$G$12:$G$24</definedName>
    <definedName name="__123Graph_CGRAPH1A" hidden="1">[4]STFGRIE!$G$27:$G$30</definedName>
    <definedName name="__123Graph_CGRAPH1B" hidden="1">[4]STFGRIE!$G$33:$G$34</definedName>
    <definedName name="__123Graph_X" hidden="1">[2]XOM!#REF!</definedName>
    <definedName name="__123Graph_XGRAPH1" hidden="1">[4]STFGRIE!$A$12:$A$24</definedName>
    <definedName name="__123Graph_XGRAPH1A" hidden="1">[4]STFGRIE!$A$27:$A$30</definedName>
    <definedName name="__123Graph_XGRAPH1B" hidden="1">[4]STFGRIE!$A$33:$A$34</definedName>
    <definedName name="__2__123Graph_ACHART_1A" hidden="1">[5]model!$Z$348:$Z$390</definedName>
    <definedName name="__3__123Graph_ACHART_2" hidden="1">[1]A!$K$316:$K$322</definedName>
    <definedName name="__4__123Graph_ACHART_3" hidden="1">[1]A!$K$316:$K$322</definedName>
    <definedName name="__5__123Graph_ACHART_4" hidden="1">[1]A!$K$316:$K$322</definedName>
    <definedName name="__6__123Graph_ACHART_5" hidden="1">[1]A!$P$438:$P$445</definedName>
    <definedName name="__7__123Graph_BCHART_1" hidden="1">[1]A!$D$109:$D$152</definedName>
    <definedName name="__8__123Graph_BCHART_2" hidden="1">[1]A!$L$316:$L$322</definedName>
    <definedName name="__9__123Graph_BCHART_3" hidden="1">[1]A!$I$316:$I$322</definedName>
    <definedName name="__APW_RESTORE_DATA0__" hidden="1">#REF!</definedName>
    <definedName name="__FDS_HYPERLINK_TOGGLE_STATE__" hidden="1">"ON"</definedName>
    <definedName name="__key6" hidden="1">#REF!</definedName>
    <definedName name="__PRN2" hidden="1">{"adj95mult",#N/A,FALSE,"COMPCO";"adj95est",#N/A,FALSE,"COMPCO"}</definedName>
    <definedName name="__xlfn.RTD" hidden="1">#NAME?</definedName>
    <definedName name="_1__123Graph_ACHART_1" hidden="1">[6]A!$K$109:$K$151</definedName>
    <definedName name="_1__123Graph_ACHART_1A" hidden="1">[7]STFGRCM!$J$12:$J$24</definedName>
    <definedName name="_1__123Graph_ACHART_3" hidden="1">'[8]Valuation Characteristics'!#REF!</definedName>
    <definedName name="_1__FDSAUDITLINK__" hidden="1">{"fdsup://IBCentral/FAT Viewer?action=UPDATE&amp;creator=factset&amp;DOC_NAME=fat:reuters_qtrly_source_window.fat&amp;display_string=Audit&amp;DYN_ARGS=TRUE&amp;VAR:ID1=95082P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_123Graph_ACHAR" hidden="1">#REF!</definedName>
    <definedName name="_10__123Graph_ACHART_3" hidden="1">[9]A!$K$316:$K$322</definedName>
    <definedName name="_10__123Graph_ACHART_5" hidden="1">[9]A!$P$438:$P$445</definedName>
    <definedName name="_10__123Graph_BCHART_3" hidden="1">[6]A!$I$316:$I$322</definedName>
    <definedName name="_10__123Graph_BCHART_4" hidden="1">[1]A!$N$316:$N$322</definedName>
    <definedName name="_10__123Graph_BCHART_5" hidden="1">[6]A!$N$438:$N$445</definedName>
    <definedName name="_10__123Graph_CCHART_3" hidden="1">'[8]Valuation Characteristics'!#REF!</definedName>
    <definedName name="_10__123Graph_XCHART_1A" hidden="1">[7]STFGRCM!$A$12:$A$24</definedName>
    <definedName name="_10__FDSAUDITLINK__" hidden="1">{"fdsup://IBCentral/FAT Viewer?action=UPDATE&amp;creator=factset&amp;DOC_NAME=fat:reuters_qtrly_source_window.fat&amp;display_string=Audit&amp;DYN_ARGS=TRUE&amp;VAR:ID1=00936310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0_0__123Graph_BCHAR" hidden="1">#REF!</definedName>
    <definedName name="_10_123Graph_BCHAR" hidden="1">#REF!</definedName>
    <definedName name="_10_123Graph_CCHAR" hidden="1">#REF!</definedName>
    <definedName name="_11__123Graph_BCHART_1" hidden="1">[9]A!$D$109:$D$152</definedName>
    <definedName name="_11__123Graph_BCHART_4" hidden="1">[6]A!$N$316:$N$322</definedName>
    <definedName name="_11__123Graph_BCHART_5" hidden="1">[1]A!$N$438:$N$445</definedName>
    <definedName name="_11__123Graph_CCHART_2" hidden="1">[6]A!$M$316:$M$322</definedName>
    <definedName name="_11__123Graph_CCHART_3" hidden="1">'[8]Valuation Characteristics'!#REF!</definedName>
    <definedName name="_11__123Graph_XCHART_2A" hidden="1">[7]STFGRCM!$A$27:$A$30</definedName>
    <definedName name="_11__FDSAUDITLINK__" hidden="1">{"fdsup://IBCentral/FAT Viewer?action=UPDATE&amp;creator=factset&amp;DOC_NAME=fat:reuters_qtrly_source_window.fat&amp;display_string=Audit&amp;DYN_ARGS=TRUE&amp;VAR:ID1=30213010&amp;VAR:RCODE=STLD&amp;VAR:SDATE=20071299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1_0__123Graph_CCHAR" hidden="1">#REF!</definedName>
    <definedName name="_11_123Graph_DCHAR" hidden="1">#REF!</definedName>
    <definedName name="_12__123Graph_BCHART_2" hidden="1">[9]A!$L$316:$L$322</definedName>
    <definedName name="_12__123Graph_BCHART_5" hidden="1">[6]A!$N$438:$N$445</definedName>
    <definedName name="_12__123Graph_CCHART_2" hidden="1">[1]A!$M$316:$M$322</definedName>
    <definedName name="_12__123Graph_DCHART_2" hidden="1">'[10]poolstrat &amp; assumptions'!#REF!</definedName>
    <definedName name="_12__123Graph_DCHART_3" hidden="1">'[8]Valuation Characteristics'!#REF!</definedName>
    <definedName name="_12__123Graph_XCHART_3A" hidden="1">[7]STFGRCM!$A$33:$A$34</definedName>
    <definedName name="_12__FDSAUDITLINK__" hidden="1">{"fdsup://IBCentral/FAT Viewer?action=UPDATE&amp;creator=factset&amp;DOC_NAME=fat:reuters_qtrly_source_window.fat&amp;display_string=Audit&amp;DYN_ARGS=TRUE&amp;VAR:ID1=26784F10&amp;VAR:RCODE=STLD&amp;VAR:SDATE=20080199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2_0__123Graph_DCHAR" hidden="1">#REF!</definedName>
    <definedName name="_12_123Graph_BCHAR" hidden="1">#REF!</definedName>
    <definedName name="_12_123Graph_DCHAR" hidden="1">#REF!</definedName>
    <definedName name="_13__123Graph_ACHART_4" hidden="1">[9]A!$K$316:$K$322</definedName>
    <definedName name="_13__123Graph_BCHART_3" hidden="1">[9]A!$I$316:$I$322</definedName>
    <definedName name="_13__123Graph_CCHART_2" hidden="1">[6]A!$M$316:$M$322</definedName>
    <definedName name="_13__123Graph_DCHART_2" hidden="1">'[11]poolstrat&amp;scenarios'!#REF!</definedName>
    <definedName name="_13__123Graph_DCHART_3" hidden="1">'[8]Valuation Characteristics'!#REF!</definedName>
    <definedName name="_13__123Graph_XCHART_1" hidden="1">[6]A!$C$109:$C$152</definedName>
    <definedName name="_13__FDSAUDITLINK__" hidden="1">{"fdsup://IBCentral/FAT Viewer?action=UPDATE&amp;creator=factset&amp;DOC_NAME=fat:reuters_qtrly_source_window.fat&amp;display_string=Audit&amp;DYN_ARGS=TRUE&amp;VAR:ID1=12541W20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3_0__123Graph_ACHAR" hidden="1">#REF!</definedName>
    <definedName name="_14__123Graph_BCHART_4" hidden="1">[9]A!$N$316:$N$322</definedName>
    <definedName name="_14__123Graph_DCHART_2" hidden="1">'[12]poolstrat&amp;scenarios'!#REF!</definedName>
    <definedName name="_14__123Graph_XCHART_1" hidden="1">[1]A!$C$109:$C$152</definedName>
    <definedName name="_14__123Graph_XCHART_2" hidden="1">[6]A!$J$316:$J$322</definedName>
    <definedName name="_14__FDSAUDITLINK__" hidden="1">{"fdsup://IBCentral/FAT Viewer?action=UPDATE&amp;creator=factset&amp;DOC_NAME=fat:reuters_qtrly_source_window.fat&amp;display_string=Audit&amp;DYN_ARGS=TRUE&amp;VAR:ID1=95082P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4_0__123Graph_ACHAR" hidden="1">#REF!</definedName>
    <definedName name="_14_0__123Graph_BCHAR" hidden="1">#REF!</definedName>
    <definedName name="_14_123Graph_BCHAR" hidden="1">#REF!</definedName>
    <definedName name="_15__123Graph_BCHART_5" hidden="1">[9]A!$N$438:$N$445</definedName>
    <definedName name="_15__123Graph_DCHART_2" hidden="1">'[13]poolstrat&amp;scenarios'!#REF!</definedName>
    <definedName name="_15__123Graph_XCHART_1" hidden="1">[1]A!$C$109:$C$152</definedName>
    <definedName name="_15__123Graph_XCHART_1A" hidden="1">[5]model!$P$348:$P$390</definedName>
    <definedName name="_15__123Graph_XCHART_2" hidden="1">[6]A!$J$316:$J$322</definedName>
    <definedName name="_15__123Graph_XCHART_3" hidden="1">[6]A!$J$316:$J$322</definedName>
    <definedName name="_15__FDSAUDITLINK__" hidden="1">{"fdsup://IBCentral/FAT Viewer?action=UPDATE&amp;creator=factset&amp;DOC_NAME=fat:reuters_qtrly_source_window.fat&amp;display_string=Audit&amp;DYN_ARGS=TRUE&amp;VAR:ID1=55353010&amp;VAR:RCODE=STLD&amp;VAR:SDATE=20080299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5_0__123Graph_ACHAR" hidden="1">#REF!</definedName>
    <definedName name="_15_0__123Graph_BCHAR" hidden="1">#REF!</definedName>
    <definedName name="_16__123Graph_ACHART_5" hidden="1">[9]A!$P$438:$P$445</definedName>
    <definedName name="_16__123Graph_CCHART_2" hidden="1">[9]A!$M$316:$M$322</definedName>
    <definedName name="_16__123Graph_XCHART_1" hidden="1">[6]A!$C$109:$C$152</definedName>
    <definedName name="_16__123Graph_XCHART_1A" hidden="1">[5]model!$P$348:$P$390</definedName>
    <definedName name="_16__123Graph_XCHART_2" hidden="1">[1]A!$J$316:$J$322</definedName>
    <definedName name="_16__123Graph_XCHART_3" hidden="1">[6]A!$J$316:$J$322</definedName>
    <definedName name="_16__123Graph_XCHART_4" hidden="1">[6]A!$J$316:$J$322</definedName>
    <definedName name="_16__FDSAUDITLINK__" hidden="1">{"fdsup://IBCentral/FAT Viewer?action=UPDATE&amp;creator=factset&amp;DOC_NAME=fat:reuters_qtrly_source_window.fat&amp;display_string=Audit&amp;DYN_ARGS=TRUE&amp;VAR:ID1=52077610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6_0__123Graph_ACHAR" hidden="1">#REF!</definedName>
    <definedName name="_16_0__123Graph_BCHAR" hidden="1">#REF!</definedName>
    <definedName name="_17__123Graph_BCHART_3" hidden="1">'[8]Valuation Characteristics'!#REF!</definedName>
    <definedName name="_17__123Graph_XCHART_2" hidden="1">[1]A!$J$316:$J$322</definedName>
    <definedName name="_17__123Graph_XCHART_3" hidden="1">[1]A!$J$316:$J$322</definedName>
    <definedName name="_17__123Graph_XCHART_4" hidden="1">[6]A!$J$316:$J$322</definedName>
    <definedName name="_17__123Graph_XCHART_5" hidden="1">[6]A!$O$438:$O$445</definedName>
    <definedName name="_17__FDSAUDITLINK__" hidden="1">{"fdsup://IBCentral/FAT Viewer?action=UPDATE&amp;creator=factset&amp;DOC_NAME=fat:reuters_qtrly_source_window.fat&amp;display_string=Audit&amp;DYN_ARGS=TRUE&amp;VAR:ID1=48354810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7_0__123Graph_ACHAR" hidden="1">#REF!</definedName>
    <definedName name="_17_0__123Graph_BCHAR" hidden="1">#REF!</definedName>
    <definedName name="_17_0__123Graph_CCHAR" hidden="1">#REF!</definedName>
    <definedName name="_18__123Graph_XCHART_1A" hidden="1">[14]model!$P$348:$P$390</definedName>
    <definedName name="_18__123Graph_XCHART_3" hidden="1">[1]A!$J$316:$J$322</definedName>
    <definedName name="_18__123Graph_XCHART_4" hidden="1">[1]A!$J$316:$J$322</definedName>
    <definedName name="_18__123Graph_XCHART_5" hidden="1">[6]A!$O$438:$O$445</definedName>
    <definedName name="_18__FDSAUDITLINK__" hidden="1">{"fdsup://IBCentral/FAT Viewer?action=UPDATE&amp;creator=factset&amp;DOC_NAME=fat:reuters_qtrly_source_window.fat&amp;display_string=Audit&amp;DYN_ARGS=TRUE&amp;VAR:ID1=44244K10&amp;VAR:RCODE=STLD&amp;VAR:SDATE=20071299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8_0__123Graph_ACHAR" hidden="1">#REF!</definedName>
    <definedName name="_18_0__123Graph_BCHAR" hidden="1">#REF!</definedName>
    <definedName name="_18_0__123Graph_CCHAR" hidden="1">#REF!</definedName>
    <definedName name="_18_0__123Graph_DCHAR" hidden="1">#REF!</definedName>
    <definedName name="_19__123Graph_BCHART_1" hidden="1">[9]A!$D$109:$D$152</definedName>
    <definedName name="_19__123Graph_XCHART_2" hidden="1">[6]A!$J$316:$J$322</definedName>
    <definedName name="_19__123Graph_XCHART_4" hidden="1">[1]A!$J$316:$J$322</definedName>
    <definedName name="_19__123Graph_XCHART_5" hidden="1">[1]A!$O$438:$O$445</definedName>
    <definedName name="_19__FDSAUDITLINK__" hidden="1">{"fdsup://IBCentral/FAT Viewer?action=UPDATE&amp;creator=factset&amp;DOC_NAME=fat:reuters_qtrly_source_window.fat&amp;display_string=Audit&amp;DYN_ARGS=TRUE&amp;VAR:ID1=38480210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19_0__123Graph_ACHAR" hidden="1">#REF!</definedName>
    <definedName name="_19_0__123Graph_BCHAR" hidden="1">#REF!</definedName>
    <definedName name="_19_0__123Graph_DCHAR" hidden="1">#REF!</definedName>
    <definedName name="_2__123Graph_ACHART_1" hidden="1">[6]A!$K$109:$K$151</definedName>
    <definedName name="_2__123Graph_ACHART_1A" hidden="1">[5]model!$Z$348:$Z$390</definedName>
    <definedName name="_2__123Graph_ACHART_2" hidden="1">[6]A!$K$316:$K$322</definedName>
    <definedName name="_2__123Graph_ACHART_2A" hidden="1">[7]STFGRCM!$J$27:$J$30</definedName>
    <definedName name="_2__123Graph_ACHART_3" hidden="1">'[8]Valuation Characteristics'!#REF!</definedName>
    <definedName name="_2__123Graph_BCHART_3" hidden="1">'[8]Valuation Characteristics'!#REF!</definedName>
    <definedName name="_2__FDSAUDITLINK__" hidden="1">{"fdsup://IBCentral/FAT Viewer?action=UPDATE&amp;creator=factset&amp;DOC_NAME=fat:reuters_qtrly_source_window.fat&amp;display_string=Audit&amp;DYN_ARGS=TRUE&amp;VAR:ID1=66990810&amp;VAR:RCODE=STLD&amp;VAR:SDATE=20080899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_123Graph_ACHAR" hidden="1">#REF!</definedName>
    <definedName name="_20__123Graph_BCHART_2" hidden="1">[9]A!$L$316:$L$322</definedName>
    <definedName name="_20__123Graph_BCHART_4" hidden="1">'[8]Valuation Characteristics'!#REF!</definedName>
    <definedName name="_20__123Graph_XCHART_3" hidden="1">[6]A!$J$316:$J$322</definedName>
    <definedName name="_20__123Graph_XCHART_5" hidden="1">[1]A!$O$438:$O$445</definedName>
    <definedName name="_20__FDSAUDITLINK__" hidden="1">{"fdsup://IBCentral/FAT Viewer?action=UPDATE&amp;creator=factset&amp;DOC_NAME=fat:reuters_qtrly_source_window.fat&amp;display_string=Audit&amp;DYN_ARGS=TRUE&amp;VAR:ID1=31190010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0_0__123Graph_BCHAR" hidden="1">#REF!</definedName>
    <definedName name="_21__123Graph_DCHART_2" hidden="1">'[15]poolstrat&amp;scenarios'!#REF!</definedName>
    <definedName name="_21__123Graph_XCHART_4" hidden="1">[6]A!$J$316:$J$322</definedName>
    <definedName name="_21__FDSAUDITLINK__" hidden="1">{"fdsup://IBCentral/FAT Viewer?action=UPDATE&amp;creator=factset&amp;DOC_NAME=fat:reuters_qtrly_source_window.fat&amp;display_string=Audit&amp;DYN_ARGS=TRUE&amp;VAR:ID1=23337740&amp;VAR:RCODE=STLD&amp;VAR:SDATE=20071299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1_0__123Graph_BCHAR" hidden="1">#REF!</definedName>
    <definedName name="_22__123Graph_XCHART_1" hidden="1">[9]A!$C$109:$C$152</definedName>
    <definedName name="_22__123Graph_XCHART_5" hidden="1">[6]A!$O$438:$O$445</definedName>
    <definedName name="_22__FDSAUDITLINK__" hidden="1">{"fdsup://IBCentral/FAT Viewer?action=UPDATE&amp;creator=factset&amp;DOC_NAME=fat:reuters_qtrly_source_window.fat&amp;display_string=Audit&amp;DYN_ARGS=TRUE&amp;VAR:ID1=03529010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2_0__123Graph_BCHAR" hidden="1">#REF!</definedName>
    <definedName name="_23__123Graph_BCHART_3" hidden="1">[9]A!$I$316:$I$322</definedName>
    <definedName name="_23__123Graph_BCHART_5" hidden="1">'[8]Valuation Characteristics'!#REF!</definedName>
    <definedName name="_23__FDSAUDITLINK__" hidden="1">{"fdsup://IBCentral/FAT Viewer?action=UPDATE&amp;creator=factset&amp;DOC_NAME=fat:reuters_qtrly_source_window.fat&amp;display_string=Audit&amp;DYN_ARGS=TRUE&amp;VAR:ID1=00936310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3_0__123Graph_BCHAR" hidden="1">#REF!</definedName>
    <definedName name="_24__FDSAUDITLINK__" hidden="1">{"fdsup://IBCentral/FAT Viewer?action=UPDATE&amp;creator=factset&amp;DOC_NAME=fat:reuters_qtrly_source_window.fat&amp;display_string=Audit&amp;DYN_ARGS=TRUE&amp;VAR:ID1=03820C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4_0__123Graph_BCHAR" hidden="1">#REF!</definedName>
    <definedName name="_25__FDSAUDITLINK__" hidden="1">{"fdsup://IBCentral/FAT Viewer?action=UPDATE&amp;creator=factset&amp;DOC_NAME=fat:reuters_qtrly_source_window.fat&amp;display_string=Audit&amp;DYN_ARGS=TRUE&amp;VAR:ID1=38480210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5_0__123Graph_BCHAR" hidden="1">#REF!</definedName>
    <definedName name="_25_123Graph_CCHAR" hidden="1">#REF!</definedName>
    <definedName name="_26__123Graph_BCHART_4" hidden="1">[9]A!$N$316:$N$322</definedName>
    <definedName name="_26__FDSAUDITLINK__" hidden="1">{"fdsup://IBCentral/FAT Viewer?action=UPDATE&amp;creator=factset&amp;DOC_NAME=fat:reuters_qtrly_source_window.fat&amp;display_string=Audit&amp;DYN_ARGS=TRUE&amp;VAR:ID1=55353010&amp;VAR:RCODE=STLD&amp;VAR:SDATE=20080299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6_0__123Graph_BCHAR" hidden="1">#REF!</definedName>
    <definedName name="_27__123Graph_XCHART_1A" hidden="1">[16]model!$P$348:$P$390</definedName>
    <definedName name="_27__FDSAUDITLINK__" hidden="1">{"fdsup://IBCentral/FAT Viewer?action=UPDATE&amp;creator=factset&amp;DOC_NAME=fat:reuters_qtrly_source_window.fat&amp;display_string=Audit&amp;DYN_ARGS=TRUE&amp;VAR:ID1=31190010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7_0__123Graph_BCHAR" hidden="1">#REF!</definedName>
    <definedName name="_28__123Graph_CCHART_3" hidden="1">'[8]Valuation Characteristics'!#REF!</definedName>
    <definedName name="_28__123Graph_XCHART_2" hidden="1">[9]A!$J$316:$J$322</definedName>
    <definedName name="_28__FDSAUDITLINK__" hidden="1">{"fdsup://IBCentral/FAT Viewer?action=UPDATE&amp;creator=factset&amp;DOC_NAME=fat:reuters_qtrly_source_window.fat&amp;display_string=Audit&amp;DYN_ARGS=TRUE&amp;VAR:ID1=00936310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8_0__123Graph_BCHAR" hidden="1">#REF!</definedName>
    <definedName name="_29__123Graph_BCHART_5" hidden="1">[9]A!$N$438:$N$445</definedName>
    <definedName name="_29__123Graph_XCHART_3" hidden="1">[9]A!$J$316:$J$322</definedName>
    <definedName name="_29__FDSAUDITLINK__" hidden="1">{"fdsup://IBCentral/FAT Viewer?action=UPDATE&amp;creator=factset&amp;DOC_NAME=fat:reuters_qtrly_source_window.fat&amp;display_string=Audit&amp;DYN_ARGS=TRUE&amp;VAR:ID1=95082P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29_0__123Graph_BCHAR" hidden="1">#REF!</definedName>
    <definedName name="_3__123Graph_ACHART_1" hidden="1">[9]A!$K$109:$K$151</definedName>
    <definedName name="_3__123Graph_ACHART_1A" hidden="1">[14]model!$Z$348:$Z$390</definedName>
    <definedName name="_3__123Graph_ACHART_2" hidden="1">[1]A!$K$316:$K$322</definedName>
    <definedName name="_3__123Graph_ACHART_3" hidden="1">[6]A!$K$316:$K$322</definedName>
    <definedName name="_3__123Graph_ACHART_3A" hidden="1">[7]STFGRCM!$J$33:$J$34</definedName>
    <definedName name="_3__123Graph_AR_M_MARG" hidden="1">[3]P!#REF!</definedName>
    <definedName name="_3__123Graph_BCHART_4" hidden="1">'[8]Valuation Characteristics'!#REF!</definedName>
    <definedName name="_3__FDSAUDITLINK__" hidden="1">{"fdsup://IBCentral/FAT Viewer?action=UPDATE&amp;creator=factset&amp;DOC_NAME=fat:reuters_qtrly_source_window.fat&amp;display_string=Audit&amp;DYN_ARGS=TRUE&amp;VAR:ID1=44244K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3_123Graph_BCHAR" hidden="1">#REF!</definedName>
    <definedName name="_30__123Graph_CCHART_2" hidden="1">[9]A!$M$316:$M$322</definedName>
    <definedName name="_30__123Graph_XCHART_4" hidden="1">[9]A!$J$316:$J$322</definedName>
    <definedName name="_30__FDSAUDITLINK__" hidden="1">{"fdsup://IBCentral/FAT Viewer?action=UPDATE&amp;creator=factset&amp;DOC_NAME=fat:reuters_qtrly_source_window.fat&amp;display_string=Audit&amp;DYN_ARGS=TRUE&amp;VAR:ID1=44244K10&amp;VAR:RCODE=STLD&amp;VAR:SDATE=20071299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30_0__123Graph_BCHAR" hidden="1">#REF!</definedName>
    <definedName name="_30_0__123Graph_CCHAR" hidden="1">#REF!</definedName>
    <definedName name="_30_123Graph_DCHAR" hidden="1">#REF!</definedName>
    <definedName name="_31__123Graph_XCHART_5" hidden="1">[9]A!$O$438:$O$445</definedName>
    <definedName name="_31__FDSAUDITLINK__" hidden="1">{"fdsup://IBCentral/FAT Viewer?action=UPDATE&amp;creator=factset&amp;DOC_NAME=fat:reuters_qtrly_source_window.fat&amp;display_string=Audit&amp;DYN_ARGS=TRUE&amp;VAR:ID1=03529010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31_0__123Graph_BCHAR" hidden="1">#REF!</definedName>
    <definedName name="_31_0__123Graph_CCHAR" hidden="1">#REF!</definedName>
    <definedName name="_32__FDSAUDITLINK__" hidden="1">{"fdsup://directions/FAT Viewer?action=UPDATE&amp;creator=factset&amp;DYN_ARGS=TRUE&amp;DOC_NAME=FAT:FQL_AUDITING_CLIENT_TEMPLATE.FAT&amp;display_string=Audit&amp;VAR:KEY=SVYZGZONOB&amp;VAR:QUERY=RkZfRU5UUlBSX1ZBTF9EQUlMWSgwLCwsLCwnRElMJykvRkVfRVNUSU1BVEUoJ0VCSVREQScsJ01FQU4nLCdMV","E1BJywnJywwLCwsJycp&amp;WINDOW=FIRST_POPUP&amp;HEIGHT=450&amp;WIDTH=450&amp;START_MAXIMIZED=FALSE&amp;VAR:CALENDAR=US&amp;VAR:SYMBOL=ABM&amp;VAR:INDEX=0"}</definedName>
    <definedName name="_32_0__123Graph_BCHAR" hidden="1">#REF!</definedName>
    <definedName name="_32_0__123Graph_CCHAR" hidden="1">#REF!</definedName>
    <definedName name="_33__123Graph_DCHART_2" hidden="1">'[15]poolstrat&amp;scenarios'!#REF!</definedName>
    <definedName name="_33__123Graph_DCHART_3" hidden="1">'[8]Valuation Characteristics'!#REF!</definedName>
    <definedName name="_33__FDSAUDITLINK__" hidden="1">{"fdsup://directions/FAT Viewer?action=UPDATE&amp;creator=factset&amp;DYN_ARGS=TRUE&amp;DOC_NAME=FAT:FQL_AUDITING_CLIENT_TEMPLATE.FAT&amp;display_string=Audit&amp;VAR:KEY=WFGJEBMFGX&amp;VAR:QUERY=RkZfUk9FKFFUUiwwKQ==&amp;WINDOW=FIRST_POPUP&amp;HEIGHT=450&amp;WIDTH=450&amp;START_MAXIMIZED=FALSE&amp;VA","R:CALENDAR=US&amp;VAR:SYMBOL=NX&amp;VAR:INDEX=0"}</definedName>
    <definedName name="_33_0__123Graph_BCHAR" hidden="1">#REF!</definedName>
    <definedName name="_33_0__123Graph_CCHAR" hidden="1">#REF!</definedName>
    <definedName name="_34_0__123Graph_DCHAR" hidden="1">#REF!</definedName>
    <definedName name="_35__FDSAUDITLINK__" hidden="1">{"fdsup://directions/FAT Viewer?action=UPDATE&amp;creator=factset&amp;DYN_ARGS=TRUE&amp;DOC_NAME=FAT:FQL_AUDITING_CLIENT_TEMPLATE.FAT&amp;display_string=Audit&amp;VAR:KEY=YBUNWDCZOB&amp;VAR:QUERY=RkZfRU5UUlBSX1ZBTF9EQUlMWSgwLCwsLCwnRElMJykvRkVfRVNUSU1BVEUoJ0VCSVREQScsJ01FQU4nLCdMV","E1BJywnJywwLCwsJycp&amp;WINDOW=FIRST_POPUP&amp;HEIGHT=450&amp;WIDTH=450&amp;START_MAXIMIZED=FALSE&amp;VAR:CALENDAR=US&amp;VAR:SYMBOL=BLDR&amp;VAR:INDEX=0"}</definedName>
    <definedName name="_35_0__123Graph_DCHAR" hidden="1">#REF!</definedName>
    <definedName name="_36__123Graph_XCHART_1" hidden="1">[9]A!$C$109:$C$152</definedName>
    <definedName name="_36__FDSAUDITLINK__" hidden="1">{"fdsup://directions/FAT Viewer?action=UPDATE&amp;creator=factset&amp;DYN_ARGS=TRUE&amp;DOC_NAME=FAT:FQL_AUDITING_CLIENT_TEMPLATE.FAT&amp;display_string=Audit&amp;VAR:KEY=KHAFEBYXKP&amp;VAR:QUERY=RkZfUk9FKFFUUiwwKQ==&amp;WINDOW=FIRST_POPUP&amp;HEIGHT=450&amp;WIDTH=450&amp;START_MAXIMIZED=FALSE&amp;VA","R:CALENDAR=US&amp;VAR:SYMBOL=BXC&amp;VAR:INDEX=0"}</definedName>
    <definedName name="_36_0__123Graph_BCHAR" hidden="1">#REF!</definedName>
    <definedName name="_36_0__123Graph_DCHAR" hidden="1">#REF!</definedName>
    <definedName name="_37__FDSAUDITLINK__" hidden="1">{"fdsup://directions/FAT Viewer?action=UPDATE&amp;creator=factset&amp;DYN_ARGS=TRUE&amp;DOC_NAME=FAT:FQL_AUDITING_CLIENT_TEMPLATE.FAT&amp;display_string=Audit&amp;VAR:KEY=IJEFAPSVKR&amp;VAR:QUERY=RkZfRU5UUlBSX1ZBTF9EQUlMWSgwLCwsLCwnRElMJykvRkVfRVNUSU1BVEUoJ0VCSVREQScsJ01FQU4nLCdMV","E1BJywnJywwLCwsJycp&amp;WINDOW=FIRST_POPUP&amp;HEIGHT=450&amp;WIDTH=450&amp;START_MAXIMIZED=FALSE&amp;VAR:CALENDAR=US&amp;VAR:SYMBOL=BXC&amp;VAR:INDEX=0"}</definedName>
    <definedName name="_37_0__123Graph_BCHAR" hidden="1">#REF!</definedName>
    <definedName name="_37_0__123Graph_DCHAR" hidden="1">#REF!</definedName>
    <definedName name="_38__FDSAUDITLINK__" hidden="1">{"fdsup://directions/FAT Viewer?action=UPDATE&amp;creator=factset&amp;DYN_ARGS=TRUE&amp;DOC_NAME=FAT:FQL_AUDITING_CLIENT_TEMPLATE.FAT&amp;display_string=Audit&amp;VAR:KEY=IZABGPWTWX&amp;VAR:QUERY=RkZfUk9FKFFUUiwwKQ==&amp;WINDOW=FIRST_POPUP&amp;HEIGHT=450&amp;WIDTH=450&amp;START_MAXIMIZED=FALSE&amp;VA","R:CALENDAR=US&amp;VAR:SYMBOL=VMC&amp;VAR:INDEX=0"}</definedName>
    <definedName name="_38_0__123Graph_BCHAR" hidden="1">#REF!</definedName>
    <definedName name="_39__123Graph_XCHART_1A" hidden="1">[17]model!$M$348:$M$390</definedName>
    <definedName name="_39__FDSAUDITLINK__" hidden="1">{"fdsup://directions/FAT Viewer?action=UPDATE&amp;creator=factset&amp;DYN_ARGS=TRUE&amp;DOC_NAME=FAT:FQL_AUDITING_CLIENT_TEMPLATE.FAT&amp;display_string=Audit&amp;VAR:KEY=KXGLMJMPIJ&amp;VAR:QUERY=RkZfUk9FKFFUUiwwKQ==&amp;WINDOW=FIRST_POPUP&amp;HEIGHT=450&amp;WIDTH=450&amp;START_MAXIMIZED=FALSE&amp;VA","R:CALENDAR=US&amp;VAR:SYMBOL=BECN&amp;VAR:INDEX=0"}</definedName>
    <definedName name="_39_0__123Graph_ACHAR" hidden="1">#REF!</definedName>
    <definedName name="_39_0__123Graph_BCHAR" hidden="1">#REF!</definedName>
    <definedName name="_4__123Graph_ACHART_2" hidden="1">[6]A!$K$316:$K$322</definedName>
    <definedName name="_4__123Graph_ACHART_3" hidden="1">[1]A!$K$316:$K$322</definedName>
    <definedName name="_4__123Graph_ACHART_4" hidden="1">[6]A!$K$316:$K$322</definedName>
    <definedName name="_4__123Graph_BCHART_1A" hidden="1">[7]STFGRCM!$H$12:$H$24</definedName>
    <definedName name="_4__123Graph_BCHART_3" hidden="1">'[8]Valuation Characteristics'!#REF!</definedName>
    <definedName name="_4__123Graph_BCHART_5" hidden="1">'[8]Valuation Characteristics'!#REF!</definedName>
    <definedName name="_4__FDSAUDITLINK__" hidden="1">{"fdsup://IBCentral/FAT Viewer?action=UPDATE&amp;creator=factset&amp;DOC_NAME=fat:reuters_qtrly_source_window.fat&amp;display_string=Audit&amp;DYN_ARGS=TRUE&amp;VAR:ID1=05380710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4_123Graph_BCHAR" hidden="1">#REF!</definedName>
    <definedName name="_40__FDSAUDITLINK__" hidden="1">{"fdsup://directions/FAT Viewer?action=UPDATE&amp;creator=factset&amp;DYN_ARGS=TRUE&amp;DOC_NAME=FAT:FQL_AUDITING_CLIENT_TEMPLATE.FAT&amp;display_string=Audit&amp;VAR:KEY=EDGRAXONMH&amp;VAR:QUERY=RkZfRU5UUlBSX1ZBTF9EQUlMWSgwLCwsLCwnRElMJykvRkVfRVNUSU1BVEUoJ0VCSVREQScsJ01FQU4nLCdMV","E1BJywnJywwLCwsJycp&amp;WINDOW=FIRST_POPUP&amp;HEIGHT=450&amp;WIDTH=450&amp;START_MAXIMIZED=FALSE&amp;VAR:CALENDAR=US&amp;VAR:SYMBOL=BECN&amp;VAR:INDEX=0"}</definedName>
    <definedName name="_40_0__123Graph_BCHAR" hidden="1">#REF!</definedName>
    <definedName name="_41__FDSAUDITLINK__" hidden="1">{"fdsup://directions/FAT Viewer?action=UPDATE&amp;creator=factset&amp;DYN_ARGS=TRUE&amp;DOC_NAME=FAT:FQL_AUDITING_CLIENT_TEMPLATE.FAT&amp;display_string=Audit&amp;VAR:KEY=AFOREBYXAV&amp;VAR:QUERY=RkZfUk9FKFFUUiwwKQ==&amp;WINDOW=FIRST_POPUP&amp;HEIGHT=450&amp;WIDTH=450&amp;START_MAXIMIZED=FALSE&amp;VA","R:CALENDAR=US&amp;VAR:SYMBOL=USG&amp;VAR:INDEX=0"}</definedName>
    <definedName name="_42__123Graph_XCHART_2" hidden="1">[9]A!$J$316:$J$322</definedName>
    <definedName name="_42__FDSAUDITLINK__" hidden="1">{"fdsup://directions/FAT Viewer?action=UPDATE&amp;creator=factset&amp;DYN_ARGS=TRUE&amp;DOC_NAME=FAT:FQL_AUDITING_CLIENT_TEMPLATE.FAT&amp;display_string=Audit&amp;VAR:KEY=ERCTGBQDCD&amp;VAR:QUERY=RkZfRU5UUlBSX1ZBTF9EQUlMWSgwLCwsLCwnRElMJykvRkVfRVNUSU1BVEUoJ0VCSVREQScsJ01FQU4nLCdMV","E1BJywnJywwLCwsJycp&amp;WINDOW=FIRST_POPUP&amp;HEIGHT=450&amp;WIDTH=450&amp;START_MAXIMIZED=FALSE&amp;VAR:CALENDAR=US&amp;VAR:SYMBOL=VMC&amp;VAR:INDEX=0"}</definedName>
    <definedName name="_43__FDSAUDITLINK__" hidden="1">{"fdsup://directions/FAT Viewer?action=UPDATE&amp;creator=factset&amp;DYN_ARGS=TRUE&amp;DOC_NAME=FAT:FQL_AUDITING_CLIENT_TEMPLATE.FAT&amp;display_string=Audit&amp;VAR:KEY=IDAZERYBQB&amp;VAR:QUERY=RkZfUk9FKFFUUiwwKQ==&amp;WINDOW=FIRST_POPUP&amp;HEIGHT=450&amp;WIDTH=450&amp;START_MAXIMIZED=FALSE&amp;VA","R:CALENDAR=US&amp;VAR:SYMBOL=TREX&amp;VAR:INDEX=0"}</definedName>
    <definedName name="_43_0__123Graph_CCHAR" hidden="1">#REF!</definedName>
    <definedName name="_44__FDSAUDITLINK__" hidden="1">{"fdsup://directions/FAT Viewer?action=UPDATE&amp;creator=factset&amp;DYN_ARGS=TRUE&amp;DOC_NAME=FAT:FQL_AUDITING_CLIENT_TEMPLATE.FAT&amp;display_string=Audit&amp;VAR:KEY=QFQXKHETIB&amp;VAR:QUERY=RkZfRU5UUlBSX1ZBTF9EQUlMWSgwLCwsLCwnRElMJykvRkVfRVNUSU1BVEUoJ0VCSVREQScsJ01FQU4nLCdMV","E1BJywnJywwLCwsJycp&amp;WINDOW=FIRST_POPUP&amp;HEIGHT=450&amp;WIDTH=450&amp;START_MAXIMIZED=FALSE&amp;VAR:CALENDAR=US&amp;VAR:SYMBOL=USG&amp;VAR:INDEX=0"}</definedName>
    <definedName name="_44_0__123Graph_CCHAR" hidden="1">#REF!</definedName>
    <definedName name="_45__123Graph_XCHART_3" hidden="1">[9]A!$J$316:$J$322</definedName>
    <definedName name="_45__FDSAUDITLINK__" hidden="1">{"fdsup://directions/FAT Viewer?action=UPDATE&amp;creator=factset&amp;DYN_ARGS=TRUE&amp;DOC_NAME=FAT:FQL_AUDITING_CLIENT_TEMPLATE.FAT&amp;display_string=Audit&amp;VAR:KEY=WBGHSBULKF&amp;VAR:QUERY=RkZfUk9FKFFUUiwwKQ==&amp;WINDOW=FIRST_POPUP&amp;HEIGHT=450&amp;WIDTH=450&amp;START_MAXIMIZED=FALSE&amp;VA","R:CALENDAR=US&amp;VAR:SYMBOL=TXI&amp;VAR:INDEX=0"}</definedName>
    <definedName name="_45_0__123Graph_BCHAR" hidden="1">#REF!</definedName>
    <definedName name="_45_0__123Graph_CCHAR" hidden="1">#REF!</definedName>
    <definedName name="_46__FDSAUDITLINK__" hidden="1">{"fdsup://directions/FAT Viewer?action=UPDATE&amp;creator=factset&amp;DYN_ARGS=TRUE&amp;DOC_NAME=FAT:FQL_AUDITING_CLIENT_TEMPLATE.FAT&amp;display_string=Audit&amp;VAR:KEY=CVKZKROVCH&amp;VAR:QUERY=RkZfRU5UUlBSX1ZBTF9EQUlMWSgwLCwsLCwnRElMJykvRkVfRVNUSU1BVEUoJ0VCSVREQScsJ01FQU4nLCdMV","E1BJywnJywwLCwsJycp&amp;WINDOW=FIRST_POPUP&amp;HEIGHT=450&amp;WIDTH=450&amp;START_MAXIMIZED=FALSE&amp;VAR:CALENDAR=US&amp;VAR:SYMBOL=TREX&amp;VAR:INDEX=0"}</definedName>
    <definedName name="_46_0__123Graph_CCHAR" hidden="1">#REF!</definedName>
    <definedName name="_47__FDSAUDITLINK__" hidden="1">{"fdsup://directions/FAT Viewer?action=UPDATE&amp;creator=factset&amp;DYN_ARGS=TRUE&amp;DOC_NAME=FAT:FQL_AUDITING_CLIENT_TEMPLATE.FAT&amp;display_string=Audit&amp;VAR:KEY=CREVQXKXOL&amp;VAR:QUERY=RkZfUk9FKFFUUiwwKQ==&amp;WINDOW=FIRST_POPUP&amp;HEIGHT=450&amp;WIDTH=450&amp;START_MAXIMIZED=FALSE&amp;VA","R:CALENDAR=US&amp;VAR:SYMBOL=CX&amp;VAR:INDEX=0"}</definedName>
    <definedName name="_47_0__123Graph_CCHAR" hidden="1">#REF!</definedName>
    <definedName name="_48__123Graph_XCHART_4" hidden="1">[9]A!$J$316:$J$322</definedName>
    <definedName name="_48__FDSAUDITLINK__" hidden="1">{"fdsup://directions/FAT Viewer?action=UPDATE&amp;creator=factset&amp;DYN_ARGS=TRUE&amp;DOC_NAME=FAT:FQL_AUDITING_CLIENT_TEMPLATE.FAT&amp;display_string=Audit&amp;VAR:KEY=CDGLYJKBWP&amp;VAR:QUERY=RkZfRU5UUlBSX1ZBTF9EQUlMWSgwLCwsLCwnRElMJykvRkVfRVNUSU1BVEUoJ0VCSVREQScsJ01FQU4nLCdMV","E1BJywnJywwLCwsJycp&amp;WINDOW=FIRST_POPUP&amp;HEIGHT=450&amp;WIDTH=450&amp;START_MAXIMIZED=FALSE&amp;VAR:CALENDAR=US&amp;VAR:SYMBOL=TXI&amp;VAR:INDEX=0"}</definedName>
    <definedName name="_49__FDSAUDITLINK__" hidden="1">{"fdsup://directions/FAT Viewer?action=UPDATE&amp;creator=factset&amp;DYN_ARGS=TRUE&amp;DOC_NAME=FAT:FQL_AUDITING_CLIENT_TEMPLATE.FAT&amp;display_string=Audit&amp;VAR:KEY=WBGHSBULKF&amp;VAR:QUERY=RkZfUk9FKFFUUiwwKQ==&amp;WINDOW=FIRST_POPUP&amp;HEIGHT=450&amp;WIDTH=450&amp;START_MAXIMIZED=FALSE&amp;VA","R:CALENDAR=US&amp;VAR:SYMBOL=TXI&amp;VAR:INDEX=0"}</definedName>
    <definedName name="_5__123Graph_ACHART_3" hidden="1">[6]A!$K$316:$K$322</definedName>
    <definedName name="_5__123Graph_ACHART_4" hidden="1">[1]A!$K$316:$K$322</definedName>
    <definedName name="_5__123Graph_ACHART_5" hidden="1">[6]A!$P$438:$P$445</definedName>
    <definedName name="_5__123Graph_BCHART_2A" hidden="1">[7]STFGRCM!$H$27:$H$30</definedName>
    <definedName name="_5__123Graph_CCHART_3" hidden="1">'[8]Valuation Characteristics'!#REF!</definedName>
    <definedName name="_5__FDSAUDITLINK__" hidden="1">{"fdsup://IBCentral/FAT Viewer?action=UPDATE&amp;creator=factset&amp;DOC_NAME=fat:reuters_qtrly_source_window.fat&amp;display_string=Audit&amp;DYN_ARGS=TRUE&amp;VAR:ID1=04273510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5_123Graph_BCHAR" hidden="1">#REF!</definedName>
    <definedName name="_50__FDSAUDITLINK__" hidden="1">{"fdsup://directions/FAT Viewer?action=UPDATE&amp;creator=factset&amp;DYN_ARGS=TRUE&amp;DOC_NAME=FAT:FQL_AUDITING_CLIENT_TEMPLATE.FAT&amp;display_string=Audit&amp;VAR:KEY=CVKZKROVCH&amp;VAR:QUERY=RkZfRU5UUlBSX1ZBTF9EQUlMWSgwLCwsLCwnRElMJykvRkVfRVNUSU1BVEUoJ0VCSVREQScsJ01FQU4nLCdMV","E1BJywnJywwLCwsJycp&amp;WINDOW=FIRST_POPUP&amp;HEIGHT=450&amp;WIDTH=450&amp;START_MAXIMIZED=FALSE&amp;VAR:CALENDAR=US&amp;VAR:SYMBOL=TREX&amp;VAR:INDEX=0"}</definedName>
    <definedName name="_50_0__123Graph_DCHAR" hidden="1">#REF!</definedName>
    <definedName name="_51__123Graph_XCHART_5" hidden="1">[9]A!$O$438:$O$445</definedName>
    <definedName name="_51__FDSAUDITLINK__" hidden="1">{"fdsup://directions/FAT Viewer?action=UPDATE&amp;creator=factset&amp;DYN_ARGS=TRUE&amp;DOC_NAME=FAT:FQL_AUDITING_CLIENT_TEMPLATE.FAT&amp;display_string=Audit&amp;VAR:KEY=WBUNUBUFSB&amp;VAR:QUERY=RkZfUk9FKFFUUiwwKQ==&amp;WINDOW=FIRST_POPUP&amp;HEIGHT=450&amp;WIDTH=450&amp;START_MAXIMIZED=FALSE&amp;VA","R:CALENDAR=US&amp;VAR:SYMBOL=MLM&amp;VAR:INDEX=0"}</definedName>
    <definedName name="_51_0__123Graph_BCHAR" hidden="1">#REF!</definedName>
    <definedName name="_51_0__123Graph_DCHAR" hidden="1">#REF!</definedName>
    <definedName name="_52__FDSAUDITLINK__" hidden="1">{"fdsup://directions/FAT Viewer?action=UPDATE&amp;creator=factset&amp;DYN_ARGS=TRUE&amp;DOC_NAME=FAT:FQL_AUDITING_CLIENT_TEMPLATE.FAT&amp;display_string=Audit&amp;VAR:KEY=YBYXWTGLAH&amp;VAR:QUERY=RkZfRU5UUlBSX1ZBTF9EQUlMWSgwLCwsLCwnRElMJykvRkVfRVNUSU1BVEUoJ0VCSVREQScsJ01FQU4nLCdMV","E1BJywnJywwLCwsJycp&amp;WINDOW=FIRST_POPUP&amp;HEIGHT=450&amp;WIDTH=450&amp;START_MAXIMIZED=FALSE&amp;VAR:CALENDAR=US&amp;VAR:SYMBOL=MLM&amp;VAR:INDEX=0"}</definedName>
    <definedName name="_52_0__123Graph_DCHAR" hidden="1">#REF!</definedName>
    <definedName name="_53__FDSAUDITLINK__" hidden="1">{"fdsup://directions/FAT Viewer?action=UPDATE&amp;creator=factset&amp;DYN_ARGS=TRUE&amp;DOC_NAME=FAT:FQL_AUDITING_CLIENT_TEMPLATE.FAT&amp;display_string=Audit&amp;VAR:KEY=KHMVABKXSL&amp;VAR:QUERY=RkZfUk9FKFFUUiwwKQ==&amp;WINDOW=FIRST_POPUP&amp;HEIGHT=450&amp;WIDTH=450&amp;START_MAXIMIZED=FALSE&amp;VA","R:CALENDAR=US&amp;VAR:SYMBOL=EXP&amp;VAR:INDEX=0"}</definedName>
    <definedName name="_53_0__123Graph_DCHAR" hidden="1">#REF!</definedName>
    <definedName name="_54__FDSAUDITLINK__" hidden="1">{"fdsup://directions/FAT Viewer?action=UPDATE&amp;creator=factset&amp;DYN_ARGS=TRUE&amp;DOC_NAME=FAT:FQL_AUDITING_CLIENT_TEMPLATE.FAT&amp;display_string=Audit&amp;VAR:KEY=UPEJOLKZQB&amp;VAR:QUERY=RkZfRU5UUlBSX1ZBTF9EQUlMWSgwLCwsLCwnRElMJykvRkVfRVNUSU1BVEUoJ0VCSVREQScsJ01FQU4nLCdMV","E1BJywnJywwLCwsJycp&amp;WINDOW=FIRST_POPUP&amp;HEIGHT=450&amp;WIDTH=450&amp;START_MAXIMIZED=FALSE&amp;VAR:CALENDAR=US&amp;VAR:SYMBOL=EXP&amp;VAR:INDEX=0"}</definedName>
    <definedName name="_54_0__123Graph_DCHAR" hidden="1">#REF!</definedName>
    <definedName name="_55__FDSAUDITLINK__" hidden="1">{"fdsup://directions/FAT Viewer?action=UPDATE&amp;creator=factset&amp;DYN_ARGS=TRUE&amp;DOC_NAME=FAT:FQL_AUDITING_CLIENT_TEMPLATE.FAT&amp;display_string=Audit&amp;VAR:KEY=ADATONQFOV&amp;VAR:QUERY=RkZfUk9FKFNFTUksMCk=&amp;WINDOW=FIRST_POPUP&amp;HEIGHT=450&amp;WIDTH=450&amp;START_MAXIMIZED=FALSE&amp;VA","R:CALENDAR=US&amp;VAR:SYMBOL=CRH&amp;VAR:INDEX=0"}</definedName>
    <definedName name="_56__FDSAUDITLINK__" hidden="1">{"fdsup://directions/FAT Viewer?action=UPDATE&amp;creator=factset&amp;DYN_ARGS=TRUE&amp;DOC_NAME=FAT:FQL_AUDITING_CLIENT_TEMPLATE.FAT&amp;display_string=Audit&amp;VAR:KEY=QFELWPKNAP&amp;VAR:QUERY=RkZfRU5UUlBSX1ZBTF9EQUlMWSgwLCwsLCwnRElMJykvRkVfRVNUSU1BVEUoJ0VCSVREQScsJ01FQU4nLCdMV","E1BJywnJywwLCwsJycp&amp;WINDOW=FIRST_POPUP&amp;HEIGHT=450&amp;WIDTH=450&amp;START_MAXIMIZED=FALSE&amp;VAR:CALENDAR=US&amp;VAR:SYMBOL=CRH&amp;VAR:INDEX=0"}</definedName>
    <definedName name="_57_0__123Graph_BCHAR" hidden="1">#REF!</definedName>
    <definedName name="_58__FDSAUDITLINK__" hidden="1">{"fdsup://directions/FAT Viewer?action=UPDATE&amp;creator=factset&amp;DYN_ARGS=TRUE&amp;DOC_NAME=FAT:FQL_AUDITING_CLIENT_TEMPLATE.FAT&amp;display_string=Audit&amp;VAR:KEY=CZYNKBKZMH&amp;VAR:QUERY=RkZfRU5UUlBSX1ZBTF9EQUlMWSgwLCwsLCwnRElMJykvRkVfRVNUSU1BVEUoJ0VCSVREQScsJ01FQU4nLCdMV","E1BJywnJywwLCwsJycp&amp;WINDOW=FIRST_POPUP&amp;HEIGHT=450&amp;WIDTH=450&amp;START_MAXIMIZED=FALSE&amp;VAR:CALENDAR=US&amp;VAR:SYMBOL=CX&amp;VAR:INDEX=0"}</definedName>
    <definedName name="_59__FDSAUDITLINK__" hidden="1">{"fdsup://directions/FAT Viewer?action=UPDATE&amp;creator=factset&amp;DYN_ARGS=TRUE&amp;DOC_NAME=FAT:FQL_AUDITING_CLIENT_TEMPLATE.FAT&amp;display_string=Audit&amp;VAR:KEY=EBYTOJCREH&amp;VAR:QUERY=RkZfRU5UUlBSX1ZBTF9EQUlMWSgwLCwsLCwnRElMJykvRkVfRVNUSU1BVEUoJ0VCSVREQScsJ01FQU4nLCdMV","E1BJywnJywwLCwsJycp&amp;WINDOW=FIRST_POPUP&amp;HEIGHT=450&amp;WIDTH=450&amp;START_MAXIMIZED=FALSE&amp;VAR:CALENDAR=US&amp;VAR:SYMBOL=STRL&amp;VAR:INDEX=0"}</definedName>
    <definedName name="_6__123Graph_ACHART_1A" hidden="1">[17]model!$V$348:$V$390</definedName>
    <definedName name="_6__123Graph_ACHART_4" hidden="1">[6]A!$K$316:$K$322</definedName>
    <definedName name="_6__123Graph_ACHART_5" hidden="1">[1]A!$P$438:$P$445</definedName>
    <definedName name="_6__123Graph_BCHART_1" hidden="1">[6]A!$D$109:$D$152</definedName>
    <definedName name="_6__123Graph_BCHART_3" hidden="1">'[8]Valuation Characteristics'!#REF!</definedName>
    <definedName name="_6__123Graph_BCHART_3A" hidden="1">[7]STFGRCM!$H$33:$H$34</definedName>
    <definedName name="_6__123Graph_BCHART_4" hidden="1">'[8]Valuation Characteristics'!#REF!</definedName>
    <definedName name="_6__123Graph_DCHART_3" hidden="1">'[8]Valuation Characteristics'!#REF!</definedName>
    <definedName name="_6__FDSAUDITLINK__" hidden="1">{"fdsup://IBCentral/FAT Viewer?action=UPDATE&amp;creator=factset&amp;DOC_NAME=fat:reuters_qtrly_source_window.fat&amp;display_string=Audit&amp;DYN_ARGS=TRUE&amp;VAR:ID1=03529010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6_123Graph_BCHAR" hidden="1">#REF!</definedName>
    <definedName name="_60__FDSAUDITLINK__" hidden="1">{"fdsup://directions/FAT Viewer?action=UPDATE&amp;creator=factset&amp;DYN_ARGS=TRUE&amp;DOC_NAME=FAT:FQL_AUDITING_CLIENT_TEMPLATE.FAT&amp;display_string=Audit&amp;VAR:KEY=QBQHANEFCB&amp;VAR:QUERY=RkZfRU5UUlBSX1ZBTF9EQUlMWSgwLCwsLCwnRElMJykvRkVfRVNUSU1BVEUoJ0VCSVREQScsJ01FQU4nLCdMV","E1BJywnJywwLCwsJycp&amp;WINDOW=FIRST_POPUP&amp;HEIGHT=450&amp;WIDTH=450&amp;START_MAXIMIZED=FALSE&amp;VAR:CALENDAR=US&amp;VAR:SYMBOL=NX&amp;VAR:INDEX=0"}</definedName>
    <definedName name="_61__FDSAUDITLINK__" hidden="1">{"fdsup://IBCentral/FAT Viewer?action=UPDATE&amp;creator=factset&amp;DOC_NAME=fat:reuters_annual_source_window.fat&amp;display_string=Audit&amp;DYN_ARGS=TRUE&amp;VAR:ID1=17989510&amp;VAR:RCODE=IBCEBIT&amp;VAR:SDATE=20061199&amp;VAR:FREQ=Y&amp;VAR:RELITEM=RP&amp;VAR:CURRENCY=&amp;VAR:CURRSOURCE=EXSHAR","E&amp;VAR:NATFREQ=ANNUAL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annual_source_window.fat&amp;display_string=Audit&amp;DYN_ARGS=TRUE&amp;VAR:ID1=17989510&amp;VAR:RCODE=IBCEBIT&amp;VAR:SDATE=20051199&amp;VAR:FREQ=Y&amp;VAR:RELITEM=RP&amp;VAR:CURRENCY=&amp;VAR:CURRSOURCE=EXSHAR","E&amp;VAR:NATFREQ=ANNUAL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annual_source_window.fat&amp;display_string=Audit&amp;DYN_ARGS=TRUE&amp;VAR:ID1=17989510&amp;VAR:RCODE=SALES&amp;VAR:SDATE=20071199&amp;VAR:FREQ=FISCAL_YEARLY&amp;VAR:RELITEM=RP&amp;VAR:CURRENCY=&amp;VAR:CURRSOU","RCE=EXSHARE&amp;VAR:NATFREQ=ANNUAL&amp;VAR:RFIELD=FINALIZED&amp;VAR:DB_TYPE=&amp;VAR:UNITS=M&amp;window=popup&amp;width=450&amp;height=300&amp;START_MAXIMIZED=FALSE"}</definedName>
    <definedName name="_63_0__123Graph_CCHAR" hidden="1">#REF!</definedName>
    <definedName name="_64__FDSAUDITLINK__" hidden="1">{"fdsup://IBCentral/FAT Viewer?action=UPDATE&amp;creator=factset&amp;DOC_NAME=fat:reuters_annual_source_window.fat&amp;display_string=Audit&amp;DYN_ARGS=TRUE&amp;VAR:ID1=17989510&amp;VAR:RCODE=SALES&amp;VAR:SDATE=20061199&amp;VAR:FREQ=FISCAL_YEARLY&amp;VAR:RELITEM=RP&amp;VAR:CURRENCY=&amp;VAR:CURRSOU","RCE=EXSHARE&amp;VAR:NATFREQ=ANNUAL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annual_source_window.fat&amp;display_string=Audit&amp;DYN_ARGS=TRUE&amp;VAR:ID1=17989510&amp;VAR:RCODE=SALES&amp;VAR:SDATE=20051199&amp;VAR:FREQ=FISCAL_YEARLY&amp;VAR:RELITEM=RP&amp;VAR:CURRENCY=&amp;VAR:CURRSOU","RCE=EXSHARE&amp;VAR:NATFREQ=ANNUAL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12960310&amp;VAR:RCODE=STLD&amp;VAR:SDATE=20080399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annual_source_window.fat&amp;display_string=Audit&amp;DYN_ARGS=TRUE&amp;VAR:ID1=12960310&amp;VAR:RCODE=STLD&amp;VAR:SDATE=20071299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annual_source_window.fat&amp;display_string=Audit&amp;DYN_ARGS=TRUE&amp;VAR:ID1=12960310&amp;VAR:RCODE=STLD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annual_source_window.fat&amp;display_string=Audit&amp;DYN_ARGS=TRUE&amp;VAR:ID1=12960310&amp;VAR:RCODE=STLD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9_0__123Graph_DCHAR" hidden="1">#REF!</definedName>
    <definedName name="_7__123Graph_ACHART_2" hidden="1">[9]A!$K$316:$K$322</definedName>
    <definedName name="_7__123Graph_ACHART_5" hidden="1">[6]A!$P$438:$P$445</definedName>
    <definedName name="_7__123Graph_BCHART_1" hidden="1">[1]A!$D$109:$D$152</definedName>
    <definedName name="_7__123Graph_BCHART_2" hidden="1">[6]A!$L$316:$L$322</definedName>
    <definedName name="_7__123Graph_BCHART_3" hidden="1">'[8]Valuation Characteristics'!#REF!</definedName>
    <definedName name="_7__123Graph_BCHART_4" hidden="1">'[8]Valuation Characteristics'!#REF!</definedName>
    <definedName name="_7__123Graph_CCHART_1A" hidden="1">[7]STFGRCM!$G$12:$G$24</definedName>
    <definedName name="_7__FDSAUDITLINK__" hidden="1">{"fdsup://IBCentral/FAT Viewer?action=UPDATE&amp;creator=factset&amp;DOC_NAME=fat:reuters_qtrly_source_window.fat&amp;display_string=Audit&amp;DYN_ARGS=TRUE&amp;VAR:ID1=38480210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7_0__123Graph_ACHAR" hidden="1">#REF!</definedName>
    <definedName name="_70__FDSAUDITLINK__" hidden="1">{"fdsup://IBCentral/FAT Viewer?action=UPDATE&amp;creator=factset&amp;DOC_NAME=fat:reuters_annual_source_window.fat&amp;display_string=Audit&amp;DYN_ARGS=TRUE&amp;VAR:ID1=12960310&amp;VAR:RCODE=IBCEBITDA&amp;VAR:SDATE=20071299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annual_source_window.fat&amp;display_string=Audit&amp;DYN_ARGS=TRUE&amp;VAR:ID1=12960310&amp;VAR:RCODE=IBCEBITDA&amp;VAR:SDATE=20061299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annual_source_window.fat&amp;display_string=Audit&amp;DYN_ARGS=TRUE&amp;VAR:ID1=12960310&amp;VAR:RCODE=IBCEBITDA&amp;VAR:SDATE=20051299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annual_source_window.fat&amp;display_string=Audit&amp;DYN_ARGS=TRUE&amp;VAR:ID1=12960310&amp;VAR:RCODE=IBCEBIT&amp;VAR:SDATE=20071299&amp;VAR:FREQ=Y&amp;VAR:RELITEM=RP&amp;VAR:CURRENCY=&amp;VAR:CURRSOURCE=EXSHAR","E&amp;VAR:NATFREQ=ANNUAL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annual_source_window.fat&amp;display_string=Audit&amp;DYN_ARGS=TRUE&amp;VAR:ID1=12960310&amp;VAR:RCODE=IBCEBIT&amp;VAR:SDATE=20061299&amp;VAR:FREQ=Y&amp;VAR:RELITEM=RP&amp;VAR:CURRENCY=&amp;VAR:CURRSOURCE=EXSHAR","E&amp;VAR:NATFREQ=ANNUAL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annual_source_window.fat&amp;display_string=Audit&amp;DYN_ARGS=TRUE&amp;VAR:ID1=12960310&amp;VAR:RCODE=IBCEBIT&amp;VAR:SDATE=20051299&amp;VAR:FREQ=Y&amp;VAR:RELITEM=RP&amp;VAR:CURRENCY=&amp;VAR:CURRSOURCE=EXSHAR","E&amp;V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12960310&amp;VAR:RCODE=SALES&amp;VAR:SDATE=20071299&amp;VAR:FREQ=FISCAL_YEARLY&amp;VAR:RELITEM=RP&amp;VAR:CURRENCY=&amp;VAR:CURRSOU","RCE=EXSHARE&amp;VAR:NATFREQ=ANNUAL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annual_source_window.fat&amp;display_string=Audit&amp;DYN_ARGS=TRUE&amp;VAR:ID1=12960310&amp;VAR:RCODE=SALES&amp;VAR:SDATE=20061299&amp;VAR:FREQ=FISCAL_YEARLY&amp;VAR:RELITEM=RP&amp;VAR:CURRENCY=&amp;VAR:CURRSOU","RCE=EXSHARE&amp;VAR:NATFREQ=ANNUAL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annual_source_window.fat&amp;display_string=Audit&amp;DYN_ARGS=TRUE&amp;VAR:ID1=12960310&amp;VAR:RCODE=SALES&amp;VAR:SDATE=20051299&amp;VAR:FREQ=FISCAL_YEARLY&amp;VAR:RELITEM=RP&amp;VAR:CURRENCY=&amp;VAR:CURRSOU","RCE=EXSHARE&amp;VAR:NATFREQ=ANNUAL&amp;VAR:RFIELD=FINALIZED&amp;VAR:DB_TYPE=&amp;VAR:UNITS=M&amp;window=popup&amp;width=450&amp;height=300&amp;START_MAXIMIZED=FALSE"}</definedName>
    <definedName name="_8__123Graph_ACHART_3" hidden="1">[9]A!$K$316:$K$322</definedName>
    <definedName name="_8__123Graph_AR_M_MARG" hidden="1">[3]P!#REF!</definedName>
    <definedName name="_8__123Graph_BCHART_1" hidden="1">[6]A!$D$109:$D$152</definedName>
    <definedName name="_8__123Graph_BCHART_2" hidden="1">[1]A!$L$316:$L$322</definedName>
    <definedName name="_8__123Graph_BCHART_3" hidden="1">[6]A!$I$316:$I$322</definedName>
    <definedName name="_8__123Graph_BCHART_4" hidden="1">'[8]Valuation Characteristics'!#REF!</definedName>
    <definedName name="_8__123Graph_BCHART_5" hidden="1">'[8]Valuation Characteristics'!#REF!</definedName>
    <definedName name="_8__123Graph_CCHART_2A" hidden="1">[7]STFGRCM!$G$27:$G$30</definedName>
    <definedName name="_8__FDSAUDITLINK__" hidden="1">{"fdsup://IBCentral/FAT Viewer?action=UPDATE&amp;creator=factset&amp;DOC_NAME=fat:reuters_qtrly_source_window.fat&amp;display_string=Audit&amp;DYN_ARGS=TRUE&amp;VAR:ID1=55353010&amp;VAR:RCODE=STLD&amp;VAR:SDATE=20080899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8_0__123Graph_BCHAR" hidden="1">#REF!</definedName>
    <definedName name="_9__123Graph_ACHART_4" hidden="1">[9]A!$K$316:$K$322</definedName>
    <definedName name="_9__123Graph_BCHART_2" hidden="1">[6]A!$L$316:$L$322</definedName>
    <definedName name="_9__123Graph_BCHART_3" hidden="1">[1]A!$I$316:$I$322</definedName>
    <definedName name="_9__123Graph_BCHART_4" hidden="1">[6]A!$N$316:$N$322</definedName>
    <definedName name="_9__123Graph_BCHART_5" hidden="1">'[8]Valuation Characteristics'!#REF!</definedName>
    <definedName name="_9__123Graph_CCHART_3A" hidden="1">[7]STFGRCM!$G$33:$G$34</definedName>
    <definedName name="_9__FDSAUDITLINK__" hidden="1">{"fdsup://IBCentral/FAT Viewer?action=UPDATE&amp;creator=factset&amp;DOC_NAME=fat:reuters_qtrly_source_window.fat&amp;display_string=Audit&amp;DYN_ARGS=TRUE&amp;VAR:ID1=31190010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_9_0__123Graph_BCHAR" hidden="1">#REF!</definedName>
    <definedName name="_9_123Graph_CCHAR" hidden="1">#REF!</definedName>
    <definedName name="_AMO_UniqueIdentifier" hidden="1">"'916a1719-28d4-403d-8da0-71bda804a8e0'"</definedName>
    <definedName name="_bdm._6DE9FD41CF0248559D918CB423239EC7" hidden="1">'[18]Data Arrangement'!$A:$IV</definedName>
    <definedName name="_bdm.018F383B2D7A4DF4914D83D06449B85E.edm" hidden="1">[19]Multiples!$A:$IV</definedName>
    <definedName name="_bdm.027F8800880F434B81A9C2A89DCC8C4A.edm" hidden="1">'[20]Financial Performance'!$A:$IV</definedName>
    <definedName name="_bdm.02C53C7C7E3B41A59E3C577F9898EADE.edm" hidden="1">#REF!</definedName>
    <definedName name="_bdm.02E07ACF57334541BE364924B1879659.edm" hidden="1">'[21]Fleet Utilization'!$A:$IV</definedName>
    <definedName name="_bdm.0482101EEAB64BBC86218EADBF44AA7D.edm" hidden="1">'[22]Imports Data'!$A:$IV</definedName>
    <definedName name="_bdm.04A4F12342C84FFA8E0AA66BF4DE4780.edm" hidden="1">#REF!</definedName>
    <definedName name="_bdm.04EA3822913E4FABBB4D17D072BA38BF.edm" hidden="1">'[23]ECMO Charts'!$A:$IV</definedName>
    <definedName name="_bdm.05C2D837C14941B5BA8921164BAFD1E2.edm" hidden="1">#REF!</definedName>
    <definedName name="_bdm.05C86319A7A34B6FA1DD54078DB04ADF.edm" hidden="1">'[24]LBO Presentation'!$A:$IV</definedName>
    <definedName name="_bdm.06B9381D4B3041ECB7BC5F6109FE01F4.edm" hidden="1">'[21]Service Offering'!$A:$IV</definedName>
    <definedName name="_bdm.076963F0805044F7A551C15654E4035D.edm" hidden="1">'[25]Growth by business'!$A:$IV</definedName>
    <definedName name="_bdm.09301192F2994C64ACE0B9AB14740ADF.edm" hidden="1">[26]Sheet1!$A:$IV</definedName>
    <definedName name="_bdm.09D04D9AC1FB4DD794CB9BD500A906E0.edm" hidden="1">'[27]All IPOs'!$A:$IV</definedName>
    <definedName name="_bdm.0B2EC36587664FCAAFAD2A6102D11FF7.edm" hidden="1">#REF!</definedName>
    <definedName name="_bdm.0B793352FC144E01A01DB822D54367EF.edm" hidden="1">'[28]FWRD Stats'!$A:$IV</definedName>
    <definedName name="_bdm.0BAA8D222A2B4D3AB9E69FEAFDDF4C23.edm" hidden="1">'[29]Marine Svcs Cos'!$A:$IV</definedName>
    <definedName name="_bdm.0C404E3A6023442DB827AC92CFAC53CA.edm" hidden="1">'[30]End Market'!$A:$IV</definedName>
    <definedName name="_bdm.0C4E292BC10E49148B4AD96C7ED759BF.edm" hidden="1">[31]IS!$A:$IV</definedName>
    <definedName name="_bdm.0C711A60029B44B8AFD47A4A6CAD5EF3.edm" hidden="1">'[32]Debt Multiples Highly Leveraged'!$A:$IV</definedName>
    <definedName name="_bdm.0CCAD1732B6A43A29277E2E4AFB33A9A.edm" hidden="1">'[33]PEG Support'!$A:$IV</definedName>
    <definedName name="_bdm.0F0D0952D2674703ADFCFEF77D1A8A9B.edm" hidden="1">#REF!</definedName>
    <definedName name="_bdm.0F40AEAE0A004951BD46122E1A40D09D.edm" hidden="1">'[30]NA Market Growth'!$A:$IV</definedName>
    <definedName name="_bdm.0FD9A473270A4EAF98DAD071251908AB.edm" hidden="1">[29]Sheet1!$A:$IV</definedName>
    <definedName name="_bdm.1056AB064E114FB18253626A1C7FA450.edm" hidden="1">'[34]Summary EV'!$A:$IV</definedName>
    <definedName name="_bdm.14E12C44B2244BF4A4C86061C14FF480.edm" hidden="1">#REF!</definedName>
    <definedName name="_bdm.15532E20B1FF46539CE99D4F06003620.edm" hidden="1">'[25]Trading Summary'!$A:$IV</definedName>
    <definedName name="_bdm.1571D4A9C4694368843C2F721BA7644E.edm" hidden="1">#REF!</definedName>
    <definedName name="_bdm.16124D3AC2E5424FAF33D882446EE0FA.edm" hidden="1">'[35]IPO Offerring Data 2'!$A$1:$IV$65536</definedName>
    <definedName name="_bdm.17C6DB35F253421CA37F6DECBB53CB09.edm" hidden="1">[25]Ownership!$A:$IV</definedName>
    <definedName name="_bdm.17D41D2BADE241BDA8BF6630E7C6B7EB.edm" hidden="1">[36]GP!$A:$IV</definedName>
    <definedName name="_bdm.180B929DF8B247F6BD2FDEA59BEDEA55.edm" hidden="1">'[37]3PL Sort by Date'!$A:$IV</definedName>
    <definedName name="_bdm.1AF687A1E5ED45509674CBEECB86F11E.edm" hidden="1">#REF!</definedName>
    <definedName name="_bdm.1C46E7AF880E4E33BCA465AA3FD4EE4E.edm" hidden="1">[38]Calendar!$A:$IV</definedName>
    <definedName name="_bdm.1CEE895BAA7B41D59F88EC619FDEF041.edm" hidden="1">#REF!</definedName>
    <definedName name="_bdm.1D0BC32C75DE4F61ABE70E8B0A77B3DA.edm" hidden="1">[39]Customers!$A:$IV</definedName>
    <definedName name="_bdm.1E47D524A7CE464498EF76C7DA81E0BE.edm" hidden="1">[40]Growth!$A:$IV</definedName>
    <definedName name="_bdm.1E81B4231B01419BAB1F7629BF57760E.edm" hidden="1">[25]Growth!$A:$IV</definedName>
    <definedName name="_bdm.1EDF658459DE4CCFAF25D66B5BD05527.edm" hidden="1">'[41]Final Summary'!$A:$IV</definedName>
    <definedName name="_bdm.210E7EDE91634B408DF9EB3DD82A2193.edm" hidden="1">'[42]Senior Attention'!$A:$IV</definedName>
    <definedName name="_bdm.2246936292114AFCAC138C7D9D396F97.edm" hidden="1">#REF!</definedName>
    <definedName name="_bdm.22AD675AC94D4AFDB265799534DA88B6.edm" hidden="1">'[25]Pres. Spreads'!$A:$IV</definedName>
    <definedName name="_bdm.22C83DDF3B6A4A0CBD67DBF7B705FAF6.edm" hidden="1">'[43]HL&amp;CAC'!$A:$IV</definedName>
    <definedName name="_bdm.245B4E91646646D1899DCE61B2C50769.edm" hidden="1">'[44]Deal Lending Summary - Abbrev'!$A:$IV</definedName>
    <definedName name="_bdm.2529A4063ACE42AB88127AB3B30317B5.edm" hidden="1">#REF!</definedName>
    <definedName name="_bdm.255CB07137224E819B72789DF497C012.edm" hidden="1">'[45]1 Week Scatter Plot'!$A:$IV</definedName>
    <definedName name="_bdm.27BBF0899CDA4B0B8C7F6BB9B96E97B9.edm" hidden="1">'[31]IS Growth'!$A:$IV</definedName>
    <definedName name="_bdm.27EDC0F4C15C4BF4B05BFFD41C395BB1.edm" hidden="1">'[33]PEG Backed Offering Charts'!$A:$IV</definedName>
    <definedName name="_bdm.28AD9BC5E3734025886BCB13389E0C5C.edm" hidden="1">'[46]BBTCM M&amp;A Charts'!$A:$IV</definedName>
    <definedName name="_bdm.28F95E037B1D4674968EFFEFDF3F1319.edm" hidden="1">'[26]Deal Lending Summary'!$A:$IV</definedName>
    <definedName name="_bdm.2910D8A914AA47CB9BD32BF0A51EB1D9.edm" hidden="1">[25]PriceMatrix!$A:$IV</definedName>
    <definedName name="_bdm.2AC364EC557B4DE9871125A7EA06067E.edm" hidden="1">#REF!</definedName>
    <definedName name="_bdm.2B7FA17BDB5543CE9B298F76A94C1F79.edm" hidden="1">'[29]Recent Volumes'!$A:$IV</definedName>
    <definedName name="_bdm.2BEA366AF93F49AD8224CA9700F1EB81.edm" hidden="1">'[47]M&amp;A'!$A:$IV</definedName>
    <definedName name="_bdm.2D4F8479E7044B6E9793C47E15E26658.edm" hidden="1">[47]Debt!$A:$IV</definedName>
    <definedName name="_bdm.2D618CBB3A8C4DAA9BE9905DB9511DDC.edm" hidden="1">'[48]EBITDA margin growth'!$A:$IV</definedName>
    <definedName name="_bdm.2D62D684A912495B82736682E4FD6671.edm" hidden="1">'[24]Floating Bars'!$A:$IV</definedName>
    <definedName name="_bdm.2FA1F888FB9C439F862891E8382C07E0.edm" hidden="1">[43]Combination!$A:$IV</definedName>
    <definedName name="_bdm.31966FE3B5B64C89A12F8BD943F152D1.edm" hidden="1">[21]Relationships!$A:$IV</definedName>
    <definedName name="_bdm.31F3AA9E93BF4FD0A5EA28D09EB92AB0.edm" hidden="1">#REF!</definedName>
    <definedName name="_bdm.332E5E6B4D59403E91C154F927D3CA61.edm" hidden="1">'[49]M&amp;A_Trends'!$A:$IV</definedName>
    <definedName name="_bdm.33406D92151B42AA99AB2B555B0118F3.edm" hidden="1">#REF!</definedName>
    <definedName name="_bdm.334B3DAE099B40E2A48E48C9F8A73ED8.edm" hidden="1">#REF!</definedName>
    <definedName name="_bdm.33780D5769AE4FD5AC7284904E1444B3.edm" hidden="1">'[39]Summary BS'!$A:$IV</definedName>
    <definedName name="_bdm.33FB23AD9A454A459CA623A1F55B6E79.edm" hidden="1">#REF!</definedName>
    <definedName name="_bdm.3418471FD2B243478AC1C676C4E8C5FC.edm" hidden="1">[31]calendar!$A:$IV</definedName>
    <definedName name="_bdm.3597AF491A1A46698E5539351D3852B5.edm" hidden="1">'[21]IPO Calendar'!$A:$IV</definedName>
    <definedName name="_bdm.35C995F189BC41DAAC3F44625A6E292F.edm" hidden="1">'[50]Deal Charts'!$A:$IV</definedName>
    <definedName name="_bdm.36037A84D6F14885BD15EF420BC6D13A.edm" hidden="1">'[31]LTC Pharma'!$A:$IV</definedName>
    <definedName name="_bdm.378323F517F34F81916E38908791E6B7.edm" hidden="1">'[27]Price Performance'!$A:$IV</definedName>
    <definedName name="_bdm.381CA577A61C4D11A6E64DCC04E27666.edm" hidden="1">'[51]Top 25 Companies'!$A:$IV</definedName>
    <definedName name="_bdm.38C68D6C45D64785A90B2C904E49819C.edm" hidden="1">'[27]% Holdings'!$A:$IV</definedName>
    <definedName name="_bdm.39A93CE76B4B4AFDA1915528ACBB0924.edm" hidden="1">[29]Hist_Container_Traffic!$A:$IV</definedName>
    <definedName name="_bdm.3AD90CC28EB44950B83FB07030F4B8E8.edm" hidden="1">[52]Matrix!$A:$IV</definedName>
    <definedName name="_bdm.3CAC17253F2E424EA83997C58A100F2B.edm" hidden="1">'[43]Sources Uses Capitalization'!$A:$IV</definedName>
    <definedName name="_bdm.3E88845940E04371BD1562824F268B7F.edm" hidden="1">#REF!</definedName>
    <definedName name="_bdm.3E9C7A1FEC5947968F815112890F9211.edm" hidden="1">#REF!</definedName>
    <definedName name="_bdm.3EF881079894438BA7659EB9FF6E25DD.edm" hidden="1">'[20]Rev.'!$A:$IV</definedName>
    <definedName name="_bdm.40FECDC7F3444DB7A156FE90AE1E026D.edm" hidden="1">'[29]Intermodal Growth ST'!$A:$IV</definedName>
    <definedName name="_bdm.413BEB5CE0294B15AC90D7DF8DF74345.edm" hidden="1">#REF!</definedName>
    <definedName name="_bdm.415A8AC14DE34C9DBC1183FD732E33F5.edm" hidden="1">#REF!</definedName>
    <definedName name="_bdm.41BFA87685854FE88D3D6EB2C8112366.edm" hidden="1">[25]Mgmt!$A:$IV</definedName>
    <definedName name="_bdm.4287C95B1398429F816153A26570B2F4.edm" hidden="1">'[25]3PL'!$A:$IV</definedName>
    <definedName name="_bdm.43258C9E6F9041398AC313381659BDDB.edm" hidden="1">#REF!</definedName>
    <definedName name="_bdm.43910A032D25411B84157E5D81578F2E.edm" hidden="1">#REF!</definedName>
    <definedName name="_bdm.43A5CE584E5B49AAAD28F2E7229EDD24.edm" hidden="1">#REF!</definedName>
    <definedName name="_bdm.4400011A4B8B4A158A7B9B02E096081D.edm" hidden="1">'[53]DCF Model'!$A:$IV</definedName>
    <definedName name="_bdm.44580F94006646A0A7BFC62398D60B0F.edm" hidden="1">#REF!</definedName>
    <definedName name="_bdm.4504C06C5CEF4CCFB84187D27C747845.edm" hidden="1">[32]Fundraising!$A:$IV</definedName>
    <definedName name="_bdm.45D5CFB607A14941BEE462D234E733C1.edm" hidden="1">#REF!</definedName>
    <definedName name="_bdm.463865BEA38643A6B5EA19C48E7DD61B.edm" hidden="1">'[31]Medical Labs'!$A:$IV</definedName>
    <definedName name="_bdm.4775FCEB6F5644678E43FF935873089C.edm" hidden="1">[54]CL8_NetOrders!$A:$IV</definedName>
    <definedName name="_bdm.49E21A10D4AB44BAB443383DAD469ABA.edm" hidden="1">'[55]TL Profit Analysis'!$A:$IV</definedName>
    <definedName name="_bdm.4B4A0EC1CE0B45C8BBE1326C63445DCC.edm" hidden="1">#REF!</definedName>
    <definedName name="_bdm.4CE3B10750504BD79EBD88BE71255A6B.edm" hidden="1">'[39]Connector Industry Figures'!$A:$IV</definedName>
    <definedName name="_bdm.4E43B24F3FA34E9EB42ED45F3D9501F2.edm" hidden="1">'[53]LBO Presentation'!$A:$IV</definedName>
    <definedName name="_bdm.50476BFFF64946DF92C321DA6942686F.edm" hidden="1">'[32]LIBOR and 10-Year'!$A:$IV</definedName>
    <definedName name="_bdm.518ECB8C68C0457799F89EE77BE563E1.edm" hidden="1">'[39]Connector Growth - Region'!$A:$IV</definedName>
    <definedName name="_bdm.51A2D8508DAB4D008B17FAAF7FA1EF3C.edm" hidden="1">[31]Growth!$A:$IV</definedName>
    <definedName name="_bdm.521D9C4306D44790803D90B0FA7D4DAD.edm" hidden="1">#REF!</definedName>
    <definedName name="_bdm.52BDE59884944A7E86BBF66D57DD1C97.edm" hidden="1">'[36]Market Segments'!$A:$IV</definedName>
    <definedName name="_bdm.5335DC95E6E24AFEA2CC1A36AAAE9CC5.edm" hidden="1">[56]Staffing!$A:$IV</definedName>
    <definedName name="_bdm.53E95D570F0E450199C885D6AB439EDB.edm" hidden="1">[20]Expeditors!$A:$IV</definedName>
    <definedName name="_bdm.54F348E6AD9942299463D4202AB3757B.edm" hidden="1">'[57]Rail-Trailer Equip. Mfgs. Cos.'!$A:$IV</definedName>
    <definedName name="_bdm.566191F84B94419AB0439EF22664B5F3.edm" hidden="1">'[39]Top 10-15'!$A:$IV</definedName>
    <definedName name="_bdm.57E8B17D34C04A829449F6DBC62DB6FF.edm" hidden="1">'[31]Segment Growth'!$A:$IV</definedName>
    <definedName name="_bdm.595BFF67F42B49C490374231E3EBD74A.edm" hidden="1">'[28]3PL Growth'!$A:$IV</definedName>
    <definedName name="_bdm.59DF96BD3F1A4EF58836454AA7A45530.edm" hidden="1">'[43]Summary Financials'!$A:$IV</definedName>
    <definedName name="_bdm.5AB17E81E71A4EBF9D5451F5DC36D7B6.edm" hidden="1">'[58]Air Traffic Data'!$A:$IV</definedName>
    <definedName name="_bdm.5D39A3F257044C269C0B388B4B3F125D.edm" hidden="1">'[59]All Deals'!$A:$IV</definedName>
    <definedName name="_bdm.5D60503B49584257BA9419CE2489D562.edm" hidden="1">[36]Establishments!$A:$IV</definedName>
    <definedName name="_bdm.5DADDB0FFD4948FAB2F77106E5F5FB84.edm" hidden="1">#REF!</definedName>
    <definedName name="_bdm.5DEC2A588B2D4D22B7B208818CC8FD85.edm" hidden="1">'[25]M&amp;A'!$A:$IV</definedName>
    <definedName name="_bdm.5F6BF9FF57544A89A82B8FDC88616268.edm" hidden="1">[51]Sheet3!$A:$IV</definedName>
    <definedName name="_bdm.5F86CC78FC87424389DAFCDCE0199584.edm" hidden="1">#REF!</definedName>
    <definedName name="_bdm.6025BA6B51C743E1AD96EEE3105BF3D0.edm" hidden="1">[25]Equity!$A:$IV</definedName>
    <definedName name="_bdm.60598DEA13B646E9804CFA214E75BE57.edm" hidden="1">[36]Employment!$A:$IV</definedName>
    <definedName name="_bdm.60895CC657AE406FA5E59A1644458F76.edm" hidden="1">'[26]Process Calendar'!$A:$IV</definedName>
    <definedName name="_bdm.61C015219123495FB66B0B9458B58C4F.edm" hidden="1">[25]Stats!$A:$IV</definedName>
    <definedName name="_bdm.633EB5F9D13D4B02A76654B7C7AA5FE4.edm" hidden="1">#REF!</definedName>
    <definedName name="_bdm.64C041AD006C4B68AFF8CD8DC1034C32.edm" hidden="1">'[30]Aircraft Value'!$A:$IV</definedName>
    <definedName name="_bdm.673189DC32A84A3E9C2FEE70E59BB155.edm" hidden="1">#REF!</definedName>
    <definedName name="_bdm.690B8716293D4B839499F7402D3D456D.edm" hidden="1">[51]Charts!$A:$IV</definedName>
    <definedName name="_bdm.6A4D64318E7C49E3A309FEAFD3C914ED.edm" hidden="1">#REF!</definedName>
    <definedName name="_bdm.6C459768A0A8403C80229D59B29F10EB.edm" hidden="1">#REF!</definedName>
    <definedName name="_bdm.6DA1776F93174874B4ED288565DD5EF0.edm" hidden="1">#REF!</definedName>
    <definedName name="_bdm.6DE9FD41CF0248559D918CB423239EC7.edm" hidden="1">#REF!</definedName>
    <definedName name="_bdm.6F682312FA5C4899A9714E247779D4DE.edm" hidden="1">#REF!</definedName>
    <definedName name="_bdm.6FD0444F0D48400F9B0DE1013D2478B3.edm" hidden="1">#REF!</definedName>
    <definedName name="_bdm.744156CE2F6F484F91F1EC802C578DD9.edm" hidden="1">#REF!</definedName>
    <definedName name="_bdm.77829D9F32304FC992DD31A302D07D13.edm" hidden="1">'[39]Equity Value Creation'!$A:$IV</definedName>
    <definedName name="_bdm.78E2B1240B8B42A39971554EB5AC247F.edm" hidden="1">#REF!</definedName>
    <definedName name="_bdm.7B582216104D4FC3AD7A52D599B1C43A.edm" hidden="1">#REF!</definedName>
    <definedName name="_bdm.7F1B034C5D614112BAC298F8FC0B9AE3.edm" hidden="1">[60]Index!$A:$IV</definedName>
    <definedName name="_bdm.7F7B9E971FE34E7786278528E1E72AD2.edm" hidden="1">#REF!</definedName>
    <definedName name="_bdm.8161120405654232B4CD7904DF34AD10.edm" hidden="1">'[25]Pre(Dis)Matrix'!$A:$IV</definedName>
    <definedName name="_bdm.826B5C404CDB447A96509F2CC0FDF26B.edm" hidden="1">'[21]After Market'!$A:$IV</definedName>
    <definedName name="_bdm.827273F397674A339ACEED78862419C5.edm" hidden="1">#REF!</definedName>
    <definedName name="_bdm.859C5CAF08774F03A0B374C8D58A8373.edm" hidden="1">'[43]Merger BS'!$A:$IV</definedName>
    <definedName name="_bdm.860CED7C26DE409EAAA6909C5CC36D13.edm" hidden="1">'[61]Construction Fund.'!$A:$IV</definedName>
    <definedName name="_bdm.8649F3B960184A0E9CC5311F749236B9.edm" hidden="1">#REF!</definedName>
    <definedName name="_bdm.8677447478264074BAF1FF345884C57C.edm" hidden="1" xml:space="preserve">  '[62]Historical ARx IS'!$A:$IV</definedName>
    <definedName name="_bdm.8766C6F782414EE7835AE98EF2F50596.edm" hidden="1">'[53]DCF Table'!$A:$IV</definedName>
    <definedName name="_bdm.8CCC0F9C648F42E7B681E322CDAABB0B.edm" hidden="1">#REF!</definedName>
    <definedName name="_bdm.922E5F746A7E49E894659A3339839EC9.edm" hidden="1">'[30]Electric Generation Capacity'!$A:$IV</definedName>
    <definedName name="_bdm.92CD266DD0624407A414529E116530BC.edm" hidden="1">'[61]Consumer Spending'!$A:$IV</definedName>
    <definedName name="_bdm.93534DCDE7F84B34A15A3C2D09A84478.edm" hidden="1">#REF!</definedName>
    <definedName name="_bdm.944F5E8764254D23A63952815DB652C0.edm" hidden="1">#REF!</definedName>
    <definedName name="_bdm.95D5C7447C0149589D7D65ACFB81109F.edm" hidden="1">'[52]Matrix - Pricing Date by Week'!$A:$IV</definedName>
    <definedName name="_bdm.96ADDDFDF4BB4F94B90F3B8389720976.edm" hidden="1">'[63]PE Data'!$A:$IV</definedName>
    <definedName name="_bdm.98F24B9824074002993F2D47999E73EE.edm" hidden="1">'[64]Construction Spend'!$A:$IV</definedName>
    <definedName name="_bdm.9A1E5434A4804DE3B1716D4B6EF4FF73.edm" hidden="1">#REF!</definedName>
    <definedName name="_bdm.9AB08E8B9DD242CD86AB346DB45BC7EA.edm" hidden="1">[65]PresDCF!$A:$IV</definedName>
    <definedName name="_bdm.9ADF16E301184548855B8B99369A0F15.edm" hidden="1">'[66]IPO Offerring Data'!$A:$IV</definedName>
    <definedName name="_bdm.9C055648FF4345469624DA1EA865E1D3.edm" hidden="1">[29]HistoricalImports!$A:$IV</definedName>
    <definedName name="_bdm.9C7B8D6D2B9B4CF79ECA6325FBC25C2F.edm" hidden="1">[50]Equity!$A:$IV</definedName>
    <definedName name="_bdm.9D9FF4094799409784DE018160AC1525.edm" hidden="1">#REF!</definedName>
    <definedName name="_bdm.9E5D0ACA92BC4484AD86E88474F1CC56.edm" hidden="1">[67]Charts!$A:$IV</definedName>
    <definedName name="_bdm.A0847E9D0CB64D0EA8AF164073B31842.edm" hidden="1">'[34]Historical EV_EBITDA1'!$A:$IV</definedName>
    <definedName name="_bdm.A34F81C54DAB48DFA87A44B768ED9017.edm" hidden="1">'[39]Deal Team'!$A:$IV</definedName>
    <definedName name="_bdm.A37ECBD3309847EEAB5EA429B1265FD7.edm" hidden="1">#REF!</definedName>
    <definedName name="_bdm.A3C74F68435B4A2F946E8A7166EE8A58.edm" hidden="1">[20]Drivers!$A:$IV</definedName>
    <definedName name="_bdm.A4A3CE89FE254A7797A8FC0E4F093579.edm" hidden="1">#REF!</definedName>
    <definedName name="_bdm.A4DA664F0D8D40439812270DD015A5FC.edm" hidden="1">#REF!</definedName>
    <definedName name="_bdm.A56C7F32908D4A02B679092974A8DB8C.edm" hidden="1">'[36]DC Contracting'!$A:$IV</definedName>
    <definedName name="_bdm.A8125A31048E4CE5A9E7FFED3A6EEC7B.edm" hidden="1">#REF!</definedName>
    <definedName name="_bdm.AABAD67BD64D40818B3C949A24EB1B82.edm" hidden="1">#REF!</definedName>
    <definedName name="_bdm.AB52415298E34F85B048D5AB77972B60.edm" hidden="1">#REF!</definedName>
    <definedName name="_bdm.AB8708C710084545AB4B34116E63C9C7.edm" hidden="1">'[57]3PL Growth'!$A:$IV</definedName>
    <definedName name="_bdm.ABDA2E2A295E4B81B1822E8A853BD9C3.edm" hidden="1">'[29]Intermodal Economics'!$A:$IV</definedName>
    <definedName name="_bdm.AE68C2B6B205464EA6DE0BCF961588FD.edm" hidden="1">'[25]Stock Price'!$A:$IV</definedName>
    <definedName name="_bdm.AEB7040D03DE41988DDCA3F5FAF13B03.edm" hidden="1">'[68]Senior Attention'!$A:$IV</definedName>
    <definedName name="_bdm.B2214F2CDFCD4D4DAEA8B5EA8F34A315.edm" hidden="1">'[39]Financial Performance'!$A:$IV</definedName>
    <definedName name="_bdm.B36112E72A5C4F20B268AEC9B0E49C03.edm" hidden="1">'[32]Mid Market vs Large Cap'!$A:$IV</definedName>
    <definedName name="_bdm.B4E73AA204B741F29480A3D12C1FEA66.edm" hidden="1">#REF!</definedName>
    <definedName name="_bdm.B55BA50A09E946F6AD08133115F6990A.edm" hidden="1">#REF!</definedName>
    <definedName name="_bdm.B5807A90851A4FFD80A55244D63565EC.edm" hidden="1">'[31]Customer Financials'!$A:$IV</definedName>
    <definedName name="_bdm.B700FE012A374D10BE524902F1888F5E.edm" hidden="1">#REF!</definedName>
    <definedName name="_bdm.B7CF40A969524EDEA9C6D77974D38FE3.edm" hidden="1">'[22]Direct Importing Data'!$A:$IV</definedName>
    <definedName name="_bdm.B8ECFB83B41A466B86C1618D08E1020C.edm" hidden="1">#REF!</definedName>
    <definedName name="_bdm.B9C3CC9AE7C14FC79FCC56A11449D75F.edm" hidden="1">#REF!</definedName>
    <definedName name="_bdm.BA7DF401FF66448AB626C492D77D0998.edm" hidden="1">#REF!</definedName>
    <definedName name="_bdm.BAC8A75873BD47C898F7FA00AB6AF1F7.edm" hidden="1">'[69]ECMO Charts'!$A:$IV</definedName>
    <definedName name="_bdm.BAE130E8EEEA4EA8912D2872C9BDB58B.edm" hidden="1">'[61]Housing Starts'!$A:$IV</definedName>
    <definedName name="_bdm.BBDFA80AE11F4793AA814D13DE9E8639.edm" hidden="1">#REF!</definedName>
    <definedName name="_bdm.BC1A5AD6122B45899E43BB205AE8835F.edm" hidden="1">'[57]Trailer Factory Shipments'!$A:$IV</definedName>
    <definedName name="_bdm.BDDC533B73BA4CBAB9D737DE354DA80D.edm" hidden="1">#REF!</definedName>
    <definedName name="_bdm.BE715FC1BD6945F8904EF8838BB682A6.edm" hidden="1">'[29]Historical Volumes'!$A:$IV</definedName>
    <definedName name="_bdm.C0D3AE5E477645EA83CEBAC6EE196133.edm" hidden="1">'[70]L&amp;TEquityOffs'!$A:$IV</definedName>
    <definedName name="_bdm.C0F0A83CF71B4EF7A3F488243567E385.edm" hidden="1">#REF!</definedName>
    <definedName name="_bdm.C1BAB7B75E514549BD6B873B4099A3DA.edm" hidden="1">'[26]HC Equip'!$A:$IV</definedName>
    <definedName name="_bdm.C240D7A170D84363B8DA4929D09E1BC4.edm" hidden="1">#REF!</definedName>
    <definedName name="_bdm.C2853124DDA9463CB9E356AA9C4F064A.edm" hidden="1">[71]Revenue!$A:$IV</definedName>
    <definedName name="_bdm.C5DBACA85DED48339A640388347A0422.edm" hidden="1">'[25]Rev._EBITDA by biz seg.'!$A:$IV</definedName>
    <definedName name="_bdm.C60898D113124A13AB9C298949977155.edm" hidden="1">'[39]DCF Proj'!$A:$IV</definedName>
    <definedName name="_bdm.C6F2803777C84F0F8F30B44C217E96AD.edm" hidden="1">'[32]EBITDA Multiples'!$A:$IV</definedName>
    <definedName name="_bdm.C6F587FFF1064D9192AB244E4FDA326D.edm" hidden="1">[36]Products!$A:$IV</definedName>
    <definedName name="_bdm.C729088507DE42929B28E86309C0C1C3.edm" hidden="1">#REF!</definedName>
    <definedName name="_bdm.C7966511E3B94F77A0129BF1415FA2C9.edm" hidden="1">'[30]Market Size by Region'!$A:$IV</definedName>
    <definedName name="_bdm.C8802243F5C74D23A4A1A2F0DAF778B2.edm" hidden="1">[22]Imports!$A:$IV</definedName>
    <definedName name="_bdm.c920d0b3a3174e8fbe26585a74e25fa4.edm" hidden="1">#REF!</definedName>
    <definedName name="_bdm.C9A8B1713ECD46B79C4B154E881B7868.edm" hidden="1">'[57]3PL Business Models'!$A:$IV</definedName>
    <definedName name="_bdm.CBD2F94B909B45A8A57B93A61A7600FD.edm" hidden="1">#REF!</definedName>
    <definedName name="_bdm.CEB335312284461887907CF6B8E6BA85.edm" hidden="1">'[57]Express Delivery'!$A:$IV</definedName>
    <definedName name="_bdm.CEECD5A4BBD44CA18565D39876649090.edm" hidden="1">[20]ROIC!$A:$IV</definedName>
    <definedName name="_bdm.CEFD6139A0854411BE413DD1F651122B.edm" hidden="1">'[36]Firm Size'!$A:$IV</definedName>
    <definedName name="_bdm.CF5907C2F078409DB28734CD27629804.edm" hidden="1">[67]Multiples!$A:$IV</definedName>
    <definedName name="_bdm.CF8AEAF52A8A4887A0B828A298C40612.edm" hidden="1">'[23]Deal Lending Summary'!$A:$IV</definedName>
    <definedName name="_bdm.D13BCA51364F4C7690AE191C7312B79B.edm" hidden="1">#REF!</definedName>
    <definedName name="_bdm.D2356439F5E04D59804E8B79D675D554.edm" hidden="1">#REF!</definedName>
    <definedName name="_bdm.D34CE1131EA542D8B5A27327C2A37E9A.edm" hidden="1">'[39]Product Cost'!$A:$IV</definedName>
    <definedName name="_bdm.D3C4B91473DB40FE88AF18ED23B98DAD.edm" hidden="1">[67]Margins!$A:$IV</definedName>
    <definedName name="_bdm.D5AB7B8BB91746C08C72CCDBBC99323E.edm" hidden="1">[21]Timeline!$A:$IV</definedName>
    <definedName name="_bdm.D65346E9156341BB8B8962F6A09F57BA.edm" hidden="1">'[72]TL Compacq'!$A:$IV</definedName>
    <definedName name="_bdm.D8485C725B4A4D2ABEF86761D5A0AF79.edm" hidden="1">#REF!</definedName>
    <definedName name="_bdm.D9912FF757C643AF874356426ECCD0C2.edm" hidden="1">#REF!</definedName>
    <definedName name="_bdm.D9BD9B4C370F4A3D853EB061396F2069.edm" hidden="1">#REF!</definedName>
    <definedName name="_bdm.D9DE2B39ACA84A7D97C764FA15EC1776.edm" hidden="1">'[66]Follow-On Offering Data 2'!$A:$IV</definedName>
    <definedName name="_bdm.DDB493FEBDF14AF68295F7CBF5ED43C7.edm" hidden="1">'[27]for manipulation'!$A:$IV</definedName>
    <definedName name="_bdm.DE892919B2A7414796B6CFF31625CC17.edm" hidden="1">[73]PEGs!$A:$IV</definedName>
    <definedName name="_bdm.DF9AC0CCB2AC4F71A75F09BAC7CA1CAA.edm" hidden="1">#REF!</definedName>
    <definedName name="_bdm.DFE0924F268E4682ADDACFE69849F02F.edm" hidden="1">'[32]EBITDA Mult - Less than $250'!$A:$IV</definedName>
    <definedName name="_bdm.DFFD8463C52F480597C295CE0061B749.edm" hidden="1">#REF!</definedName>
    <definedName name="_bdm.E196C6C829914D51A512DB825391ED87.edm" hidden="1">'[34]Historical PE'!$A:$IV</definedName>
    <definedName name="_bdm.E29CC2CCE143482595B4593DE68FFC66.edm" hidden="1">'[47]Equity Charts'!$A:$IV</definedName>
    <definedName name="_bdm.E2A67C3B5B414B109AC22D9F65ECD1E4.edm" hidden="1">#REF!</definedName>
    <definedName name="_bdm.E4BF1C1D8A314BAE8F00C6867A7E2BCE.edm" hidden="1">#REF!</definedName>
    <definedName name="_bdm.E5BDB6F1C2C945E59CAD61487277009E.edm" hidden="1">'[31]Same Day Industry'!$A:$IV</definedName>
    <definedName name="_bdm.E5E791ED8BD04267A71BD33F4FFBEA2A.edm" hidden="1">#REF!</definedName>
    <definedName name="_bdm.E64BCE09B3344D10800D9E847918D1CE.edm" hidden="1">[61]Housing!$A:$IV</definedName>
    <definedName name="_bdm.E8383D2BB05049C3AF58324EA415DD3C.edm" hidden="1">'[61]Consumer Confidence'!$A:$IV</definedName>
    <definedName name="_bdm.E8798BE2C6784495B4B2F5965A63DD45.edm" hidden="1">#REF!</definedName>
    <definedName name="_bdm.E8F7983439A3458C91BDD5147A6A1546.edm" hidden="1">#REF!</definedName>
    <definedName name="_bdm.E9BDC18918D749B8A32DE88D4097A5E3.edm" hidden="1">#REF!</definedName>
    <definedName name="_bdm.EAFD3F4B262546F6A3ADC46365E15FD2.edm" hidden="1">#REF!</definedName>
    <definedName name="_bdm.EB6CA4C1C44E48259353AE6D9BF9778C.edm" hidden="1">[19]Margins!$A:$IV</definedName>
    <definedName name="_bdm.EE1C9AFA2F7A4B73B3D181038C5DB32F.edm" hidden="1">'[39]Summary IS'!$A:$IV</definedName>
    <definedName name="_bdm.EE29D448DCFC4D9482FD4C4939471795.edm" hidden="1">[31]Sheet1!$A:$IV</definedName>
    <definedName name="_bdm.F1438972761941AFBBAD0E56AC142EA0.edm" hidden="1">#REF!</definedName>
    <definedName name="_bdm.F163F0B3851049A39927976FC06E43B8.edm" hidden="1">[74]Intermodal!$A:$IV</definedName>
    <definedName name="_bdm.F18B181B5F434772B0057D34AE8D3F4A.edm" hidden="1">[29]Environment!$A:$IV</definedName>
    <definedName name="_bdm.F1D2896C25A0436A97FD3F5C31DD25FD.edm" hidden="1">'[57]3PL Backlog'!$A:$IV</definedName>
    <definedName name="_bdm.F2635C50376A469D9EABCD1F7067B3DE.edm" hidden="1">'[26]Compacq2 (2)'!$A:$IV</definedName>
    <definedName name="_bdm.F289BB85805949C4A2DB02778B66B1FC.edm" hidden="1">'[20]Def. Air Frt.'!$A:$IV</definedName>
    <definedName name="_bdm.F309E96264734BB6B9E82B9F71DCD218.edm" hidden="1">[29]Port_Rank!$A:$IV</definedName>
    <definedName name="_bdm.F52787EE50E844F8BFB83C091519FB1D.edm" hidden="1">[24]PresDCF!$A:$IV</definedName>
    <definedName name="_bdm.F56593C2792643588BDBF09D12EA37AA.edm" hidden="1">#REF!</definedName>
    <definedName name="_bdm.F5CEE08B589C4F34A88B9839617D1097.edm" hidden="1">'[75]LTLQ1-08'!$A:$IV</definedName>
    <definedName name="_bdm.F75A583B4F4342E6A487FAA38D92367A.edm" hidden="1">'[57]Railcar Deliveries'!$A:$IV</definedName>
    <definedName name="_bdm.F87AC5863FF94344A83C6BFC10470F02.edm" hidden="1">'[32]LBO Deals'!$A:$IV</definedName>
    <definedName name="_bdm.FA350504B97F4C7897A709E6C99E1687.edm" hidden="1">'[76]Strategic Breakdown'!$A:$IV</definedName>
    <definedName name="_bdm.FB52EAA3D75B40C48C91459C87B564B2.edm" hidden="1">'[32]Debt Multiples Middle Market'!$A:$IV</definedName>
    <definedName name="_bdm.FE163486EC8B4FD68CD11B0B1DCE74BB.edm" hidden="1">'[31]AAM Parts'!$A:$IV</definedName>
    <definedName name="_Fill" hidden="1">[13]model!#REF!</definedName>
    <definedName name="_fill_" hidden="1">#REF!</definedName>
    <definedName name="_Fill__" hidden="1">#REF!</definedName>
    <definedName name="_xlnm._FilterDatabase" localSheetId="4" hidden="1">'Acceptance Fee'!$A$1:$C$3</definedName>
    <definedName name="_xlnm._FilterDatabase" localSheetId="0" hidden="1">'Bank Details'!$A$5:$H$83</definedName>
    <definedName name="_xlnm._FilterDatabase" localSheetId="13" hidden="1">'OCC Counsel'!$A$1:$C$2</definedName>
    <definedName name="_xlnm._FilterDatabase" localSheetId="5" hidden="1">'Oversight Fee'!$A$1:$C$5</definedName>
    <definedName name="_xlnm._FilterDatabase" localSheetId="7" hidden="1">'Rating Agency'!$A$1:$C$4</definedName>
    <definedName name="_xlnm._FilterDatabase" localSheetId="1" hidden="1">'Recon Summary'!#REF!</definedName>
    <definedName name="_Key1" hidden="1">[77]BET!#REF!</definedName>
    <definedName name="_Key2" hidden="1">#REF!</definedName>
    <definedName name="_key6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PRN2" hidden="1">{"adj95mult",#N/A,FALSE,"COMPCO";"adj95est",#N/A,FALSE,"COMPCO"}</definedName>
    <definedName name="_Regression_Int" hidden="1">1</definedName>
    <definedName name="_Regression_Out" hidden="1">#REF!</definedName>
    <definedName name="_Regression_X" hidden="1">#REF!</definedName>
    <definedName name="_Sort" hidden="1">[78]A!$A$9:$AG$60</definedName>
    <definedName name="_Sort2" hidden="1">#REF!</definedName>
    <definedName name="_Table1_In1" hidden="1">[79]DIL4!#REF!</definedName>
    <definedName name="_Table1_Out" hidden="1">[79]DIL4!$E$59:$I$68</definedName>
    <definedName name="_Table2_In1" hidden="1">[79]DIL4!#REF!</definedName>
    <definedName name="_Table2_In2" hidden="1">[79]DIL4!#REF!</definedName>
    <definedName name="_Table2_Out" hidden="1">#REF!</definedName>
    <definedName name="A" hidden="1">[2]XOM!#REF!</definedName>
    <definedName name="aa" hidden="1">{"DCF1",#N/A,FALSE,"SIERRA DCF";"MATRIX1",#N/A,FALSE,"SIERRA DCF"}</definedName>
    <definedName name="aaa" hidden="1">{"adj95mult",#N/A,FALSE,"COMPCO";"adj95est",#N/A,FALSE,"COMPCO"}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ctual" hidden="1">{#N/A,#N/A,TRUE,"Historicals";#N/A,#N/A,TRUE,"Charts";#N/A,#N/A,TRUE,"Forecasts"}</definedName>
    <definedName name="ACwvu.monthly._.inc._.stmt." hidden="1">#REF!</definedName>
    <definedName name="ACwvu.portrait._.look." hidden="1">#REF!</definedName>
    <definedName name="ad" hidden="1">{"INCOMEquarterly1",#N/A,TRUE,"income";"INCOMEquarterly2",#N/A,TRUE,"income"}</definedName>
    <definedName name="adfdsaf" hidden="1">{"AQUIRORDCF",#N/A,FALSE,"Merger consequences";"Acquirorassns",#N/A,FALSE,"Merger consequences"}</definedName>
    <definedName name="anscount" hidden="1">1</definedName>
    <definedName name="aqwe" hidden="1">{"fdsup://IBCentral/FAT Viewer?action=UPDATE&amp;creator=factset&amp;DOC_NAME=fat:reuters_annual_source_window.fat&amp;display_string=Audit&amp;DYN_ARGS=TRUE&amp;VAR:ID1=12960310&amp;VAR:RCODE=STLD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AS2DocOpenMode" hidden="1">"AS2DocumentBrowse"</definedName>
    <definedName name="AS2HasNoAutoHeaderFooter" hidden="1">" 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f" hidden="1">{"DCF1",#N/A,FALSE,"SIERRA DCF";"MATRIX1",#N/A,FALSE,"SIERRA DCF"}</definedName>
    <definedName name="_xlnm.Auto_Open">#REF!</definedName>
    <definedName name="B" hidden="1">{#N/A,#N/A,TRUE,"Year-Over-Year Growth";#N/A,#N/A,TRUE,"External Quarters Analysis";#N/A,#N/A,TRUE,"Sequential Quarterly Results";#N/A,#N/A,TRUE,"Sequential Quarter Growth";#N/A,#N/A,TRUE,"Paychex, Inc. - 1Q";#N/A,#N/A,TRUE,"Payroll - 1Q";#N/A,#N/A,TRUE,"HRS-PEO - 1Q";#N/A,#N/A,TRUE,"Corporate - 1Q";#N/A,#N/A,TRUE,"Paychex, Inc. - 2Q";#N/A,#N/A,TRUE,"Payroll - 2Q";#N/A,#N/A,TRUE,"HRS-PEO - 2Q";#N/A,#N/A,TRUE,"Corporate - 2Q";#N/A,#N/A,TRUE,"Paychex, Inc. - 3Q ";#N/A,#N/A,TRUE,"Payroll - 3Q";#N/A,#N/A,TRUE,"HRS-PEO - 3Q";#N/A,#N/A,TRUE,"Corporate - 3Q";#N/A,#N/A,TRUE,"Paychex, Inc. - 4Q";#N/A,#N/A,TRUE,"Payroll - 4Q";#N/A,#N/A,TRUE,"HRS-PEO - 4Q";#N/A,#N/A,TRUE,"Corporate - 4Q"}</definedName>
    <definedName name="BBB" hidden="1">{#N/A,#N/A,TRUE,"Year-Over-Year Growth";#N/A,#N/A,TRUE,"External Quarters Analysis";#N/A,#N/A,TRUE,"Sequential Quarterly Results";#N/A,#N/A,TRUE,"Sequential Quarter Growth";#N/A,#N/A,TRUE,"Paychex, Inc. - 1Q";#N/A,#N/A,TRUE,"Payroll - 1Q";#N/A,#N/A,TRUE,"HRS-PEO - 1Q";#N/A,#N/A,TRUE,"Corporate - 1Q";#N/A,#N/A,TRUE,"Paychex, Inc. - 2Q";#N/A,#N/A,TRUE,"Payroll - 2Q";#N/A,#N/A,TRUE,"HRS-PEO - 2Q";#N/A,#N/A,TRUE,"Corporate - 2Q";#N/A,#N/A,TRUE,"Paychex, Inc. - 3Q ";#N/A,#N/A,TRUE,"Payroll - 3Q";#N/A,#N/A,TRUE,"HRS-PEO - 3Q";#N/A,#N/A,TRUE,"Corporate - 3Q";#N/A,#N/A,TRUE,"Paychex, Inc. - 4Q";#N/A,#N/A,TRUE,"Payroll - 4Q";#N/A,#N/A,TRUE,"HRS-PEO - 4Q";#N/A,#N/A,TRUE,"Corporate - 4Q"}</definedName>
    <definedName name="bedbath" hidden="1">{#N/A,#N/A,FALSE,"SALES";#N/A,#N/A,FALSE,"sales fc 96";#N/A,#N/A,FALSE,"accts rec";#N/A,#N/A,FALSE,"TERM LOAN";#N/A,#N/A,FALSE,"bank costs";#N/A,#N/A,FALSE,"office supplies";#N/A,#N/A,FALSE,"telephone";#N/A,#N/A,FALSE,"Productivity by person";#N/A,#N/A,FALSE,"productivity by hours";#N/A,#N/A,FALSE,"Average Labor rate per hour";#N/A,#N/A,FALSE,"indirect headcount";#N/A,#N/A,FALSE,"Boxes shipped by month";#N/A,#N/A,FALSE,"purchases";#N/A,#N/A,FALSE,"lumber purchases";#N/A,#N/A,FALSE,"shrink wrap";#N/A,#N/A,FALSE,"Nails-Staples";#N/A,#N/A,FALSE,"posters";#N/A,#N/A,FALSE,"kraft paper";#N/A,#N/A,FALSE,"Target";#N/A,#N/A,FALSE,"Kirkland";#N/A,#N/A,FALSE,"Bombay"}</definedName>
    <definedName name="BG_Del" hidden="1">15</definedName>
    <definedName name="BG_Ins" hidden="1">4</definedName>
    <definedName name="BG_Mod" hidden="1">6</definedName>
    <definedName name="Blank" hidden="1">{"ARK_JURIS_FUEL",#N/A,FALSE,"Ark_Fuel&amp;Rev"}</definedName>
    <definedName name="Blank3" hidden="1">[80]CAP!$AI$6</definedName>
    <definedName name="Blank4" hidden="1">[80]CAP!$AJ$6</definedName>
    <definedName name="Blank5" hidden="1">[80]CAP!$AK$6</definedName>
    <definedName name="Blank6" hidden="1">[80]CAP!$AL$6</definedName>
    <definedName name="Blank7" hidden="1">[80]CAP!$AM$6</definedName>
    <definedName name="Blank8" hidden="1">[80]CAP!$AN$6</definedName>
    <definedName name="BLPH10" hidden="1">[81]Sheet1!$Q$3</definedName>
    <definedName name="BLPH11" hidden="1">[81]Sheet1!$T$3</definedName>
    <definedName name="BLPH14" hidden="1">#REF!</definedName>
    <definedName name="BLPH15" hidden="1">#REF!</definedName>
    <definedName name="BLPH4" hidden="1">[81]Sheet1!$A$3</definedName>
    <definedName name="BLPH5" hidden="1">[81]Sheet1!$B$3</definedName>
    <definedName name="BLPH6" hidden="1">[81]Sheet1!$E$3</definedName>
    <definedName name="BLPH7" hidden="1">[81]Sheet1!$H$3</definedName>
    <definedName name="BLPH8" hidden="1">[81]Sheet1!$K$3</definedName>
    <definedName name="BLPH9" hidden="1">[81]Sheet1!$N$3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asds" hidden="1">{"DCF1",#N/A,FALSE,"SIERRA DCF";"MATRIX1",#N/A,FALSE,"SIERRA DCF"}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IQWBGuid" hidden="1">"262b561f-80e2-447b-89f0-6150351b581f"</definedName>
    <definedName name="CIQWBInfo" hidden="1">"{ ""CIQVersion"":""9.49.2423.4439"" }"</definedName>
    <definedName name="CompanyName1" hidden="1">[80]CAP!$G$6</definedName>
    <definedName name="CompanyName2" hidden="1">[80]CAP!$J$6</definedName>
    <definedName name="CompanyName3" hidden="1">[80]CAP!$M$6</definedName>
    <definedName name="CompRange1" hidden="1">OFFSET(CompRange1Main,9,0,COUNTA(CompRange1Main)-COUNTA([82]CAP!$H$1:$H$9),1)</definedName>
    <definedName name="CompRange1Main" hidden="1">[80]CAP!$H$1:$H$65536</definedName>
    <definedName name="CompRange2" hidden="1">OFFSET(CompRange2Main,9,0,COUNTA(CompRange2Main)-COUNTA([82]CAP!$K$1:$K$9),1)</definedName>
    <definedName name="CompRange2Main" hidden="1">[80]CAP!$K$1:$K$65536</definedName>
    <definedName name="CompRange3" hidden="1">OFFSET(CompRange3Main,9,0,COUNTA(CompRange3Main)-COUNTA([83]CAP!$N$1:$N$9),1)</definedName>
    <definedName name="CompRange3Main" hidden="1">[80]CAP!$N$1:$N$65536</definedName>
    <definedName name="Cwvu.GREY_ALL." hidden="1">#REF!</definedName>
    <definedName name="d" hidden="1">#REF!</definedName>
    <definedName name="dafdsf" hidden="1">{"qchm_dcf",#N/A,FALSE,"QCHMDCF2";"qchm_terminal",#N/A,FALSE,"QCHMDCF2"}</definedName>
    <definedName name="DateRangeComp" hidden="1">OFFSET(DateRangeCompMain,9,0,COUNTA(DateRangeCompMain)-COUNTA([82]CAP!$F$1:$F$9),1)</definedName>
    <definedName name="DateRangeCompMain" hidden="1">[80]CAP!$F$1:$F$65536</definedName>
    <definedName name="DateRangePrice" hidden="1">OFFSET([0]!DateRangePriceMain,5,0,COUNTA([0]!DateRangePriceMain)-COUNTA([84]Sheet2!$G$1:$G$5),1)</definedName>
    <definedName name="DateRangePriceMain" hidden="1">[80]Sheet2!$G$1:$G$65536</definedName>
    <definedName name="ddd" hidden="1">{"adj95mult",#N/A,FALSE,"COMPCO";"adj95est",#N/A,FALSE,"COMPCO"}</definedName>
    <definedName name="DefRev" hidden="1">#REF!</definedName>
    <definedName name="df" hidden="1">{"Matrix",#N/A,FALSE,"ACQMTRX";"Fees",#N/A,FALSE,"ACQMTRX"}</definedName>
    <definedName name="dfa" hidden="1">{"Acq_matrix",#N/A,FALSE,"Acquisition Matrix"}</definedName>
    <definedName name="dfdf" hidden="1">{"page1",#N/A,FALSE,"BHCOMPC5";"page2",#N/A,FALSE,"BHCOMPC5";"page3",#N/A,FALSE,"BHCOMPC5";"page4",#N/A,FALSE,"BHCOMPC5"}</definedName>
    <definedName name="dffd" hidden="1">'[8]Valuation Characteristics'!#REF!</definedName>
    <definedName name="dfgdf" hidden="1">#REF!</definedName>
    <definedName name="dfhgfgdjgd" hidden="1">{"Matrix",#N/A,FALSE,"ACQMTRX";"Fees",#N/A,FALSE,"ACQMTRX"}</definedName>
    <definedName name="dgd" hidden="1">#REF!</definedName>
    <definedName name="dgddg" hidden="1">#REF!</definedName>
    <definedName name="dgdg" hidden="1">#REF!</definedName>
    <definedName name="dgdgd" hidden="1">#REF!</definedName>
    <definedName name="dgffd" hidden="1">#REF!</definedName>
    <definedName name="Div_Industrial" hidden="1">{"adj95mult",#N/A,FALSE,"COMPCO";"adj95est",#N/A,FALSE,"COMPCO"}</definedName>
    <definedName name="dlkgh" hidden="1">'[8]Valuation Characteristics'!#REF!</definedName>
    <definedName name="dsadefd" hidden="1">{"'xls'!$A$71:$A$78","'xls'!$A$1:$J$77"}</definedName>
    <definedName name="e" hidden="1">{"adj95mult",#N/A,FALSE,"COMPCO";"adj95est",#N/A,FALSE,"COMPCO"}</definedName>
    <definedName name="Editable" hidden="1">'[85]Ownership Summary'!$B$5:$E$12,'[85]Ownership Summary'!$E$37,'[85]Ownership Summary'!$B$43:$E$46,'[85]Ownership Summary'!$E$51</definedName>
    <definedName name="ev.Calculation" hidden="1">-4105</definedName>
    <definedName name="ev.Initialized" hidden="1">FALSE</definedName>
    <definedName name="EV__LASTREFTIME__" hidden="1">41719.6967476852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g" hidden="1">#REF!</definedName>
    <definedName name="fdfg" hidden="1">#REF!</definedName>
    <definedName name="fdgdfg" hidden="1">#REF!</definedName>
    <definedName name="fdgdgd" hidden="1">#REF!</definedName>
    <definedName name="fdgfdg" hidden="1">#REF!</definedName>
    <definedName name="fdjkfdh" hidden="1">'[8]Valuation Characteristics'!#REF!</definedName>
    <definedName name="FDP_280_1_aSrv" hidden="1">[86]Forecasts_VDF!#REF!</definedName>
    <definedName name="FDP_281_1_aSrv" hidden="1">[86]Forecasts_VDF!#REF!</definedName>
    <definedName name="FDP_282_1_aSrv" hidden="1">[86]Forecasts_VDF!#REF!</definedName>
    <definedName name="FDP_283_1_aSrv" hidden="1">[86]Forecasts_VDF!#REF!</definedName>
    <definedName name="feb" hidden="1">{"1999 by month",#N/A,FALSE,"Total_Company"}</definedName>
    <definedName name="fffgd" hidden="1">#REF!</definedName>
    <definedName name="fgefgef" hidden="1">{"qchm_dcf",#N/A,FALSE,"QCHMDCF2";"qchm_terminal",#N/A,FALSE,"QCHMDCF2"}</definedName>
    <definedName name="fghngdh" hidden="1">#REF!</definedName>
    <definedName name="fhgfg" hidden="1">'[8]Valuation Characteristics'!#REF!</definedName>
    <definedName name="fhrghgrd" hidden="1">{"DCF1",#N/A,FALSE,"SIERRA DCF";"MATRIX1",#N/A,FALSE,"SIERRA DCF"}</definedName>
    <definedName name="fjkhfdlkjgh" hidden="1">#REF!</definedName>
    <definedName name="fsdfdfa" hidden="1">{"page1",#N/A,FALSE,"BHCOMPC5";"page2",#N/A,FALSE,"BHCOMPC5";"page3",#N/A,FALSE,"BHCOMPC5";"page4",#N/A,FALSE,"BHCOMPC5"}</definedName>
    <definedName name="g" hidden="1">{"EVA",#N/A,FALSE,"EVA";"WACC",#N/A,FALSE,"WACC"}</definedName>
    <definedName name="gddg" hidden="1">#REF!</definedName>
    <definedName name="gg" hidden="1">{"one",#N/A,FALSE,"A";"two",#N/A,FALSE,"A";"three",#N/A,FALSE,"A";"four",#N/A,FALSE,"A";"five",#N/A,FALSE,"A";"six",#N/A,FALSE,"A";"seven",#N/A,FALSE,"A";"eight",#N/A,FALSE,"A";"nine",#N/A,FALSE,"A";"ten",#N/A,FALSE,"A";"eleven",#N/A,FALSE,"A";"twelve",#N/A,FALSE,"A";"thirteen",#N/A,FALSE,"A";"fourteen",#N/A,FALSE,"A";"fifteen",#N/A,FALSE,"A"}</definedName>
    <definedName name="ggg" hidden="1">{"one",#N/A,FALSE,"A";"two",#N/A,FALSE,"A";"three",#N/A,FALSE,"A";"four",#N/A,FALSE,"A";"five",#N/A,FALSE,"A";"six",#N/A,FALSE,"A";"seven",#N/A,FALSE,"A";"eight",#N/A,FALSE,"A";"nine",#N/A,FALSE,"A";"ten",#N/A,FALSE,"A";"eleven",#N/A,FALSE,"A";"twelve",#N/A,FALSE,"A";"thirteen",#N/A,FALSE,"A";"fourteen",#N/A,FALSE,"A";"fifteen",#N/A,FALSE,"A"}</definedName>
    <definedName name="haha" hidden="1">{"OMPA_FAC",#N/A,FALSE,"OMPA FAC"}</definedName>
    <definedName name="hh" hidden="1">{"one",#N/A,FALSE,"A";"two",#N/A,FALSE,"A";"three",#N/A,FALSE,"A";"four",#N/A,FALSE,"A";"five",#N/A,FALSE,"A";"six",#N/A,FALSE,"A";"seven",#N/A,FALSE,"A";"eight",#N/A,FALSE,"A";"nine",#N/A,FALSE,"A";"ten",#N/A,FALSE,"A";"eleven",#N/A,FALSE,"A";"twelve",#N/A,FALSE,"A";"thirteen",#N/A,FALSE,"A";"fourteen",#N/A,FALSE,"A";"fifteen",#N/A,FALSE,"A"}</definedName>
    <definedName name="hhgjghj" hidden="1">{"DCF1",#N/A,FALSE,"SIERRA DCF";"MATRIX1",#N/A,FALSE,"SIERRA DCF"}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grer" hidden="1">{"page1",#N/A,FALSE,"BHCOMPC5";"page2",#N/A,FALSE,"BHCOMPC5";"page3",#N/A,FALSE,"BHCOMPC5";"page4",#N/A,FALSE,"BHCOMPC5"}</definedName>
    <definedName name="HTML_CodePage" hidden="1">1252</definedName>
    <definedName name="HTML_Control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"[Newco2.xls]EVoucher!$J$1:$Q$67"</definedName>
    <definedName name="HTML2_10" hidden="1">""</definedName>
    <definedName name="HTML2_11" hidden="1">1</definedName>
    <definedName name="HTML2_12" hidden="1">"C:\FRONTPAGE WEBS\CONTENT\Home\BusPlans\EVoucher\EVProY.htm"</definedName>
    <definedName name="HTML2_2" hidden="1">1</definedName>
    <definedName name="HTML2_3" hidden="1">"Evoucher Profit and Loss Three Year"</definedName>
    <definedName name="HTML2_4" hidden="1">"EVoucher"</definedName>
    <definedName name="HTML2_5" hidden="1">""</definedName>
    <definedName name="HTML2_6" hidden="1">-4146</definedName>
    <definedName name="HTML2_7" hidden="1">-4146</definedName>
    <definedName name="HTML2_8" hidden="1">"7/8/97"</definedName>
    <definedName name="HTML2_9" hidden="1">"Edward M. Craig, Jr."</definedName>
    <definedName name="HTML3_1" hidden="1">"[Newco3.xls]EVoucher!$I$1:$R$41"</definedName>
    <definedName name="HTML3_10" hidden="1">"ecraig@worldnet.att.net"</definedName>
    <definedName name="HTML3_11" hidden="1">1</definedName>
    <definedName name="HTML3_12" hidden="1">"C:\FRONTPAGE WEBS\CONTENT\Home\BusPlans\EVoucher\evfin.htm"</definedName>
    <definedName name="HTML3_2" hidden="1">1</definedName>
    <definedName name="HTML3_3" hidden="1">"Electrum Stater"</definedName>
    <definedName name="HTML3_4" hidden="1">"EVoucher Financial Projections"</definedName>
    <definedName name="HTML3_5" hidden="1">""</definedName>
    <definedName name="HTML3_6" hidden="1">-4146</definedName>
    <definedName name="HTML3_7" hidden="1">-4146</definedName>
    <definedName name="HTML3_8" hidden="1">"9/7/97"</definedName>
    <definedName name="HTML3_9" hidden="1">"Edward M. Craig, Jr."</definedName>
    <definedName name="HTMLCount" hidden="1">1</definedName>
    <definedName name="i" hidden="1">{"DCF1",#N/A,FALSE,"SIERRA DCF";"MATRIX1",#N/A,FALSE,"SIERRA DCF"}</definedName>
    <definedName name="Img_ML_1s2s8j2q" hidden="1">"IMG_2"</definedName>
    <definedName name="Img_ML_9j3u6k8w" hidden="1">"IMG_9"</definedName>
    <definedName name="INCOME">#REF!</definedName>
    <definedName name="INCOME_CO">#REF!</definedName>
    <definedName name="INVEST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rs" hidden="1">39210.6342708333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"IQ_BOOK_VALUE"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_REUT" hidden="1">"c5463"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RT_DEBT" hidden="1">"c224"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_REUT" hidden="1">"c5465"</definedName>
    <definedName name="IQ_EBIT_EST_REUT" hidden="1">"c5333"</definedName>
    <definedName name="IQ_EBIT_GROWTH_1" hidden="1">"c157"</definedName>
    <definedName name="IQ_EBIT_GROWTH_2" hidden="1">"c161"</definedName>
    <definedName name="IQ_EBIT_HIGH_EST_REUT" hidden="1">"c5335"</definedName>
    <definedName name="IQ_EBIT_INT" hidden="1">"c360"</definedName>
    <definedName name="IQ_EBIT_LOW_EST_REUT" hidden="1">"c5336"</definedName>
    <definedName name="IQ_EBIT_MARGIN" hidden="1">"c359"</definedName>
    <definedName name="IQ_EBIT_MEDIAN_EST_REUT" hidden="1">"c5334"</definedName>
    <definedName name="IQ_EBIT_NUM_EST_REUT" hidden="1">"c5337"</definedName>
    <definedName name="IQ_EBIT_OVER_IE" hidden="1">"c1369"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ST_REUT" hidden="1">"c3640"</definedName>
    <definedName name="IQ_EBITDA_GROWTH_1" hidden="1">"c156"</definedName>
    <definedName name="IQ_EBITDA_GROWTH_2" hidden="1">"c160"</definedName>
    <definedName name="IQ_EBITDA_HIGH_EST_REUT" hidden="1">"c3642"</definedName>
    <definedName name="IQ_EBITDA_INT" hidden="1">"c373"</definedName>
    <definedName name="IQ_EBITDA_LOW_EST_REUT" hidden="1">"c3643"</definedName>
    <definedName name="IQ_EBITDA_MARGIN" hidden="1">"c372"</definedName>
    <definedName name="IQ_EBITDA_MEDIAN_EST_REUT" hidden="1">"c3641"</definedName>
    <definedName name="IQ_EBITDA_NO_EST" hidden="1">"c267"</definedName>
    <definedName name="IQ_EBITDA_NUM_EST_REUT" hidden="1">"c3644"</definedName>
    <definedName name="IQ_EBITDA_OVER_TOTAL_IE" hidden="1">"c1371"</definedName>
    <definedName name="IQ_EBITDA_STDDEV_EST_REUT" hidden="1">"c3645"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_REUT" hidden="1">"c5460"</definedName>
    <definedName name="IQ_EPS_EST" hidden="1">"c399"</definedName>
    <definedName name="IQ_EPS_EST_1" hidden="1">"IQ_EPS_EST_1"</definedName>
    <definedName name="IQ_EPS_EST_BOTTOM_UP_REUT" hidden="1">"c5497"</definedName>
    <definedName name="IQ_EPS_EST_REUT" hidden="1">"c5453"</definedName>
    <definedName name="IQ_EPS_GW_ACT_OR_EST_REUT" hidden="1">"c5469"</definedName>
    <definedName name="IQ_EPS_GW_EST_BOTTOM_UP_REUT" hidden="1">"c5499"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_EST" hidden="1">"c271"</definedName>
    <definedName name="IQ_EPS_NORM" hidden="1">"c1902"</definedName>
    <definedName name="IQ_EPS_NORM_EST_BOTTOM_UP_REUT" hidden="1">"c5498"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_REUT" hidden="1">"c5470"</definedName>
    <definedName name="IQ_EPS_REPORTED_EST_BOTTOM_UP_REUT" hidden="1">"c5500"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_REUT" hidden="1">"c5445"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" hidden="1">"c1648"</definedName>
    <definedName name="IQ_EST_ACT_EPS_GW_REUT" hidden="1">"c5395"</definedName>
    <definedName name="IQ_EST_ACT_EPS_NORM_REUT" hidden="1">"c5332"</definedName>
    <definedName name="IQ_EST_ACT_EPS_REPORTED_REUT" hidden="1">"c5402"</definedName>
    <definedName name="IQ_EST_ACT_EPS_REUT" hidden="1">"c5457"</definedName>
    <definedName name="IQ_EST_ACT_FFO_REUT" hidden="1">"c3843"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EQ_GROWTH_Q_REUT" hidden="1">"c3859"</definedName>
    <definedName name="IQ_EST_EPS_SURPRISE_PERCENT_REUT" hidden="1">"c5459"</definedName>
    <definedName name="IQ_EST_FFO_DIFF_REUT" hidden="1">"c3890"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URPRISE_PERCENT_REUT" hidden="1">"c3891"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HIGH_REC_REUT" hidden="1">"c3870"</definedName>
    <definedName name="IQ_EST_NUM_HIGHEST_REC_REUT" hidden="1">"c3869"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V_DIFF_REUT" hidden="1">"c3886"</definedName>
    <definedName name="IQ_EST_REV_GROWTH_1YR_REUT" hidden="1">"c3860"</definedName>
    <definedName name="IQ_EST_REV_GROWTH_2YR_REUT" hidden="1">"c3861"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"019802400"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REUT" hidden="1">"c3837"</definedName>
    <definedName name="IQ_FFO_HIGH_EST_CIQ" hidden="1">"c3670"</definedName>
    <definedName name="IQ_FFO_HIGH_EST_REUT" hidden="1">"c3839"</definedName>
    <definedName name="IQ_FFO_LOW_EST_CIQ" hidden="1">"c3671"</definedName>
    <definedName name="IQ_FFO_LOW_EST_REUT" hidden="1">"c3840"</definedName>
    <definedName name="IQ_FFO_MEDIAN_EST_CIQ" hidden="1">"c3669"</definedName>
    <definedName name="IQ_FFO_MEDIAN_EST_REUT" hidden="1">"c3838"</definedName>
    <definedName name="IQ_FFO_NO_EST" hidden="1">"c276"</definedName>
    <definedName name="IQ_FFO_NUM_EST_CIQ" hidden="1">"c3672"</definedName>
    <definedName name="IQ_FFO_NUM_EST_REUT" hidden="1">"c3841"</definedName>
    <definedName name="IQ_FFO_STDDEV_EST_CIQ" hidden="1">"c3673"</definedName>
    <definedName name="IQ_FFO_STDDEV_EST_REUT" hidden="1">"c3842"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INTAN" hidden="1">"c520"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44806.6845949074</definedName>
    <definedName name="IQ_NAMES_REVISION_DATES_" hidden="1">41898.8634259259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ACT_OR_EST_REUT" hidden="1">"c5473"</definedName>
    <definedName name="IQ_NET_DEBT_EBITDA" hidden="1">"c750"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_REUT" hidden="1">"c5368"</definedName>
    <definedName name="IQ_NI_GW_EST_REUT" hidden="1">"c5375"</definedName>
    <definedName name="IQ_NI_GW_HIGH_EST_REUT" hidden="1">"c5377"</definedName>
    <definedName name="IQ_NI_GW_LOW_EST_REUT" hidden="1">"c5378"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_REUT" hidden="1">"c5370"</definedName>
    <definedName name="IQ_NI_LOW_EST_REUT" hidden="1">"c5371"</definedName>
    <definedName name="IQ_NI_MARGIN" hidden="1">"c794"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FAS" hidden="1">"c795"</definedName>
    <definedName name="IQ_NI_STDDEV_EST_REUT" hidden="1">"c5373"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_REUT" hidden="1">"c5466"</definedName>
    <definedName name="IQ_OPER_INC_BR" hidden="1">"c850"</definedName>
    <definedName name="IQ_OPER_INC_EST_REUT" hidden="1">"c5340"</definedName>
    <definedName name="IQ_OPER_INC_FIN" hidden="1">"c851"</definedName>
    <definedName name="IQ_OPER_INC_HIGH_EST_REUT" hidden="1">"c5342"</definedName>
    <definedName name="IQ_OPER_INC_INS" hidden="1">"c852"</definedName>
    <definedName name="IQ_OPER_INC_LOW_EST_REUT" hidden="1">"c5343"</definedName>
    <definedName name="IQ_OPER_INC_MARGIN" hidden="1">"c1448"</definedName>
    <definedName name="IQ_OPER_INC_MEDIAN_EST_REUT" hidden="1">"c5341"</definedName>
    <definedName name="IQ_OPER_INC_NUM_EST_REUT" hidden="1">"c5344"</definedName>
    <definedName name="IQ_OPER_INC_REIT" hidden="1">"c853"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PTIONS_OS" hidden="1">"c858"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RATIO" hidden="1">"c1610"</definedName>
    <definedName name="IQ_PEG_FWD_REUT" hidden="1">"c4052"</definedName>
    <definedName name="IQ_PENSION" hidden="1">"c1031"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"c3965"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_REUT" hidden="1">"c3968"</definedName>
    <definedName name="IQ_PRE_OPEN_COST" hidden="1">"c1040"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 hidden="1">"c6731"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_TARGET_BOTTOM_UP_REUT" hidden="1">"c5494"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_1" hidden="1">"IQ_REVENUE_EST_1"</definedName>
    <definedName name="IQ_REVENUE_EST_BOTTOM_UP_REUT" hidden="1">"c5496"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_REUT" hidden="1">"c3636"</definedName>
    <definedName name="IQ_REVENUE_LOW_EST_REUT" hidden="1">"c3637"</definedName>
    <definedName name="IQ_REVENUE_MEDIAN_EST_REUT" hidden="1">"c3635"</definedName>
    <definedName name="IQ_REVENUE_NO_EST" hidden="1">"c263"</definedName>
    <definedName name="IQ_REVENUE_NUM_EST_REUT" hidden="1">"c3638"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_REUT" hidden="1">"c5319"</definedName>
    <definedName name="IQ_TARGET_PRICE_STDDEV_REUT" hidden="1">"c5320"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QB_BOOKMARK_COUNT" hidden="1">0</definedName>
    <definedName name="IQB_BOOKMARK_LOCATION_0" hidden="1">#REF!</definedName>
    <definedName name="IQRA12" hidden="1">"$A$13:$A$264"</definedName>
    <definedName name="IQRA5" hidden="1">"$A$6:$A$2773"</definedName>
    <definedName name="IQRA8" hidden="1">"$A$9:$A$763"</definedName>
    <definedName name="IQRAB25" hidden="1">"$AB$26:$AB$59"</definedName>
    <definedName name="IQRB11" hidden="1">"$B$12:$B$1616"</definedName>
    <definedName name="IQRC33" hidden="1">"$C$34"</definedName>
    <definedName name="IQRC7" hidden="1">"$C$8:$C$1250"</definedName>
    <definedName name="IQRCompaniesH101" hidden="1">[87]Companies!$I$101:$J$101</definedName>
    <definedName name="IQRCompaniesH102" hidden="1">[87]Companies!$I$102:$M$102</definedName>
    <definedName name="IQRCompaniesH103" hidden="1">[87]Companies!$I$103</definedName>
    <definedName name="IQRCompaniesH105" hidden="1">[87]Companies!$I$105</definedName>
    <definedName name="IQRCompaniesH106" hidden="1">[87]Companies!$I$106:$J$106</definedName>
    <definedName name="IQRCompaniesH107" hidden="1">[87]Companies!$I$107</definedName>
    <definedName name="IQRCompaniesH108" hidden="1">[87]Companies!$I$108:$J$108</definedName>
    <definedName name="IQRCompaniesH110" hidden="1">[87]Companies!$I$110</definedName>
    <definedName name="IQRCompaniesH111" hidden="1">[87]Companies!$I$111:$K$111</definedName>
    <definedName name="IQRCompaniesH12" hidden="1">[87]Companies!$I$12:$K$12</definedName>
    <definedName name="IQRCompaniesH13" hidden="1">[87]Companies!$I$13:$M$13</definedName>
    <definedName name="IQRCompaniesH14" hidden="1">[87]Companies!$I$14:$M$14</definedName>
    <definedName name="IQRCompaniesH15" hidden="1">[87]Companies!$I$15:$M$15</definedName>
    <definedName name="IQRCompaniesH16" hidden="1">[87]Companies!$I$16:$J$16</definedName>
    <definedName name="IQRCompaniesH17" hidden="1">[87]Companies!$I$17:$M$17</definedName>
    <definedName name="IQRCompaniesH18" hidden="1">[87]Companies!$I$18:$J$18</definedName>
    <definedName name="IQRCompaniesH19" hidden="1">[87]Companies!$I$19:$M$19</definedName>
    <definedName name="IQRCompaniesH20" hidden="1">[87]Companies!$I$20:$M$20</definedName>
    <definedName name="IQRCompaniesH21" hidden="1">[87]Companies!$I$21:$K$21</definedName>
    <definedName name="IQRCompaniesH22" hidden="1">[87]Companies!$I$22:$K$22</definedName>
    <definedName name="IQRCompaniesH23" hidden="1">[87]Companies!$I$23:$M$23</definedName>
    <definedName name="IQRCompaniesH24" hidden="1">[87]Companies!$I$24</definedName>
    <definedName name="IQRCompaniesH25" hidden="1">[87]Companies!$I$25</definedName>
    <definedName name="IQRCompaniesH26" hidden="1">[87]Companies!$I$26:$J$26</definedName>
    <definedName name="IQRCompaniesH27" hidden="1">[87]Companies!$I$27:$J$27</definedName>
    <definedName name="IQRCompaniesH28" hidden="1">[87]Companies!$I$28:$M$28</definedName>
    <definedName name="IQRCompaniesH29" hidden="1">[87]Companies!$I$29:$K$29</definedName>
    <definedName name="IQRCompaniesH30" hidden="1">[87]Companies!$I$30:$M$30</definedName>
    <definedName name="IQRCompaniesH31" hidden="1">[87]Companies!$I$31:$L$31</definedName>
    <definedName name="IQRCompaniesH32" hidden="1">[87]Companies!$I$32:$M$32</definedName>
    <definedName name="IQRCompaniesH33" hidden="1">[87]Companies!$I$33:$M$33</definedName>
    <definedName name="IQRCompaniesH34" hidden="1">[87]Companies!$I$34</definedName>
    <definedName name="IQRCompaniesH35" hidden="1">[87]Companies!$I$35</definedName>
    <definedName name="IQRCompaniesH37" hidden="1">[87]Companies!$I$37:$M$37</definedName>
    <definedName name="IQRCompaniesH38" hidden="1">[87]Companies!$I$38</definedName>
    <definedName name="IQRCompaniesH39" hidden="1">[87]Companies!$I$39</definedName>
    <definedName name="IQRCompaniesH40" hidden="1">[87]Companies!$I$40:$J$40</definedName>
    <definedName name="IQRCompaniesH41" hidden="1">[87]Companies!$I$41:$M$41</definedName>
    <definedName name="IQRCompaniesH42" hidden="1">[87]Companies!$I$42</definedName>
    <definedName name="IQRCompaniesH43" hidden="1">[87]Companies!$I$43:$M$43</definedName>
    <definedName name="IQRCompaniesH45" hidden="1">[87]Companies!$I$45</definedName>
    <definedName name="IQRCompaniesH46" hidden="1">[87]Companies!$I$46:$J$46</definedName>
    <definedName name="IQRCompaniesH47" hidden="1">[87]Companies!$I$47</definedName>
    <definedName name="IQRCompaniesH48" hidden="1">[87]Companies!$I$48</definedName>
    <definedName name="IQRCompaniesH49" hidden="1">[87]Companies!$I$49:$K$49</definedName>
    <definedName name="IQRCompaniesH50" hidden="1">[87]Companies!$I$50</definedName>
    <definedName name="IQRCompaniesH51" hidden="1">[87]Companies!$I$51:$J$51</definedName>
    <definedName name="IQRCompaniesH52" hidden="1">[87]Companies!$I$52:$J$52</definedName>
    <definedName name="IQRCompaniesH53" hidden="1">[87]Companies!$I$53:$J$53</definedName>
    <definedName name="IQRCompaniesH54" hidden="1">[87]Companies!$I$54:$J$54</definedName>
    <definedName name="IQRCompaniesH56" hidden="1">[87]Companies!$I$56</definedName>
    <definedName name="IQRCompaniesH57" hidden="1">[87]Companies!$I$57:$J$57</definedName>
    <definedName name="IQRCompaniesH58" hidden="1">[87]Companies!$I$58:$M$58</definedName>
    <definedName name="IQRCompaniesH59" hidden="1">[87]Companies!$I$59:$M$59</definedName>
    <definedName name="IQRCompaniesH60" hidden="1">[87]Companies!$I$60</definedName>
    <definedName name="IQRCompaniesH61" hidden="1">[87]Companies!$I$61</definedName>
    <definedName name="IQRCompaniesH62" hidden="1">[87]Companies!$I$62</definedName>
    <definedName name="IQRCompaniesH63" hidden="1">[87]Companies!$I$63</definedName>
    <definedName name="IQRCompaniesH64" hidden="1">[87]Companies!$I$64</definedName>
    <definedName name="IQRCompaniesH65" hidden="1">[87]Companies!$I$65:$J$65</definedName>
    <definedName name="IQRCompaniesH66" hidden="1">[87]Companies!$I$66</definedName>
    <definedName name="IQRCompaniesH67" hidden="1">[87]Companies!$I$67</definedName>
    <definedName name="IQRCompaniesH68" hidden="1">[87]Companies!$I$68:$M$68</definedName>
    <definedName name="IQRCompaniesH69" hidden="1">[87]Companies!$I$69:$M$69</definedName>
    <definedName name="IQRCompaniesH70" hidden="1">[87]Companies!$I$70</definedName>
    <definedName name="IQRCompaniesH71" hidden="1">[87]Companies!$I$71:$K$71</definedName>
    <definedName name="IQRCompaniesH72" hidden="1">[87]Companies!$I$72:$M$72</definedName>
    <definedName name="IQRCompaniesH73" hidden="1">[87]Companies!$I$73</definedName>
    <definedName name="IQRCompaniesH74" hidden="1">[87]Companies!$I$74</definedName>
    <definedName name="IQRCompaniesH76" hidden="1">[87]Companies!$I$76:$M$76</definedName>
    <definedName name="IQRCompaniesH78" hidden="1">[87]Companies!$I$78:$M$78</definedName>
    <definedName name="IQRCompaniesH79" hidden="1">[87]Companies!$I$79:$L$79</definedName>
    <definedName name="IQRCompaniesH80" hidden="1">[87]Companies!$I$80</definedName>
    <definedName name="IQRCompaniesH81" hidden="1">[87]Companies!$I$81:$L$81</definedName>
    <definedName name="IQRCompaniesH82" hidden="1">[87]Companies!$I$82</definedName>
    <definedName name="IQRCompaniesH83" hidden="1">[87]Companies!$I$83</definedName>
    <definedName name="IQRCompaniesH84" hidden="1">[87]Companies!$I$84:$J$84</definedName>
    <definedName name="IQRCompaniesH85" hidden="1">[87]Companies!$I$85:$J$85</definedName>
    <definedName name="IQRCompaniesH86" hidden="1">[87]Companies!$I$86</definedName>
    <definedName name="IQRCompaniesH87" hidden="1">[87]Companies!$I$87</definedName>
    <definedName name="IQRCompaniesH88" hidden="1">[87]Companies!$I$88:$M$88</definedName>
    <definedName name="IQRCompaniesH91" hidden="1">[87]Companies!$I$91</definedName>
    <definedName name="IQRCompaniesH92" hidden="1">[87]Companies!$I$92</definedName>
    <definedName name="IQRCompaniesH93" hidden="1">[87]Companies!$I$93</definedName>
    <definedName name="IQRCompaniesH95" hidden="1">[87]Companies!$I$95:$M$95</definedName>
    <definedName name="IQRCompaniesH97" hidden="1">[87]Companies!$I$97</definedName>
    <definedName name="IQRCompaniesH98" hidden="1">[87]Companies!$I$98</definedName>
    <definedName name="IQRCompaniesH99" hidden="1">[87]Companies!$I$99</definedName>
    <definedName name="IQRCompaniesN100" hidden="1">[87]Companies!$O$100:$S$100</definedName>
    <definedName name="IQRCompaniesN101" hidden="1">[87]Companies!$O$101:$P$101</definedName>
    <definedName name="IQRCompaniesN102" hidden="1">[87]Companies!$O$102:$S$102</definedName>
    <definedName name="IQRCompaniesN103" hidden="1">[87]Companies!$O$103</definedName>
    <definedName name="IQRCompaniesN105" hidden="1">[87]Companies!$O$105</definedName>
    <definedName name="IQRCompaniesN106" hidden="1">[87]Companies!$O$106:$P$106</definedName>
    <definedName name="IQRCompaniesN107" hidden="1">[87]Companies!$O$107</definedName>
    <definedName name="IQRCompaniesN108" hidden="1">[87]Companies!$O$108:$P$108</definedName>
    <definedName name="IQRCompaniesN109" hidden="1">[87]Companies!$O$109:$P$109</definedName>
    <definedName name="IQRCompaniesN110" hidden="1">[87]Companies!$O$110</definedName>
    <definedName name="IQRCompaniesN111" hidden="1">[87]Companies!$O$111:$Q$111</definedName>
    <definedName name="IQRCompaniesN12" hidden="1">[87]Companies!$O$12:$Q$12</definedName>
    <definedName name="IQRCompaniesN13" hidden="1">[87]Companies!$O$13:$S$13</definedName>
    <definedName name="IQRCompaniesN14" hidden="1">[87]Companies!$O$14:$S$14</definedName>
    <definedName name="IQRCompaniesN15" hidden="1">[87]Companies!$O$15:$S$15</definedName>
    <definedName name="IQRCompaniesN16" hidden="1">[87]Companies!$O$16:$P$16</definedName>
    <definedName name="IQRCompaniesN17" hidden="1">[87]Companies!$O$17:$S$17</definedName>
    <definedName name="IQRCompaniesN18" hidden="1">[87]Companies!$O$18:$P$18</definedName>
    <definedName name="IQRCompaniesN19" hidden="1">[87]Companies!$O$19:$S$19</definedName>
    <definedName name="IQRCompaniesN21" hidden="1">[87]Companies!$O$21:$Q$21</definedName>
    <definedName name="IQRCompaniesN22" hidden="1">[87]Companies!$O$22:$Q$22</definedName>
    <definedName name="IQRCompaniesN23" hidden="1">[87]Companies!$O$23:$S$23</definedName>
    <definedName name="IQRCompaniesN24" hidden="1">[87]Companies!$O$24</definedName>
    <definedName name="IQRCompaniesN25" hidden="1">[87]Companies!$O$25</definedName>
    <definedName name="IQRCompaniesN26" hidden="1">[87]Companies!$O$26:$P$26</definedName>
    <definedName name="IQRCompaniesN27" hidden="1">[87]Companies!$O$27:$P$27</definedName>
    <definedName name="IQRCompaniesN29" hidden="1">[87]Companies!$O$29:$Q$29</definedName>
    <definedName name="IQRCompaniesN30" hidden="1">[87]Companies!$O$30:$S$30</definedName>
    <definedName name="IQRCompaniesN31" hidden="1">[87]Companies!$O$31:$R$31</definedName>
    <definedName name="IQRCompaniesN32" hidden="1">[87]Companies!$O$32:$S$32</definedName>
    <definedName name="IQRCompaniesN33" hidden="1">[87]Companies!$O$33:$S$33</definedName>
    <definedName name="IQRCompaniesN34" hidden="1">[87]Companies!$O$34</definedName>
    <definedName name="IQRCompaniesN35" hidden="1">[87]Companies!$O$35</definedName>
    <definedName name="IQRCompaniesN38" hidden="1">[87]Companies!$O$38</definedName>
    <definedName name="IQRCompaniesN39" hidden="1">[87]Companies!$O$39</definedName>
    <definedName name="IQRCompaniesN40" hidden="1">[87]Companies!$O$40:$P$40</definedName>
    <definedName name="IQRCompaniesN41" hidden="1">[87]Companies!$O$41:$S$41</definedName>
    <definedName name="IQRCompaniesN42" hidden="1">[87]Companies!$O$42</definedName>
    <definedName name="IQRCompaniesN43" hidden="1">[87]Companies!$O$43:$S$43</definedName>
    <definedName name="IQRCompaniesN45" hidden="1">[87]Companies!$O$45</definedName>
    <definedName name="IQRCompaniesN47" hidden="1">[87]Companies!$O$47</definedName>
    <definedName name="IQRCompaniesN48" hidden="1">[87]Companies!$O$48</definedName>
    <definedName name="IQRCompaniesN49" hidden="1">[87]Companies!$O$49:$Q$49</definedName>
    <definedName name="IQRCompaniesN50" hidden="1">[87]Companies!$O$50</definedName>
    <definedName name="IQRCompaniesN51" hidden="1">[87]Companies!$O$51:$P$51</definedName>
    <definedName name="IQRCompaniesN52" hidden="1">[87]Companies!$O$52:$P$52</definedName>
    <definedName name="IQRCompaniesN53" hidden="1">[87]Companies!$O$53:$P$53</definedName>
    <definedName name="IQRCompaniesN56" hidden="1">[87]Companies!$O$56</definedName>
    <definedName name="IQRCompaniesN57" hidden="1">[87]Companies!$O$57:$P$57</definedName>
    <definedName name="IQRCompaniesN58" hidden="1">[87]Companies!$O$58:$S$58</definedName>
    <definedName name="IQRCompaniesN59" hidden="1">[87]Companies!$O$59:$S$59</definedName>
    <definedName name="IQRCompaniesN60" hidden="1">[87]Companies!$O$60</definedName>
    <definedName name="IQRCompaniesN61" hidden="1">[87]Companies!$O$61</definedName>
    <definedName name="IQRCompaniesN62" hidden="1">[87]Companies!$O$62</definedName>
    <definedName name="IQRCompaniesN63" hidden="1">[87]Companies!$O$63</definedName>
    <definedName name="IQRCompaniesN64" hidden="1">[87]Companies!$O$64</definedName>
    <definedName name="IQRCompaniesN65" hidden="1">[87]Companies!$O$65:$P$65</definedName>
    <definedName name="IQRCompaniesN66" hidden="1">[87]Companies!$O$66</definedName>
    <definedName name="IQRCompaniesN67" hidden="1">[87]Companies!$O$67</definedName>
    <definedName name="IQRCompaniesN68" hidden="1">[87]Companies!$O$68:$S$68</definedName>
    <definedName name="IQRCompaniesN69" hidden="1">[87]Companies!$O$69:$S$69</definedName>
    <definedName name="IQRCompaniesN70" hidden="1">[87]Companies!$O$70</definedName>
    <definedName name="IQRCompaniesN72" hidden="1">[87]Companies!$O$72:$S$72</definedName>
    <definedName name="IQRCompaniesN73" hidden="1">[87]Companies!$O$73</definedName>
    <definedName name="IQRCompaniesN74" hidden="1">[87]Companies!$O$74</definedName>
    <definedName name="IQRCompaniesN76" hidden="1">[87]Companies!$O$76:$S$76</definedName>
    <definedName name="IQRCompaniesN78" hidden="1">[87]Companies!$O$78:$S$78</definedName>
    <definedName name="IQRCompaniesN79" hidden="1">[87]Companies!$O$79:$R$79</definedName>
    <definedName name="IQRCompaniesN80" hidden="1">[87]Companies!$O$80</definedName>
    <definedName name="IQRCompaniesN82" hidden="1">[87]Companies!$O$82</definedName>
    <definedName name="IQRCompaniesN83" hidden="1">[87]Companies!$O$83</definedName>
    <definedName name="IQRCompaniesN84" hidden="1">[87]Companies!$O$84:$P$84</definedName>
    <definedName name="IQRCompaniesN85" hidden="1">[87]Companies!$O$85:$P$85</definedName>
    <definedName name="IQRCompaniesN86" hidden="1">[87]Companies!$O$86</definedName>
    <definedName name="IQRCompaniesN87" hidden="1">[87]Companies!$O$87</definedName>
    <definedName name="IQRCompaniesN88" hidden="1">[87]Companies!$O$88:$S$88</definedName>
    <definedName name="IQRCompaniesN91" hidden="1">[87]Companies!$O$91</definedName>
    <definedName name="IQRCompaniesN92" hidden="1">[87]Companies!$O$92</definedName>
    <definedName name="IQRCompaniesN93" hidden="1">[87]Companies!$O$93</definedName>
    <definedName name="IQRCompaniesN95" hidden="1">[87]Companies!$O$95:$S$95</definedName>
    <definedName name="IQRCompaniesN96" hidden="1">[87]Companies!$O$96:$Q$96</definedName>
    <definedName name="IQRCompaniesN97" hidden="1">[87]Companies!$O$97</definedName>
    <definedName name="IQRCompaniesN98" hidden="1">[87]Companies!$O$98</definedName>
    <definedName name="IQRCompaniesN99" hidden="1">[87]Companies!$O$99</definedName>
    <definedName name="IQRE7" hidden="1">"$E$8:$E$1245"</definedName>
    <definedName name="IQRER7" hidden="1">"$ER$8:$ER$258"</definedName>
    <definedName name="IQRF7" hidden="1">"$F$8:$F$1249"</definedName>
    <definedName name="IQRH7" hidden="1">"$H$8:$H$1245"</definedName>
    <definedName name="IQRI2" hidden="1">"$I$3:$I$264"</definedName>
    <definedName name="IQRI6" hidden="1">"$I$7:$I$258"</definedName>
    <definedName name="IQRInsiderStrategicOwnershipB19" hidden="1">#REF!</definedName>
    <definedName name="IQRInsiderStrategicOwnershipB44" hidden="1">#REF!</definedName>
    <definedName name="IQRInsiderStrategicOwnershipC44" hidden="1">#REF!</definedName>
    <definedName name="IQRInsiderStrategicOwnershipC45" hidden="1">#REF!</definedName>
    <definedName name="IQRInsiderStrategicOwnershipD44" hidden="1">#REF!</definedName>
    <definedName name="IQRInsiderStrategicOwnershipD45" hidden="1">#REF!</definedName>
    <definedName name="IQRInsiderStrategicOwnershipE44" hidden="1">#REF!</definedName>
    <definedName name="IQRInsiderStrategicOwnershipF44" hidden="1">#REF!</definedName>
    <definedName name="IQRInstitutionalOwnershipB144" hidden="1">#REF!</definedName>
    <definedName name="IQRInstitutionalOwnershipC144" hidden="1">#REF!</definedName>
    <definedName name="IQRInstitutionalOwnershipD144" hidden="1">#REF!</definedName>
    <definedName name="IQRInstitutionalOwnershipE144" hidden="1">#REF!</definedName>
    <definedName name="IQRL22" hidden="1">"$L$23:$L$56"</definedName>
    <definedName name="IQRQ35" hidden="1">"$Q$36:$Q$227"</definedName>
    <definedName name="IQRSheet1N49" hidden="1">'[88]Shareholder Analysis'!#REF!</definedName>
    <definedName name="IsColHidden" hidden="1">FALSE</definedName>
    <definedName name="IsLTMColHidden" hidden="1">FALSE</definedName>
    <definedName name="j" hidden="1">{"DCF1",#N/A,FALSE,"SIERRA DCF";"MATRIX1",#N/A,FALSE,"SIERRA DCF"}</definedName>
    <definedName name="jfgfjh" hidden="1">'[8]Valuation Characteristics'!#REF!</definedName>
    <definedName name="joe" hidden="1">{"DCF1",#N/A,FALSE,"SIERRA DCF";"MATRIX1",#N/A,FALSE,"SIERRA DCF"}</definedName>
    <definedName name="junk" hidden="1">{"one",#N/A,FALSE,"A";"two",#N/A,FALSE,"A";"three",#N/A,FALSE,"A";"four",#N/A,FALSE,"A";"five",#N/A,FALSE,"A";"six",#N/A,FALSE,"A";"seven",#N/A,FALSE,"A";"eight",#N/A,FALSE,"A";"nine",#N/A,FALSE,"A";"ten",#N/A,FALSE,"A";"eleven",#N/A,FALSE,"A";"twelve",#N/A,FALSE,"A";"thirteen",#N/A,FALSE,"A";"fourteen",#N/A,FALSE,"A";"fifteen",#N/A,FALSE,"A"}</definedName>
    <definedName name="junk2" hidden="1">'[89]poolstrat&amp;scenarios'!#REF!</definedName>
    <definedName name="JVVerify02U4" hidden="1">{"'Report'!$B$2:$E$74"}</definedName>
    <definedName name="kfdjh" hidden="1">#REF!</definedName>
    <definedName name="kjdh" hidden="1">#REF!</definedName>
    <definedName name="kjfsdgh" hidden="1">'[8]Valuation Characteristics'!#REF!</definedName>
    <definedName name="lgh" hidden="1">#REF!</definedName>
    <definedName name="limcount" hidden="1">1</definedName>
    <definedName name="LowerRowTT" hidden="1">#REF!</definedName>
    <definedName name="M_PlaceofPath" hidden="1">"F:\MREGAN\win\EXL\CO\HVAC\WLV\WLV_vdf.xls"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onth">#REF!</definedName>
    <definedName name="New" hidden="1">{"ARK_JURIS_FUEL",#N/A,FALSE,"Ark_Fuel&amp;Rev"}</definedName>
    <definedName name="nhjythh" hidden="1">{"DCF","UPSIDE CASE",FALSE,"Sheet1";"DCF","BASE CASE",FALSE,"Sheet1";"DCF","DOWNSIDE CASE",FALSE,"Sheet1"}</definedName>
    <definedName name="ok" hidden="1">40858.5960532407</definedName>
    <definedName name="one.total" hidden="1">{#N/A,#N/A,FALSE,"Coverage";#N/A,#N/A,FALSE,"Leverage";#N/A,#N/A,FALSE,"Projections"}</definedName>
    <definedName name="ppe">#REF!</definedName>
    <definedName name="ppe_co">#REF!</definedName>
    <definedName name="PriceRange" hidden="1">OFFSET([0]!PriceRangeMain,5,0,COUNTA([0]!PriceRangeMain)-COUNTA([84]Sheet2!$H$1:$H$5),1)</definedName>
    <definedName name="PriceRangeMain" hidden="1">[80]Sheet2!$H$1:$H$65536</definedName>
    <definedName name="_xlnm.Print_Area" localSheetId="4">'Acceptance Fee'!#REF!</definedName>
    <definedName name="_xlnm.Print_Area" localSheetId="11">'Advisor Fees'!$A$1:$C$2</definedName>
    <definedName name="_xlnm.Print_Area" localSheetId="6">'Bond Counsel'!$A$1:$C$2</definedName>
    <definedName name="_xlnm.Print_Area" localSheetId="12">'Counsel to ODFA'!$A$1:$C$2</definedName>
    <definedName name="_xlnm.Print_Area" localSheetId="13">'OCC Counsel'!#REF!</definedName>
    <definedName name="_xlnm.Print_Area" localSheetId="10">'ODFA Legal'!$A$1:$C$2</definedName>
    <definedName name="_xlnm.Print_Area" localSheetId="5">'Oversight Fee'!#REF!</definedName>
    <definedName name="_xlnm.Print_Area" localSheetId="7">'Rating Agency'!#REF!</definedName>
    <definedName name="_xlnm.Print_Area" localSheetId="9">Trustee!$A$1:$C$2</definedName>
    <definedName name="_xlnm.Print_Area" localSheetId="3">'Underwriters’ Counsel'!$A$1:$C$2</definedName>
    <definedName name="_xlnm.Print_Area" localSheetId="2">'Underwriters’ Fees'!$A$1:$C$7</definedName>
    <definedName name="_xlnm.Print_Titles" localSheetId="0">'Bank Details'!$1:$5</definedName>
    <definedName name="Progression" hidden="1">{"fdsup://IBCentral/FAT Viewer?action=UPDATE&amp;creator=factset&amp;DOC_NAME=fat:reuters_qtrly_source_window.fat&amp;display_string=Audit&amp;DYN_ARGS=TRUE&amp;VAR:ID1=00936310&amp;VAR:RCODE=STLD&amp;VAR:SDATE=20080999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q" hidden="1">{"page1",#N/A,FALSE,"BHCOMPC5";"page2",#N/A,FALSE,"BHCOMPC5";"page3",#N/A,FALSE,"BHCOMPC5";"page4",#N/A,FALSE,"BHCOMPC5"}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Recover">[90]Macro1!$A$47</definedName>
    <definedName name="rt" hidden="1">#REF!</definedName>
    <definedName name="sadd" hidden="1">{"DCF","UPSIDE CASE",FALSE,"Sheet1";"DCF","BASE CASE",FALSE,"Sheet1";"DCF","DOWNSIDE CASE",FALSE,"Sheet1"}</definedName>
    <definedName name="SAPBEXdnldView" hidden="1">"D3AGMWPPTUYDCJTDZ8WJR9VSG"</definedName>
    <definedName name="SAPBEXsysID" hidden="1">"PBW"</definedName>
    <definedName name="sdasd" hidden="1">{"EVA",#N/A,FALSE,"EVA";"WACC",#N/A,FALSE,"WACC"}</definedName>
    <definedName name="segfsdvgfsd" hidden="1">{"page1",#N/A,FALSE,"BHCOMPC5";"page2",#N/A,FALSE,"BHCOMPC5";"page3",#N/A,FALSE,"BHCOMPC5";"page4",#N/A,FALSE,"BHCOMPC5"}</definedName>
    <definedName name="sencount" hidden="1">2</definedName>
    <definedName name="sfads" hidden="1">{"EVA",#N/A,FALSE,"EVA";"WACC",#N/A,FALSE,"WACC"}</definedName>
    <definedName name="sgag" hidden="1">{"page1",#N/A,FALSE,"BHCOMPC5";"page2",#N/A,FALSE,"BHCOMPC5";"page3",#N/A,FALSE,"BHCOMPC5";"page4",#N/A,FALSE,"BHCOMPC5"}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hidden="1">[79]DIL4!#REF!</definedName>
    <definedName name="solver_lhs1" hidden="1">[79]DIL4!#REF!</definedName>
    <definedName name="solver_lin" hidden="1">0</definedName>
    <definedName name="solver_num" hidden="1">1</definedName>
    <definedName name="solver_opt" hidden="1">[79]DIL4!#REF!</definedName>
    <definedName name="solver_rel1" hidden="1">1</definedName>
    <definedName name="solver_rhs1" hidden="1">0.15</definedName>
    <definedName name="solver_tmp" hidden="1">0.15</definedName>
    <definedName name="solver_typ" hidden="1">3</definedName>
    <definedName name="solver_val" hidden="1">0.25</definedName>
    <definedName name="sort6" hidden="1">#REF!</definedName>
    <definedName name="SS" hidden="1">{#N/A,#N/A,TRUE,"Income Statement";#N/A,#N/A,TRUE,"Gas Assumptions";#N/A,#N/A,TRUE,"DCF";#N/A,#N/A,TRUE,"Depreciation Matrix";#N/A,#N/A,TRUE,"Matrix";#N/A,#N/A,TRUE,"Matrix_Perpetuity"}</definedName>
    <definedName name="SSS">#REF!</definedName>
    <definedName name="Strategy" hidden="1">{"fdsup://IBCentral/FAT Viewer?action=UPDATE&amp;creator=factset&amp;DOC_NAME=fat:reuters_qtrly_source_window.fat&amp;display_string=Audit&amp;DYN_ARGS=TRUE&amp;VAR:ID1=03820C10&amp;VAR:RCODE=STLD&amp;VAR:SDATE=20080399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wvu.monthly._.inc._.stmt." hidden="1">#REF!</definedName>
    <definedName name="Swvu.portrait._.look." hidden="1">#REF!</definedName>
    <definedName name="t" hidden="1">{"DCF","UPSIDE CASE",FALSE,"Sheet1";"DCF","BASE CASE",FALSE,"Sheet1";"DCF","DOWNSIDE CASE",FALSE,"Sheet1"}</definedName>
    <definedName name="TableName">"Dummy"</definedName>
    <definedName name="test" hidden="1">{"ARK_JURIS_FUEL",#N/A,FALSE,"Ark_Fuel&amp;Rev"}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LA.003" hidden="1">#REF!</definedName>
    <definedName name="TLA.004" hidden="1">#REF!</definedName>
    <definedName name="TLA.011" hidden="1">#REF!</definedName>
    <definedName name="TLA.027" hidden="1">#REF!</definedName>
    <definedName name="UpperRowTT" hidden="1">#REF!</definedName>
    <definedName name="vv" hidden="1">{"adj95mult",#N/A,FALSE,"COMPCO";"adj95est",#N/A,FALSE,"COMPCO"}</definedName>
    <definedName name="w" hidden="1">{"DCF1",#N/A,FALSE,"SIERRA DCF";"MATRIX1",#N/A,FALSE,"SIERRA DCF"}</definedName>
    <definedName name="WACC3" hidden="1">{"adj95mult",#N/A,FALSE,"COMPCO";"adj95est",#N/A,FALSE,"COMPCO"}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PL_Assistant" hidden="1">#REF!</definedName>
    <definedName name="WPL_AssistantEmail" hidden="1">#REF!</definedName>
    <definedName name="WPL_AssistantPhone" hidden="1">#REF!</definedName>
    <definedName name="WPL_ChineseName" hidden="1">#REF!</definedName>
    <definedName name="WPL_ChineseTitle" hidden="1">#REF!</definedName>
    <definedName name="WPL_CompanyAddress" hidden="1">#REF!</definedName>
    <definedName name="WPL_CompanyAddress2" hidden="1">#REF!</definedName>
    <definedName name="WPL_CompanyAddress3" hidden="1">#REF!</definedName>
    <definedName name="WPL_CompanyFax" hidden="1">#REF!</definedName>
    <definedName name="WPL_CompanyLogo" hidden="1">#REF!</definedName>
    <definedName name="WPL_CompanyName" hidden="1">#REF!</definedName>
    <definedName name="WPL_CompanyPhone" hidden="1">#REF!</definedName>
    <definedName name="WPL_DepartmentFax" hidden="1">#REF!</definedName>
    <definedName name="WPL_DepartmentName" hidden="1">#REF!</definedName>
    <definedName name="WPL_DepartmentPhone" hidden="1">#REF!</definedName>
    <definedName name="WPL_Email" hidden="1">#REF!</definedName>
    <definedName name="WPL_Fax" hidden="1">#REF!</definedName>
    <definedName name="WPL_FirstName" hidden="1">#REF!</definedName>
    <definedName name="WPL_LastName" hidden="1">#REF!</definedName>
    <definedName name="WPL_Mobile" hidden="1">#REF!</definedName>
    <definedName name="WPL_Telephone" hidden="1">#REF!</definedName>
    <definedName name="WPL_Title" hidden="1">#REF!</definedName>
    <definedName name="wrn.1996._.Bank._.Package." hidden="1">{#N/A,#N/A,TRUE,"Ratios";#N/A,#N/A,TRUE,"outyears -98 BS";#N/A,#N/A,TRUE,"BS96";#N/A,#N/A,TRUE,"OUTYEARS -98+P&amp;L";#N/A,#N/A,TRUE,"SUMMARY TIME";#N/A,#N/A,TRUE,"P&amp;L96";#N/A,#N/A,TRUE,"cash 96 good";#N/A,#N/A,TRUE,"LOAN SUMMARY"}</definedName>
    <definedName name="wrn.2._.pagers." hidden="1">{"Cover",#N/A,FALSE,"Cover";"Summary",#N/A,FALSE,"Summarpage"}</definedName>
    <definedName name="wrn.96_model." hidden="1">{"qtr_is_94_95",#N/A,FALSE,"MA";"ann_is_96",#N/A,FALSE,"MA";"seg_sales_96",#N/A,FALSE,"MA";"seg_inc_96",#N/A,FALSE,"MA";"divisional_91_95",#N/A,FALSE,"MA";"ann_bs_96",#N/A,FALSE,"MA";"ann_cf_96",#N/A,FALSE,"MA"}</definedName>
    <definedName name="wrn.ACC._.PROV." hidden="1">{"JURIS_ACC_PROV",#N/A,FALSE,"COSTSTUDY";"OKCLS_ACC_PROV",#N/A,FALSE,"COSTSTUDY"}</definedName>
    <definedName name="wrn.AcqState.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Val." hidden="1">{#N/A,#N/A,FALSE,"Acq-Val";#N/A,#N/A,FALSE,"Acq-Mult Val"}</definedName>
    <definedName name="wrn.adj95." hidden="1">{"adj95mult",#N/A,FALSE,"COMPCO";"adj95est",#N/A,FALSE,"COMPCO"}</definedName>
    <definedName name="wrn.adj95a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{"Matrix",#N/A,FALSE,"ACQMTRX";"Fees",#N/A,FALSE,"ACQMTRX"}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SHEETS." hidden="1">{#N/A,#N/A,TRUE,"Year-Over-Year Growth";#N/A,#N/A,TRUE,"External Quarters Analysis";#N/A,#N/A,TRUE,"Sequential Quarterly Results";#N/A,#N/A,TRUE,"Sequential Quarter Growth";#N/A,#N/A,TRUE,"Paychex, Inc. - 1Q";#N/A,#N/A,TRUE,"Payroll - 1Q";#N/A,#N/A,TRUE,"HRS-PEO - 1Q";#N/A,#N/A,TRUE,"Corporate - 1Q";#N/A,#N/A,TRUE,"Paychex, Inc. - 2Q";#N/A,#N/A,TRUE,"Payroll - 2Q";#N/A,#N/A,TRUE,"HRS-PEO - 2Q";#N/A,#N/A,TRUE,"Corporate - 2Q";#N/A,#N/A,TRUE,"Paychex, Inc. - 3Q ";#N/A,#N/A,TRUE,"Payroll - 3Q";#N/A,#N/A,TRUE,"HRS-PEO - 3Q";#N/A,#N/A,TRUE,"Corporate - 3Q";#N/A,#N/A,TRUE,"Paychex, Inc. - 4Q";#N/A,#N/A,TRUE,"Payroll - 4Q";#N/A,#N/A,TRUE,"HRS-PEO - 4Q";#N/A,#N/A,TRUE,"Corporate - 4Q"}</definedName>
    <definedName name="wrn.allpages." hidden="1">{#N/A,#N/A,TRUE,"Historicals";#N/A,#N/A,TRUE,"Charts";#N/A,#N/A,TRUE,"Forecasts"}</definedName>
    <definedName name="wrn.AQUIROR._.DCF." hidden="1">{"AQUIRORDCF",#N/A,FALSE,"Merger consequences";"Acquirorassns",#N/A,FALSE,"Merger consequences"}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ssumptions." hidden="1">{"baseassum",#N/A,FALSE,"BASEDCF";"bassum2",#N/A,FALSE,"BASEDCF";"hmix",#N/A,FALSE,"BASEDCF"}</definedName>
    <definedName name="wrn.ATOKA._.FAC._.CALC." hidden="1">{"ATOKA_FAC",#N/A,FALSE,"Atoka"}</definedName>
    <definedName name="wrn.backup." hidden="1">{"background",#N/A,FALSE,"CS First Boston Merger Model";"inputs",#N/A,FALSE,"CS First Boston Merger Model"}</definedName>
    <definedName name="wrn.BANK._.REPORT." hidden="1">{#N/A,#N/A,FALSE,"Fin High.";#N/A,#N/A,FALSE,"Mon.Trends";#N/A,#N/A,FALSE,"Mon.Comp. (A.S.)";#N/A,#N/A,FALSE,"Inc.St.";#N/A,#N/A,FALSE,"C-S Inc. St.";#N/A,#N/A,FALSE,"Monthly";#N/A,#N/A,FALSE,"YTD Inc.St.";#N/A,#N/A,FALSE,"Comp. Bal Sh.";#N/A,#N/A,FALSE,"Cap Exp";#N/A,#N/A,FALSE,"OVDUE-AR";#N/A,#N/A,FALSE,"Chart A-R";#N/A,#N/A,FALSE,"ChartDSR"}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ACITY._.ALLOC._.SUMMARY." hidden="1">{"CAP_ALLOC_SUMMARY",#N/A,FALSE,"Alloc Summary"}</definedName>
    <definedName name="wrn.Cash._.Reserve._.05C1." hidden="1">{"Cash Reserve 05C1",#N/A,FALSE,"Cash Reserve"}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lient._.cfbs." hidden="1">{"client cfbs",#N/A,FALSE,"Client"}</definedName>
    <definedName name="wrn.Client._.is." hidden="1">{"Client is",#N/A,FALSE,"Client"}</definedName>
    <definedName name="wrn.Client._.stats." hidden="1">{"Client stats",#N/A,FALSE,"Client"}</definedName>
    <definedName name="wrn.cns" hidden="1">{"Annual",#N/A,FALSE,"FTS";"Divisional",#N/A,FALSE,"FTS";"Balance Sheet",#N/A,FALSE,"FTS";"Funds Flow",#N/A,FALSE,"FTS";"Quarterly Earnings",#N/A,FALSE,"FTS";"Quarterly Margins",#N/A,FALSE,"FTS";"Ratio Analysis",#N/A,FALSE,"FTS";"Q Sales",#N/A,FALSE,"FTS";"Q EBIT",#N/A,FALSE,"FTS";"Unit Analysis",#N/A,FALSE,"FTS";"Inventory Analysis",#N/A,FALSE,"FTS";"Valuation",#N/A,FALSE,"FTS";"Matrix",#N/A,FALSE,"FTS"}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co." hidden="1">{"page1",#N/A,FALSE,"BHCOMPC5";"page2",#N/A,FALSE,"BHCOMPC5";"page3",#N/A,FALSE,"BHCOMPC5";"page4",#N/A,FALSE,"BHCOMPC5"}</definedName>
    <definedName name="wrn.Compco._.Only." hidden="1">{"vi1",#N/A,FALSE,"6_30_96";"vi2",#N/A,FALSE,"6_30_96";"vi3",#N/A,FALSE,"6_30_96"}</definedName>
    <definedName name="wrn.compco2" hidden="1">{"page1",#N/A,FALSE,"BHCOMPC5";"page2",#N/A,FALSE,"BHCOMPC5";"page3",#N/A,FALSE,"BHCOMPC5";"page4",#N/A,FALSE,"BHCOMPC5"}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OCO._.FAC." hidden="1">{"CONOCO_FAC",#N/A,FALSE,"Conoco FAC"}</definedName>
    <definedName name="wrn.consolidated." hidden="1">{"income",#N/A,FALSE,"CONSOLIDATED";"value",#N/A,FALSE,"CONSOLIDATED"}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cf2" hidden="1">{"DCF1",#N/A,FALSE,"SIERRA DCF";"MATRIX1",#N/A,FALSE,"SIERRA DCF"}</definedName>
    <definedName name="wrn.DEMAND._.ENERGY._.RATIOS." hidden="1">{"JURIS_DMDENRGY_RATIOS",#N/A,FALSE,"COSTSTUDY";"OKCLS_DMDENRGY_RATIOS",#N/A,FALSE,"COSTSTUDY"}</definedName>
    <definedName name="wrn.depmatrix." hidden="1">{"depmatrix",#N/A,FALSE,"DECATUR-DIMMIT"}</definedName>
    <definedName name="wrn.DEPOSIT._.SUMMARY." hidden="1">{"DEPOSIT SUMMARY TRADITIONAL",#N/A,TRUE,"Deposit Summary";"DEPOSIT SUMMARY FFP",#N/A,TRUE,"Deposit Summary"}</definedName>
    <definedName name="wrn.Deposit._.Summary._.05C1." hidden="1">{"Deposit Summary 05C1",#N/A,FALSE,"Deposit Summary"}</definedName>
    <definedName name="wrn.DEPRECIATION._.EXPENSE." hidden="1">{"JURIS_DEPR_EXP",#N/A,FALSE,"COSTSTUDY";"OKCLS_DEPR_EXP",#N/A,FALSE,"COSTSTUDY"}</definedName>
    <definedName name="wrn.DEVLP._.LABOR._.ALLOC." hidden="1">{"JURIS_LAB_ALOC_DEVLP",#N/A,FALSE,"COSTSTUDY";"OKCLS_LAB_ALOC_DEVLP",#N/A,FALSE,"COSTSTUDY"}</definedName>
    <definedName name="wrn.DG" hidden="1">{"Annual",#N/A,FALSE,"FTS";"Divisional",#N/A,FALSE,"FTS";"Balance Sheet",#N/A,FALSE,"FTS";"Funds Flow",#N/A,FALSE,"FTS";"Quarterly Earnings",#N/A,FALSE,"FTS";"Quarterly Margins",#N/A,FALSE,"FTS";"Ratio Analysis",#N/A,FALSE,"FTS";"Q Sales",#N/A,FALSE,"FTS";"Q EBIT",#N/A,FALSE,"FTS";"Unit Analysis",#N/A,FALSE,"FTS";"Inventory Analysis",#N/A,FALSE,"FTS";"Valuation",#N/A,FALSE,"FTS";"Matrix",#N/A,FALSE,"FTS"}</definedName>
    <definedName name="wrn.DG." hidden="1">{"Annual",#N/A,FALSE,"PETC";"Balance Sheet",#N/A,FALSE,"PETC";"Funds Flow",#N/A,FALSE,"PETC";"Quarterly Earnings",#N/A,FALSE,"PETC";"Quarterly Margins",#N/A,FALSE,"PETC";"Ratio Analysis",#N/A,FALSE,"PETC";"Q Sales",#N/A,FALSE,"PETC";"Unit Analysis",#N/A,FALSE,"PETC";"Inventory Analysis",#N/A,FALSE,"PETC";"Valuation",#N/A,FALSE,"PETC";"Comps",#N/A,FALSE,"PETC"}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MD._.ENERGY._.ALLOC._.INPUT." hidden="1">{"JURIS_DMDENRGY_AL_INPUT",#N/A,FALSE,"COSTSTUDY";"OKCLS_DMDENRGY_AL_INPUT",#N/A,FALSE,"COSTSTUDY"}</definedName>
    <definedName name="wrn.Economic._.Value._.Added._.Analysis." hidden="1">{"EVA",#N/A,FALSE,"EVA";"WACC",#N/A,FALSE,"WACC"}</definedName>
    <definedName name="wrn.ENTIRE." hidden="1">{"INCOMEannual1",#N/A,FALSE,"income";"INCOMEannual2",#N/A,FALSE,"income";"INCOMEquarterly1",#N/A,FALSE,"income";"INCOMEquarterly2",#N/A,FALSE,"income";"INCOMEcalendarized1",#N/A,FALSE,"income";"INCOMEcalendarized2",#N/A,FALSE,"income";"QTRSTATISTICSstatistics",#N/A,FALSE,"Qtr statistics";"YEARSTATISTICSstatistics",#N/A,FALSE,"Yr statistics";"CASHFLOWcashflow",#N/A,FALSE,"cash flow";"DEBTdebt1",#N/A,FALSE,"debt";"DEBTdebt2",#N/A,FALSE,"debt";"VALUATIONprice",#N/A,FALSE,"valuation"}</definedName>
    <definedName name="wrn.entireINCOME." hidden="1">{"INCOMEannual2",#N/A,FALSE,"income";"INCOMEannual1",#N/A,FALSE,"income";"INCOMEquarterly1",#N/A,FALSE,"income";"INCOMEquarterly2",#N/A,FALSE,"income";"INCOMEcalendarized1",#N/A,FALSE,"income"}</definedName>
    <definedName name="wrn.FAC._.REP." hidden="1">{#N/A,#N/A,FALSE,"OKLAFAC";#N/A,#N/A,FALSE,"OKLAFAC (QF-1)";#N/A,#N/A,FALSE,"CONOCO";#N/A,#N/A,FALSE,"DATA";#N/A,#N/A,FALSE,"COGEN"}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TS." hidden="1">{"Annual",#N/A,FALSE,"FTS";"Divisional",#N/A,FALSE,"FTS";"Balance Sheet",#N/A,FALSE,"FTS";"Funds Flow",#N/A,FALSE,"FTS";"Quarterly Earnings",#N/A,FALSE,"FTS";"Quarterly Margins",#N/A,FALSE,"FTS";"Ratio Analysis",#N/A,FALSE,"FTS";"Q Sales",#N/A,FALSE,"FTS";"Q EBIT",#N/A,FALSE,"FTS";"Unit Analysis",#N/A,FALSE,"FTS";"Inventory Analysis",#N/A,FALSE,"FTS";"Valuation",#N/A,FALSE,"FTS";"Matrix",#N/A,FALSE,"FTS"}</definedName>
    <definedName name="wrn.FUEL._.EXCLUSION." hidden="1">{#N/A,#N/A,FALSE,"EXCLUSION";#N/A,#N/A,FALSE,"WEIGHED AVG (COAL)";#N/A,#N/A,FALSE,"WEIGHTED AVG (GAS)";#N/A,#N/A,FALSE,"WEIGHTED AVG VS LIFO";#N/A,#N/A,FALSE,"GAS COST";#N/A,#N/A,FALSE,"EXCESS WORKSHEET";#N/A,#N/A,FALSE,"DATA"}</definedName>
    <definedName name="wrn.full." hidden="1">{"vi1",#N/A,FALSE,"Pagcc";"vi2",#N/A,FALSE,"Pagcc";"vi3",#N/A,FALSE,"Pagcc";"vi4",#N/A,FALSE,"Pagcc";"vi5",#N/A,FALSE,"Pagcc";#N/A,#N/A,FALSE,"Contribution"}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Z_REP." hidden="1">{"FUZ_INC_A",#N/A,FALSE,"NOBE";"FUZ_INC_Q",#N/A,FALSE,"NOBE";"FUZ_BAL_A",#N/A,FALSE,"NOBE";"FUZ_CASH_A",#N/A,FALSE,"NOBE";"FUZ_PROD_A",#N/A,FALSE,"NOBE"}</definedName>
    <definedName name="wrn.fuz_report." hidden="1">{"fuz_inc_a",#N/A,FALSE,"KSS";"fuz_inc_q",#N/A,FALSE,"KSS";"fuz_bal_a",#N/A,FALSE,"KSS";"fuz_cash_a",#N/A,FALSE,"KSS"}</definedName>
    <definedName name="wrn.go." hidden="1">{"wp_h4.2",#N/A,FALSE,"WP_H4.2";"wp_h4.3",#N/A,FALSE,"WP_H4.3"}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INCOME." hidden="1">{"INCOMEquarterly1",#N/A,TRUE,"income";"INCOMEquarterly2",#N/A,TRUE,"income"}</definedName>
    <definedName name="wrn.Income._.Stmt." hidden="1">{"Income Stmt",#N/A,FALSE,"Model"}</definedName>
    <definedName name="wrn.INCOME._.TAX._.CALCULATION." hidden="1">{"JURIS_INC_TAX_CALC",#N/A,FALSE,"COSTSTUDY";"OKCLS_INC_TAX_CALC",#N/A,FALSE,"COSTSTUDY"}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ternal._.is." hidden="1">{"Internal is",#N/A,FALSE,"Model"}</definedName>
    <definedName name="wrn.INVESTOR._.SUMMARY." hidden="1">{"INVESTOR SUMMARY FFP",#N/A,FALSE,"Investor Summary";"INVESTOR SUMMARY TRADITIONAL",#N/A,FALSE,"Investor Summary"}</definedName>
    <definedName name="wrn.Investor._.Summary._.05C1." hidden="1">{"Investor Summary 05C1",#N/A,FALSE,"Investor Summary"}</definedName>
    <definedName name="wrn.JIMS._.REPORTS." hidden="1">{#N/A,#N/A,FALSE,"summary";#N/A,#N/A,FALSE,"FCST(R)";#N/A,#N/A,FALSE,"BS98";#N/A,#N/A,FALSE,"CASHFLO98";#N/A,#N/A,FALSE,"1998 RATIOS";#N/A,#N/A,FALSE,"LOAN SUMMARY";#N/A,#N/A,FALSE,"FCST(R)";#N/A,#N/A,FALSE,"P&amp;L98";#N/A,#N/A,FALSE,"COST OF SALES";#N/A,#N/A,FALSE,"STANDARDS";#N/A,#N/A,FALSE,"MATERIALS";#N/A,#N/A,FALSE,"MOULDING";#N/A,#N/A,FALSE,"MAT";#N/A,#N/A,FALSE,"ASSEMBLY";#N/A,#N/A,FALSE,"SHIPPING";#N/A,#N/A,FALSE,"RECVG&amp;WHSE";#N/A,#N/A,FALSE,"QUALITY CONTROL";#N/A,#N/A,FALSE,"POSTERS";#N/A,#N/A,FALSE,"PLANT MANAGER";#N/A,#N/A,FALSE,"MAINTENANCE";#N/A,#N/A,FALSE,"MTLS MGMT";#N/A,#N/A,FALSE,"GENERAL FACTORY";#N/A,#N/A,FALSE,"TOTAL-GA";#N/A,#N/A,FALSE,"PURCHASING";#N/A,#N/A,FALSE,"ORDER PROCCESSING";#N/A,#N/A,FALSE,"EXECUTIVE";#N/A,#N/A,FALSE,"ACCOUNTING";#N/A,#N/A,FALSE,"OFFICERS";#N/A,#N/A,FALSE,"MIS";#N/A,#N/A,FALSE,"H.R.";#N/A,#N/A,FALSE,"GENERAL-GA ";#N/A,#N/A,FALSE,"TOTAL-SM";#N/A,#N/A,FALSE,"ART";#N/A,#N/A,FALSE,"SELLING";#N/A,#N/A,FALSE,"STORE";#N/A,#N/A,FALSE,"SAMPLE";#N/A,#N/A,FALSE,"GENERAL-SM"}</definedName>
    <definedName name="wrn.JV._.VERIFY." hidden="1">{"JV Verify",#N/A,TRUE,"JV Verify"}</definedName>
    <definedName name="wrn.JV._.Verify._.05C1." hidden="1">{"JV Verify 05C1",#N/A,FALSE,"JV Verify"}</definedName>
    <definedName name="wrn.Leases.xls." hidden="1">{#N/A,#N/A,FALSE,"Initial Year";#N/A,#N/A,FALSE,"Historical";#N/A,#N/A,FALSE,"balsheet";#N/A,#N/A,FALSE,"incstate";#N/A,#N/A,FALSE,"Fleet"}</definedName>
    <definedName name="wrn.LOAN._.PACKAGE." hidden="1">{#N/A,#N/A,FALSE,"Ratios";#N/A,#N/A,FALSE,"summary";#N/A,#N/A,FALSE,"LOAN SUMMARY";#N/A,#N/A,FALSE,"CAP STRUC";#N/A,#N/A,FALSE,"CASHFLO95";#N/A,#N/A,FALSE,"BS95";#N/A,#N/A,FALSE,"P&amp;L95";#N/A,#N/A,FALSE,"CASHFLO96";#N/A,#N/A,FALSE,"BS96";#N/A,#N/A,FALSE,"P&amp;L96";#N/A,#N/A,FALSE,"CASHFLO97";#N/A,#N/A,FALSE,"BS97";#N/A,#N/A,FALSE,"P&amp;L97";#N/A,#N/A,FALSE,"SUMMARY TIME"}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OBIL." hidden="1">{"quarter",#N/A,FALSE,"MOB"}</definedName>
    <definedName name="wrn.Monthly._.Data." hidden="1">{"1999 by month",#N/A,FALSE,"Total_Company"}</definedName>
    <definedName name="wrn.Monthly._.package." hidden="1">{#N/A,#N/A,FALSE,"SALES";#N/A,#N/A,FALSE,"sales fc 96";#N/A,#N/A,FALSE,"accts rec";#N/A,#N/A,FALSE,"TERM LOAN";#N/A,#N/A,FALSE,"bank costs";#N/A,#N/A,FALSE,"office supplies";#N/A,#N/A,FALSE,"telephone";#N/A,#N/A,FALSE,"Productivity by person";#N/A,#N/A,FALSE,"productivity by hours";#N/A,#N/A,FALSE,"Average Labor rate per hour";#N/A,#N/A,FALSE,"indirect headcount";#N/A,#N/A,FALSE,"Boxes shipped by month";#N/A,#N/A,FALSE,"purchases";#N/A,#N/A,FALSE,"lumber purchases";#N/A,#N/A,FALSE,"shrink wrap";#N/A,#N/A,FALSE,"Nails-Staples";#N/A,#N/A,FALSE,"trash removal";#N/A,#N/A,FALSE,"posters";#N/A,#N/A,FALSE,"freight in";#N/A,#N/A,FALSE,"atg tape per unit";#N/A,#N/A,FALSE,"kraft paper";#N/A,#N/A,FALSE,"Target";#N/A,#N/A,FALSE,"bedbath";#N/A,#N/A,FALSE,"Kirkland";#N/A,#N/A,FALSE,"Bombay"}</definedName>
    <definedName name="wrn.newoutput" hidden="1">{"DCF","UPSIDE CASE",FALSE,"Sheet1";"DCF","BASE CASE",FALSE,"Sheet1";"DCF","DOWNSIDE CASE",FALSE,"Sheet1"}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FAC." hidden="1">{#N/A,#N/A,FALSE,"Page_1";#N/A,#N/A,FALSE,"Page_2";#N/A,#N/A,FALSE,"Page_3";#N/A,#N/A,FALSE,"Page_4"}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PA._.FAC." hidden="1">{"OMPA_FAC",#N/A,FALSE,"OMPA FAC"}</definedName>
    <definedName name="wrn.OTHER._.DATA." hidden="1">{"OTHER_DATA",#N/A,FALSE,"Ok_Fuel&amp;Rev"}</definedName>
    <definedName name="wrn.OUTPUT." hidden="1">{"DCF","UPSIDE CASE",FALSE,"Sheet1";"DCF","BASE CASE",FALSE,"Sheet1";"DCF","DOWNSIDE CASE",FALSE,"Sheet1"}</definedName>
    <definedName name="wrn.Paging._.Compco." hidden="1">{"financials",#N/A,TRUE,"6_30_96";"footnotes",#N/A,TRUE,"6_30_96";"valuation",#N/A,TRUE,"6_30_96"}</definedName>
    <definedName name="wrn.Period._.Summary." hidden="1">{"Period Total g&amp;A by Line",#N/A,FALSE,"Total G&amp;A by Line";"Period Ops by Line",#N/A,FALSE,"Operations by Line";"Period Admin by Line",#N/A,FALSE,"Administrative by Line";"Period Development by Line",#N/A,FALSE,"Development by Line"}</definedName>
    <definedName name="wrn.PETC." hidden="1">{"Annual",#N/A,FALSE,"PETC";"Balance Sheet",#N/A,FALSE,"PETC";"Funds Flow",#N/A,FALSE,"PETC";"Quarterly Earnings",#N/A,FALSE,"PETC";"Quarterly Margins",#N/A,FALSE,"PETC";"Ratio Analysis",#N/A,FALSE,"PETC";"Q Sales",#N/A,FALSE,"PETC";"Unit Analysis",#N/A,FALSE,"PETC";"Inventory Analysis",#N/A,FALSE,"PETC";"Valuation",#N/A,FALSE,"PETC";"Comps",#N/A,FALSE,"PETC"}</definedName>
    <definedName name="wrn.PLANT._.IN._.SERVICE." hidden="1">{"JURIS_PLT_IN_SERV",#N/A,FALSE,"COSTSTUDY";"OKCLS_PLT_IN_SERV",#N/A,FALSE,"COSTSTUDY"}</definedName>
    <definedName name="wrn.Portrait._.IS." hidden="1">{"Portrait letter is",#N/A,FALSE,"Model"}</definedName>
    <definedName name="wrn.Portrait._.letter._.is." hidden="1">{"Portrait letter is",#N/A,FALSE,"Model"}</definedName>
    <definedName name="wrn.Principal._.Distribuition._.05C1." hidden="1">{"Principal Distribution 05C1",#N/A,FALSE,"Principal Dist"}</definedName>
    <definedName name="wrn.print." hidden="1">{"one",#N/A,FALSE,"A";"two",#N/A,FALSE,"A";"three",#N/A,FALSE,"A";"four",#N/A,FALSE,"A";"five",#N/A,FALSE,"A";"six",#N/A,FALSE,"A";"seven",#N/A,FALSE,"A";"eight",#N/A,FALSE,"A";"nine",#N/A,FALSE,"A";"ten",#N/A,FALSE,"A";"eleven",#N/A,FALSE,"A";"twelve",#N/A,FALSE,"A";"thirteen",#N/A,FALSE,"A";"fourteen",#N/A,FALSE,"A";"fifteen",#N/A,FALSE,"A"}</definedName>
    <definedName name="wrn.Print._.All." hidden="1">{"Hky Allocated",#N/A,FALSE,"Sheet1";"Flc Allocated",#N/A,FALSE,"Sheet1";"Detail - Month",#N/A,FALSE,"Sheet1";"Detail - YTD",#N/A,FALSE,"Sheet1"}</definedName>
    <definedName name="wrn.PrintAll." hidden="1">{"PA1",#N/A,FALSE,"BORDMW";"pa2",#N/A,FALSE,"BORDMW";"PA3",#N/A,FALSE,"BORDMW";"PA4",#N/A,FALSE,"BORDMW"}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ulp." hidden="1">{"Pulp Production",#N/A,FALSE,"Pulp";"Pulp Earnings",#N/A,FALSE,"Pulp"}</definedName>
    <definedName name="wrn.Q._.Report." hidden="1">{"Quarterly Earnings",#N/A,FALSE,"FTS";"Quarterly Margins",#N/A,FALSE,"FTS";"Q Sales",#N/A,FALSE,"FTS";"Q EBIT",#N/A,FALSE,"FTS";"Unit Analysis",#N/A,FALSE,"FTS";"Inventory Analysis",#N/A,FALSE,"FTS"}</definedName>
    <definedName name="wrn.Q3._.Prof._.Serv._.Summary." hidden="1">{"Professional Service Summary",#N/A,FALSE,"Q3 Prof Serv"}</definedName>
    <definedName name="wrn.Q3._.Professional._.service._.detail." hidden="1">{"Professional Service Detail",#N/A,FALSE,"Q3 Prof Serv"}</definedName>
    <definedName name="wrn.Qtr._.Data." hidden="1">{"1999 by qtr",#N/A,FALSE,"Total_Company"}</definedName>
    <definedName name="wrn.RATEBASE._.ADJUSTMENTS." hidden="1">{"JURIS_RB_ADJS",#N/A,FALSE,"COSTSTUDY";"OKCLS_RB_ADJS",#N/A,FALSE,"COSTSTUDY"}</definedName>
    <definedName name="wrn.sales." hidden="1">{"sales",#N/A,FALSE,"Sales";"sales existing",#N/A,FALSE,"Sales";"sales rd1",#N/A,FALSE,"Sales";"sales rd2",#N/A,FALSE,"Sales"}</definedName>
    <definedName name="wrn.SALES._.CUST.." hidden="1">{#N/A,#N/A,FALSE,"Target";#N/A,#N/A,FALSE,"Kirkland";#N/A,#N/A,FALSE,"Bombay";#N/A,#N/A,FALSE,"bedbath";#N/A,#N/A,FALSE,"Waccamaw";#N/A,#N/A,FALSE,"Michaels";#N/A,#N/A,FALSE,"Homeplace";#N/A,#N/A,FALSE,"JCPenney";#N/A,#N/A,FALSE,"Linen";#N/A,#N/A,FALSE,"HGBuying"}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rvicer._.Report." hidden="1">{"Servicer Report",#N/A,TRUE,"Servicer Report"}</definedName>
    <definedName name="wrn.Servicer._.Report._.05C1." hidden="1">{"Servicer Report 05C1",#N/A,FALSE,"Servicer Report"}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ORT." hidden="1">{"CREDIT STATISTICS",#N/A,FALSE,"STATS";"CF_AND_IS",#N/A,FALSE,"PLAN";"BALSHEET",#N/A,FALSE,"BALANCE SHEET"}</definedName>
    <definedName name="wrn.SPA._.FAC." hidden="1">{"SPA_FAC",#N/A,FALSE,"OMPA SPA FAC"}</definedName>
    <definedName name="wrn.SPA._.Invoice.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taff._.and._.Department._.Summaries." hidden="1">{"Staff and Department Summaries",#N/A,FALSE,"Staff Revenue + Comp"}</definedName>
    <definedName name="wrn.Staff._.Detail." hidden="1">{"Staff Detail",#N/A,FALSE,"Staff Revenue + Comp"}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Y." hidden="1">{"OKCLS_SUMMARY",#N/A,FALSE,"INTERNAL REPORTS";"JURIS_SUMMARY",#N/A,FALSE,"INTERNAL REPORTS"}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DCF." hidden="1">{"targetdcf",#N/A,FALSE,"Merger consequences";"TARGETASSU",#N/A,FALSE,"Merger consequences";"TERMINAL VALUE",#N/A,FALSE,"Merger consequences"}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XES._.OTHER." hidden="1">{"JURIS_TAXES_OTHER",#N/A,FALSE,"COSTSTUDY";"OKCLS_TAXES_OTHER",#N/A,FALSE,"COSTSTUDY"}</definedName>
    <definedName name="wrn.Test." hidden="1">{"incomeUS1999",#N/A,TRUE,"INCOME";"revenueUS1999",#N/A,TRUE,"REVENUE";"revenueus2000",#N/A,TRUE,"REVENUE"}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ree" hidden="1">{"EVA",#N/A,FALSE,"EVA";"WACC",#N/A,FALSE,"WACC"}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tal." hidden="1">{#N/A,#N/A,FALSE,"Coverage";#N/A,#N/A,FALSE,"Leverage";#N/A,#N/A,FALSE,"Projections"}</definedName>
    <definedName name="wrn.TREND._.CHARTS." hidden="1">{#N/A,#N/A,TRUE,"SALES";#N/A,#N/A,TRUE,"PR%";#N/A,#N/A,TRUE,"Target";#N/A,#N/A,TRUE,"TUP";#N/A,#N/A,TRUE,"Kirkland";#N/A,#N/A,TRUE,"Bombay";#N/A,#N/A,TRUE,"bedbath";#N/A,#N/A,TRUE,"Waccamaw";#N/A,#N/A,TRUE,"Michaels";#N/A,#N/A,TRUE,"Homeplace";#N/A,#N/A,TRUE,"JCPenney";#N/A,#N/A,TRUE,"Linen";#N/A,#N/A,TRUE,"HGBuying";#N/A,#N/A,TRUE,"bank costs";#N/A,#N/A,TRUE,"TERM LOAN";#N/A,#N/A,TRUE,"accts rec";#N/A,#N/A,TRUE,"dsr";#N/A,#N/A,TRUE,"trash removal";#N/A,#N/A,TRUE,"telephone";#N/A,#N/A,TRUE,"PAC BELL";#N/A,#N/A,TRUE,"Productivity by person";#N/A,#N/A,TRUE,"productivity by hours";#N/A,#N/A,TRUE,"Average Labor rate per hour";#N/A,#N/A,TRUE,"Boxes shipped by month";#N/A,#N/A,TRUE,"units per hour worked";#N/A,#N/A,TRUE,"atg tape per unit";#N/A,#N/A,TRUE,"purchases";#N/A,#N/A,TRUE,"lumber purchases";#N/A,#N/A,TRUE,"shrink wrap";#N/A,#N/A,TRUE,"Nails-Staples";#N/A,#N/A,TRUE,"posters";#N/A,#N/A,TRUE,"kraft paper";#N/A,#N/A,TRUE,"office supplies";#N/A,#N/A,TRUE,"freight in";#N/A,#N/A,TRUE,"indirect headcount";#N/A,#N/A,TRUE,"NEW HIRES";#N/A,#N/A,TRUE,"TERM.";#N/A,#N/A,TRUE,"AT&amp;T";#N/A,#N/A,TRUE,"security"}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WEATHER._.AND._.YR._.END._.CUST._.ADJ." hidden="1">{"WEATHER_CUSTOMERS",#N/A,FALSE,"Ok_Fuel&amp;Rev"}</definedName>
    <definedName name="wrn_eva" hidden="1">{"EVA",#N/A,FALSE,"EVA";"WACC",#N/A,FALSE,"WACC"}</definedName>
    <definedName name="wrn_otpt" hidden="1">{"DCF","UPSIDE CASE",FALSE,"Sheet1";"DCF","BASE CASE",FALSE,"Sheet1";"DCF","DOWNSIDE CASE",FALSE,"Sheet1"}</definedName>
    <definedName name="wwww" hidden="1">41130.6086921296</definedName>
    <definedName name="XREF_COLUMN_1" hidden="1">#REF!</definedName>
    <definedName name="XREF_COLUMN_12" hidden="1">#REF!</definedName>
    <definedName name="XREF_COLUMN_13" hidden="1">#REF!</definedName>
    <definedName name="XREF_COLUMN_2" hidden="1">#REF!</definedName>
    <definedName name="XREF_COLUMN_22" hidden="1">#REF!</definedName>
    <definedName name="XREF_COLUMN_3" hidden="1">#REF!</definedName>
    <definedName name="XRefColumnsCount" hidden="1">1</definedName>
    <definedName name="XRefCopy1" hidden="1">#REF!</definedName>
    <definedName name="XRefCopy17" hidden="1">[91]Tickmarks!#REF!</definedName>
    <definedName name="XRefCopy17Row" hidden="1">#REF!</definedName>
    <definedName name="XRefCopy18" hidden="1">[91]Tickmarks!#REF!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3" hidden="1">#REF!</definedName>
    <definedName name="XRefCopy4" hidden="1">#REF!</definedName>
    <definedName name="XRefCopy5" hidden="1">#REF!</definedName>
    <definedName name="XRefCopy6" hidden="1">#REF!</definedName>
    <definedName name="XRefCopyRangeCount" hidden="1">1</definedName>
    <definedName name="XRefPaste1" hidden="1">#REF!</definedName>
    <definedName name="XRefPaste12Row" hidden="1">[92]XREF!#REF!</definedName>
    <definedName name="XRefPaste17Row" hidden="1">[92]XREF!#REF!</definedName>
    <definedName name="XRefPaste18" hidden="1">#REF!</definedName>
    <definedName name="XRefPaste2" hidden="1">#REF!</definedName>
    <definedName name="XRefPasteRangeCount" hidden="1">11</definedName>
    <definedName name="XXX">#REF!</definedName>
    <definedName name="xxxx">#REF!</definedName>
    <definedName name="xxxxx" hidden="1">41107.3803587963</definedName>
    <definedName name="xyz" hidden="1">'[93]Blue Shield of CA'!$A$1:$A$65536,'[93]Blue Shield of CA'!$CZ$1:$CZ$65536,'[93]Blue Shield of CA'!$DB$1:$DB$65536,'[93]Blue Shield of CA'!$DF$1:$DF$65536,'[93]Blue Shield of CA'!$DH$1:$DH$65536,'[93]Blue Shield of CA'!$DL$1:$DL$65536,'[93]Blue Shield of CA'!$DN$1:$DN$65536,'[93]Blue Shield of CA'!$DR$1:$DR$65536,'[93]Blue Shield of CA'!$DT$1:$DT$65536</definedName>
    <definedName name="Y" hidden="1">{"fdsup://IBCentral/FAT Viewer?action=UPDATE&amp;creator=factset&amp;DOC_NAME=fat:reuters_annual_source_window.fat&amp;display_string=Audit&amp;DYN_ARGS=TRUE&amp;VAR:ID1=12960310&amp;VAR:RCODE=STLD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z" hidden="1">{"EVA",#N/A,FALSE,"EVA";"WACC",#N/A,FALSE,"WACC"}</definedName>
    <definedName name="Z_0277BC40_A08D_11D2_B192_00600822B5CF_.wvu.PrintArea" hidden="1">#REF!</definedName>
    <definedName name="Z_0277BC40_A08D_11D2_B192_00600822B5CF_.wvu.PrintTitles" hidden="1">#REF!,#REF!</definedName>
    <definedName name="Z_0277BC41_A08D_11D2_B192_00600822B5CF_.wvu.PrintArea" hidden="1">#REF!</definedName>
    <definedName name="Z_0277BC41_A08D_11D2_B192_00600822B5CF_.wvu.PrintTitles" hidden="1">#REF!,#REF!</definedName>
    <definedName name="Z_0277BC42_A08D_11D2_B192_00600822B5CF_.wvu.PrintArea" hidden="1">#REF!</definedName>
    <definedName name="Z_0277BC42_A08D_11D2_B192_00600822B5CF_.wvu.PrintTitles" hidden="1">#REF!,#REF!</definedName>
    <definedName name="Z_0277BC48_A08D_11D2_B192_00600822B5CF_.wvu.PrintArea" hidden="1">#REF!</definedName>
    <definedName name="Z_0277BC48_A08D_11D2_B192_00600822B5CF_.wvu.PrintTitles" hidden="1">#REF!,#REF!</definedName>
    <definedName name="Z_6DCFB463_A485_11D2_B192_00600822B5CF_.wvu.PrintArea" hidden="1">#REF!</definedName>
    <definedName name="Z_6DCFB463_A485_11D2_B192_00600822B5CF_.wvu.PrintTitles" hidden="1">#REF!,#REF!</definedName>
    <definedName name="Z_6DCFB464_A485_11D2_B192_00600822B5CF_.wvu.PrintArea" hidden="1">#REF!</definedName>
    <definedName name="Z_6DCFB464_A485_11D2_B192_00600822B5CF_.wvu.PrintTitles" hidden="1">#REF!,#REF!</definedName>
    <definedName name="Z_6DCFB465_A485_11D2_B192_00600822B5CF_.wvu.PrintArea" hidden="1">#REF!</definedName>
    <definedName name="Z_6DCFB465_A485_11D2_B192_00600822B5CF_.wvu.PrintTitles" hidden="1">#REF!,#REF!</definedName>
    <definedName name="Z_6DCFB466_A485_11D2_B192_00600822B5CF_.wvu.PrintArea" hidden="1">#REF!</definedName>
    <definedName name="Z_6DCFB466_A485_11D2_B192_00600822B5CF_.wvu.PrintTitles" hidden="1">#REF!,#REF!</definedName>
    <definedName name="zfzsf" hidden="1">{"page1",#N/A,FALSE,"BHCOMPC5";"page2",#N/A,FALSE,"BHCOMPC5";"page3",#N/A,FALSE,"BHCOMPC5";"page4",#N/A,FALSE,"BHCOMPC5"}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4" l="1"/>
  <c r="C10" i="24"/>
  <c r="C16" i="23"/>
  <c r="C7" i="17"/>
  <c r="C4" i="11"/>
  <c r="E9" i="1" s="1"/>
  <c r="H9" i="1" s="1"/>
  <c r="C8" i="6"/>
  <c r="E4" i="1" s="1"/>
  <c r="E5" i="1"/>
  <c r="H5" i="1" s="1"/>
  <c r="E6" i="1"/>
  <c r="H6" i="1" s="1"/>
  <c r="E7" i="1"/>
  <c r="H7" i="1" s="1"/>
  <c r="E8" i="1"/>
  <c r="H8" i="1" s="1"/>
  <c r="E10" i="1"/>
  <c r="H10" i="1" s="1"/>
  <c r="E11" i="1"/>
  <c r="H11" i="1"/>
  <c r="E12" i="1"/>
  <c r="H12" i="1" s="1"/>
  <c r="E13" i="1"/>
  <c r="H13" i="1" s="1"/>
  <c r="E14" i="1"/>
  <c r="H14" i="1" s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 s="1"/>
  <c r="E22" i="1"/>
  <c r="H22" i="1" s="1"/>
  <c r="E23" i="1"/>
  <c r="H23" i="1"/>
  <c r="C24" i="1"/>
  <c r="H25" i="1"/>
  <c r="H26" i="1"/>
  <c r="E27" i="1"/>
  <c r="E29" i="1" s="1"/>
  <c r="H27" i="1"/>
  <c r="E28" i="1"/>
  <c r="H28" i="1" s="1"/>
  <c r="C29" i="1"/>
  <c r="C31" i="1" s="1"/>
  <c r="C35" i="1" s="1"/>
  <c r="H30" i="1"/>
  <c r="H32" i="1"/>
  <c r="E33" i="1"/>
  <c r="H33" i="1"/>
  <c r="H34" i="1"/>
  <c r="H29" i="1" l="1"/>
  <c r="H4" i="1"/>
  <c r="H24" i="1" s="1"/>
  <c r="H31" i="1" s="1"/>
  <c r="H35" i="1" s="1"/>
  <c r="E24" i="1"/>
  <c r="E31" i="1" s="1"/>
  <c r="E35" i="1" s="1"/>
</calcChain>
</file>

<file path=xl/sharedStrings.xml><?xml version="1.0" encoding="utf-8"?>
<sst xmlns="http://schemas.openxmlformats.org/spreadsheetml/2006/main" count="462" uniqueCount="177">
  <si>
    <r>
      <t>ATTACHMENT 1</t>
    </r>
    <r>
      <rPr>
        <b/>
        <sz val="12"/>
        <rFont val="Times New Roman"/>
        <family val="1"/>
      </rPr>
      <t xml:space="preserve"> 
</t>
    </r>
    <r>
      <rPr>
        <b/>
        <u/>
        <sz val="12"/>
        <rFont val="Times New Roman"/>
        <family val="1"/>
      </rPr>
      <t>SCHEDULE B</t>
    </r>
    <r>
      <rPr>
        <b/>
        <sz val="12"/>
        <rFont val="Times New Roman"/>
        <family val="1"/>
      </rPr>
      <t xml:space="preserve"> 
</t>
    </r>
    <r>
      <rPr>
        <b/>
        <u/>
        <sz val="12"/>
        <rFont val="Times New Roman"/>
        <family val="1"/>
      </rPr>
      <t>ISSUANCE COSTS</t>
    </r>
  </si>
  <si>
    <t>Issuance Costs</t>
  </si>
  <si>
    <t>Paid</t>
  </si>
  <si>
    <t>Under/(Over)</t>
  </si>
  <si>
    <t>Underwriting Fee</t>
  </si>
  <si>
    <t>Total Estimated Issuance Costs &amp; Rounding Amount</t>
  </si>
  <si>
    <t>Total</t>
  </si>
  <si>
    <t>Description</t>
  </si>
  <si>
    <t>Vendor Name</t>
  </si>
  <si>
    <t>Invoice Amount</t>
  </si>
  <si>
    <t>Intex</t>
  </si>
  <si>
    <t>COMPUTER SERVICES INC</t>
  </si>
  <si>
    <t>DONNELLEY FINANCIAL LLC</t>
  </si>
  <si>
    <t>Underwriters’ Fees and Expenses</t>
  </si>
  <si>
    <t>Underwriters’ Counsel Legal Fees and Expenses</t>
  </si>
  <si>
    <t>ODFA Financing Acceptance Fee</t>
  </si>
  <si>
    <t>Council of Bond Oversight Fee</t>
  </si>
  <si>
    <t>Bond Counsel Fees</t>
  </si>
  <si>
    <t>Rating Agency Fees and Related Expenses</t>
  </si>
  <si>
    <t>Trustee’s/Trustee Counsel’s Fees and Expenses</t>
  </si>
  <si>
    <t>ODFA Legal Fees</t>
  </si>
  <si>
    <t>ODFA  and Oklahoma Corporation Commission Financial Advisor Fees</t>
  </si>
  <si>
    <t>Counsel to ODFA and Oklahoma Corporation Commission Financial Advisor</t>
  </si>
  <si>
    <t>Oklahoma Corporation Commission Counsel – Contracted through Financial Advisor</t>
  </si>
  <si>
    <t>Special Counsel</t>
  </si>
  <si>
    <t>Disclosure Counsel</t>
  </si>
  <si>
    <t>State of Oklahoma Attorney General Fee</t>
  </si>
  <si>
    <t>Bond Link</t>
  </si>
  <si>
    <t>Rule 17g-5 Website</t>
  </si>
  <si>
    <t>Miscellaneous Expenses</t>
  </si>
  <si>
    <t>Rounding Amount/Contingency</t>
  </si>
  <si>
    <t>Total Non-Utility External Issuance Costs</t>
  </si>
  <si>
    <t>Utility’s Counsel Legal Fees and Expenses</t>
  </si>
  <si>
    <t>Utility’s Non-legal Securitization Proceeding Costs and Expenses</t>
  </si>
  <si>
    <t>Total ONG Issuance Costs</t>
  </si>
  <si>
    <t>Debt Service Reserve Subaccount (DSRS)</t>
  </si>
  <si>
    <t>Internet Roadshow - Estimate</t>
  </si>
  <si>
    <t>Takedown</t>
  </si>
  <si>
    <t>Dalcomp/Ipreo</t>
  </si>
  <si>
    <t>DTC</t>
  </si>
  <si>
    <t>CUSIP and Securities Identifiers</t>
  </si>
  <si>
    <t>Day Loan</t>
  </si>
  <si>
    <t>Underwriter's Counsel</t>
  </si>
  <si>
    <t>Oklahoma Development Finanace Authority</t>
  </si>
  <si>
    <t>OKLAHOMA STATE TREASURER</t>
  </si>
  <si>
    <t>THE PUBLIC FINANCE LAW GROUP PLLC</t>
  </si>
  <si>
    <t>MOODY'S INVESTORS SERVICE</t>
  </si>
  <si>
    <t>FITCHRATINGS</t>
  </si>
  <si>
    <t>Printing</t>
  </si>
  <si>
    <t>BANK OF OKLAHOMA</t>
  </si>
  <si>
    <t>SKARKY LAW FIRM, PLLC</t>
  </si>
  <si>
    <t>HILLTOP SECURITIES</t>
  </si>
  <si>
    <t>HUNTON ANDREWS KURTH</t>
  </si>
  <si>
    <t>NORTON ROSE FULLBRIGHT</t>
  </si>
  <si>
    <t>NIXON PEABODY</t>
  </si>
  <si>
    <t>OKLAHOMA ATTORNEY GENERAL</t>
  </si>
  <si>
    <t>BONDLINK</t>
  </si>
  <si>
    <t>Internet Roadshow</t>
  </si>
  <si>
    <t>FINSIGHT GROUP INC</t>
  </si>
  <si>
    <t>Bank of Oklahoma</t>
  </si>
  <si>
    <t>BAKER BOTTS LLP</t>
  </si>
  <si>
    <t>GABLEGOTWALS</t>
  </si>
  <si>
    <t>CONNER &amp; WINTERS LLP</t>
  </si>
  <si>
    <t>PRICEWATERHOUSE COOPERS LLP</t>
  </si>
  <si>
    <t>IMAGEMASTER LLC</t>
  </si>
  <si>
    <t>82-5814-04-9</t>
  </si>
  <si>
    <t>ODFA ONG 2022 COST OF ISSUANCE</t>
  </si>
  <si>
    <t>Activity For</t>
  </si>
  <si>
    <t>All</t>
  </si>
  <si>
    <t>01/18/2024</t>
  </si>
  <si>
    <t>Activity Type</t>
  </si>
  <si>
    <t>All Activity</t>
  </si>
  <si>
    <t>By Security</t>
  </si>
  <si>
    <t>Date</t>
  </si>
  <si>
    <t>Ticker</t>
  </si>
  <si>
    <t>Security</t>
  </si>
  <si>
    <t>Cash</t>
  </si>
  <si>
    <t>Quantity</t>
  </si>
  <si>
    <t>Cost</t>
  </si>
  <si>
    <t>TRANSFER OF FUNDS TO ODFA ONG 2022 DSR SUBACCT PER CLOSING ORDER</t>
  </si>
  <si>
    <t>DEPOSIT TO ACCOUNT INCOMING WIRE 8/25/22 FROM JP MORGAN SECURITIES RECEIPT OF BOND PROCEEDS</t>
  </si>
  <si>
    <t>OUTGOING WIRE 8/25/22 TO JP MORGAN CHASE / ONG PER CLOSING ORDER</t>
  </si>
  <si>
    <t>NORTON ROSE FULLBRIGHT INV# 9495380024 PER CLOSING ORDER</t>
  </si>
  <si>
    <t>FINSIGHT INV# 28833 PER CLOSING ORDER</t>
  </si>
  <si>
    <t>HUNTON ANDREWS KURTH LLP INV# 105092886 PER CLOSING ORDER</t>
  </si>
  <si>
    <t>HILLTOP SECURITIES INC. INV# 106176 PER CLOSING ORDER</t>
  </si>
  <si>
    <t>THE PUBLIC FINANCE LAW GROUP PLLC INV# 08/252022-01 PER CLOSING ORDER</t>
  </si>
  <si>
    <t>NIXON PEABODY LLP INV# 10404491 PER CLOSING ORDER</t>
  </si>
  <si>
    <t>NORTON ROSE FULBRIGHT INV# 9495380021 PER CLOSING ORDER</t>
  </si>
  <si>
    <t>EARL A. SKARKY INV#82522, MATTER#82522 PER CLOSING ORDER</t>
  </si>
  <si>
    <t>OKLA. DEVELOPMENT FINANACE AUTHORITY PER CLOSING ORDER ACCEPTANCE FEE</t>
  </si>
  <si>
    <t>OFFICE OF THE STATE TREASURER INVOICE # 2217 PER CLOSING ORDER CHECK NUMBER: 0530092</t>
  </si>
  <si>
    <t>UTIXX</t>
  </si>
  <si>
    <t>60934N-68-2</t>
  </si>
  <si>
    <t>PURCHASED 1428053.34 UNITS @ 1 FEDERATED HERM US TRS CSH-INST#0125</t>
  </si>
  <si>
    <t>DEPOSIT TO ACCOUNT INCOMING ACH 9/8/22 ONEGAS</t>
  </si>
  <si>
    <t>PURCHASED 17508.16 UNITS @ 1 FEDERATED HERM US TRS CSH-INST#0125</t>
  </si>
  <si>
    <t>FITCH RATINGS INV# 7119083072 DTD 8/26/22 PER CLOSING ORDER</t>
  </si>
  <si>
    <t>SOLD 310000.00 UNITS @ 1 FEDERATED HERM US TRS CSH-INST#0125</t>
  </si>
  <si>
    <t>OKLAHOMA ATTORNEY GENERAL REF: INV# 29,498 DTD 7/13/22 RATE-PAYER BACKED BONDS (ONG) SER 2022 (FEDERALLY TAXABLE) PERSUANT TO CLOSING ORDER</t>
  </si>
  <si>
    <t>SOLD 140920.00 UNITS @ 1 FEDERATED HERM US TRS CSH-INST#0125</t>
  </si>
  <si>
    <t>DIV TO 09/30/22 FEDERATED HERM US TRS CSH-INST#0125</t>
  </si>
  <si>
    <t>PURCHASED 1715.29 UNITS @ 1 FEDERATED HERM US TRS CSH-INST#0125</t>
  </si>
  <si>
    <t>TRANSFER OF FUNDS FOR TRUSTEE &amp; TRUSTEE COUNSEL FEES PER CLOSING ORDER</t>
  </si>
  <si>
    <t>SOLD 20000.00 UNITS @ 1 FEDERATED HERM US TRS CSH-INST#0125</t>
  </si>
  <si>
    <t>TRANSFER OF FUNDS TO ONG 2022 GENERAL SUB ACCT ACH RECEIPTED INTO COI IN ERROR ON 9/8/22</t>
  </si>
  <si>
    <t>SOLD 17508.16 UNITS @ 1 FEDERATED HERM US TRS CSH-INST#0125</t>
  </si>
  <si>
    <t>TRANSFER OF FUNDS FOR BOKF, NA TRUSTEE FEE AND TRUSTEE COUNSEL</t>
  </si>
  <si>
    <t>HUNTON ANDREWS KURTH LLP INV# 105094267 PER CLOSING ORDER</t>
  </si>
  <si>
    <t>SOLD 21018.00 UNITS @ 1 FEDERATED HERM US TRS CSH-INST#0125</t>
  </si>
  <si>
    <t>DIV TO 10/31/22 FEDERATED HERM US TRS CSH-INST#0125</t>
  </si>
  <si>
    <t>PURCHASED 2297.41 UNITS @ 1 FEDERATED HERM US TRS CSH-INST#0125</t>
  </si>
  <si>
    <t>DIV TO 11/30/22 FEDERATED HERM US TRS CSH-INST#0125</t>
  </si>
  <si>
    <t>PURCHASED 2564.17 UNITS @ 1 FEDERATED HERM US TRS CSH-INST#0125</t>
  </si>
  <si>
    <t>DIV TO 12/31/22 FEDERATED HERM US TRS CSH-INST#0125</t>
  </si>
  <si>
    <t>PURCHASED 2929.94 UNITS @ 1 FEDERATED HERM US TRS CSH-INST#0125</t>
  </si>
  <si>
    <t>DEPOSIT TO ACCOUNT INCOMING WIRE 1/6/23 FROM: JP MORGAN SECURITIES LLC</t>
  </si>
  <si>
    <t>PURCHASED 1664.51 UNITS @ 1 FEDERATED HERM US TRS CSH-INST#0125</t>
  </si>
  <si>
    <t>MOODY'S INVESTORS SERVICE INV# C2156140 - 000 PER CLOSING ORDER</t>
  </si>
  <si>
    <t>SOLD 635000.00 UNITS @ 1 FEDERATED HERM US TRS CSH-INST#0125</t>
  </si>
  <si>
    <t>PURCHASED 1710.81 UNITS @ 1 FEDERATED HERM US TRS CSH-INST#0125</t>
  </si>
  <si>
    <t>DIV TO 01/31/23 FEDERATED HERM US TRS CSH-INST#0125</t>
  </si>
  <si>
    <t>TRANSFER OF FUNDS FROM HUNTON KURTH INVOICE PAID IN ERROR FROM INCORRECT ACCOUNT ON 10/21/22 INV#105094267</t>
  </si>
  <si>
    <t>TRANSFER OF FUNDS FROM RETURN OF BOKF TRUSTEE FEE DUPLICATED ON 10/21/2022</t>
  </si>
  <si>
    <t>PURCHASED 41018.00 UNITS @ 1 FEDERATED HERM US TRS CSH-INST#0125</t>
  </si>
  <si>
    <t>PURCHASED 1673.25 UNITS @ 1 FEDERATED HERM US TRS CSH-INST#0125</t>
  </si>
  <si>
    <t>SOLD 1710.81 UNITS @ 1 FEDERATED HERM US TRS CSH-INST#0125</t>
  </si>
  <si>
    <t>DIV TO 02/28/23 FEDERATED HERM US TRS CSH-INST#0125</t>
  </si>
  <si>
    <t>PURCHASED 1096.55 UNITS @ 1 FEDERATED HERM US TRS CSH-INST#0125</t>
  </si>
  <si>
    <t>PAYMENT AS PER REQUISITION BONDLINK 9 CHANNEL CENTER ST, 6TH FLOOR BOSTON, MA 02210 INV# INV2804 DTD 10/5/2022 ONG</t>
  </si>
  <si>
    <t>SOLD 300.00 UNITS @ 1 FEDERATED HERM US TRS CSH-INST#0125</t>
  </si>
  <si>
    <t>DIV TO 03/31/23 FEDERATED HERM US TRS CSH-INST#0125</t>
  </si>
  <si>
    <t>PURCHASED 1257.96 UNITS @ 1 FEDERATED HERM US TRS CSH-INST#0125</t>
  </si>
  <si>
    <t>BONDLINK INV#2718 &amp; 2795 WIRE SENT 2/3/2023</t>
  </si>
  <si>
    <t>SOLD 28500.00 UNITS @ 1 FEDERATED HERM US TRS CSH-INST#0125</t>
  </si>
  <si>
    <t>DIV TO 04/30/23 FEDERATED HERM US TRS CSH-INST#0125</t>
  </si>
  <si>
    <t>PURCHASED 1182.81 UNITS @ 1 FEDERATED HERM US TRS CSH-INST#0125</t>
  </si>
  <si>
    <t>DIV TO 05/31/23 FEDERATED HERM US TRS CSH-INST#0125</t>
  </si>
  <si>
    <t>PURCHASED 1207.42 UNITS @ 1 FEDERATED HERM US TRS CSH-INST#0125</t>
  </si>
  <si>
    <t>DIV TO 06/30/23 FEDERATED HERM US TRS CSH-INST#0125</t>
  </si>
  <si>
    <t>PURCHASED 1276.74 UNITS @ 1 FEDERATED HERM US TRS CSH-INST#0125</t>
  </si>
  <si>
    <t>DIV TO 07/31/23 FEDERATED HERM US TRS CSH-INST#0125</t>
  </si>
  <si>
    <t>PURCHASED 1332.55 UNITS @ 1 FEDERATED HERM US TRS CSH-INST#0125</t>
  </si>
  <si>
    <t>DEPOSIT TO ACCOUNT PORTION OF BONDLINK INVOICE PAID IN FULL BY ONG</t>
  </si>
  <si>
    <t>PURCHASED 4250.00 UNITS @ 1 FEDERATED HERM US TRS CSH-INST#0125</t>
  </si>
  <si>
    <t>TRANSFER OF FUNDS FROM ODFA SUI FOR BONDLINK INV#2718 1/4 OF $8,500 INVOICE DUE ONE-TIME BUILD OUT FEE</t>
  </si>
  <si>
    <t>PURCHASED 2125.00 UNITS @ 1 FEDERATED HERM US TRS CSH-INST#0125</t>
  </si>
  <si>
    <t>DIV TO 08/31/23 FEDERATED HERM US TRS CSH-INST#0125</t>
  </si>
  <si>
    <t>PURCHASED 1391.48 UNITS @ 1 FEDERATED HERM US TRS CSH-INST#0125</t>
  </si>
  <si>
    <t>DIV TO 09/30/23 FEDERATED HERM US TRS CSH-INST#0125</t>
  </si>
  <si>
    <t>PURCHASED 1369.21 UNITS @ 1 FEDERATED HERM US TRS CSH-INST#0125</t>
  </si>
  <si>
    <t>DIV TO 10/31/23 FEDERATED HERM US TRS CSH-INST#0125</t>
  </si>
  <si>
    <t>PURCHASED 1429.55 UNITS @ 1 FEDERATED HERM US TRS CSH-INST#0125</t>
  </si>
  <si>
    <t>DIV TO 11/30/23 FEDERATED HERM US TRS CSH-INST#0125</t>
  </si>
  <si>
    <t>PURCHASED 1396.70 UNITS @ 1 FEDERATED HERM US TRS CSH-INST#0125</t>
  </si>
  <si>
    <t>DIV TO 12/31/23 FEDERATED HERM US TRS CSH-INST#0125</t>
  </si>
  <si>
    <t>GIPXX</t>
  </si>
  <si>
    <t>38145C-73-7</t>
  </si>
  <si>
    <t>PURCHASED 1443.18 UNITS @ 1 GS FIN SQ TREAS INSTR-PREM #3515</t>
  </si>
  <si>
    <t>Recon Description</t>
  </si>
  <si>
    <t>N/A</t>
  </si>
  <si>
    <t>Underwriters’ Fees and Expenses &amp; Underwriters’ Counsel Legal Fees and Expenses</t>
  </si>
  <si>
    <t>Interest Income</t>
  </si>
  <si>
    <t>Syndicate Expenses Excess</t>
  </si>
  <si>
    <t>Printing - Estimated</t>
  </si>
  <si>
    <t>Deposit to Account</t>
  </si>
  <si>
    <t>Transfer of Funds</t>
  </si>
  <si>
    <t>(1)</t>
  </si>
  <si>
    <t>(2)</t>
  </si>
  <si>
    <t>(3)</t>
  </si>
  <si>
    <t>(1) Rule 17g-5 was paid by ONE Gas and was incorporated into the legal consulting fees for the total authorized amount of the bond</t>
  </si>
  <si>
    <t>(2) Ties to the bank details plus an additional $27,228.72 in interest and syndicate expense excess</t>
  </si>
  <si>
    <t xml:space="preserve">(3) $6,641.74 are related to other expenses in the "Non-Utility External Issuance Costs" </t>
  </si>
  <si>
    <t>netted out of proceeds</t>
  </si>
  <si>
    <t>ODFA sent to trustee for payment</t>
  </si>
  <si>
    <t>ONG sent to trustee for payment</t>
  </si>
  <si>
    <t>see footnote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</si>
</sst>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&quot;$&quot;\-#,##0.00"/>
    <numFmt numFmtId="165" formatCode="#,##0.000"/>
    <numFmt numFmtId="166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0"/>
      <color rgb="FF000000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1" fillId="0" borderId="0"/>
    <xf numFmtId="44" fontId="5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0" xfId="3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12" fillId="2" borderId="0" xfId="0" applyFont="1" applyFill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left" indent="1"/>
    </xf>
    <xf numFmtId="44" fontId="13" fillId="0" borderId="0" xfId="0" applyNumberFormat="1" applyFont="1"/>
    <xf numFmtId="43" fontId="13" fillId="0" borderId="0" xfId="1" applyFont="1" applyFill="1"/>
    <xf numFmtId="43" fontId="13" fillId="0" borderId="3" xfId="1" applyFont="1" applyFill="1" applyBorder="1"/>
    <xf numFmtId="0" fontId="12" fillId="0" borderId="0" xfId="0" applyFont="1"/>
    <xf numFmtId="44" fontId="12" fillId="0" borderId="0" xfId="0" applyNumberFormat="1" applyFont="1"/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left" indent="1"/>
    </xf>
    <xf numFmtId="0" fontId="14" fillId="0" borderId="0" xfId="0" applyFont="1"/>
    <xf numFmtId="44" fontId="14" fillId="0" borderId="0" xfId="0" applyNumberFormat="1" applyFont="1"/>
    <xf numFmtId="0" fontId="8" fillId="0" borderId="2" xfId="0" applyFont="1" applyBorder="1" applyAlignment="1">
      <alignment horizontal="left" vertical="top"/>
    </xf>
    <xf numFmtId="44" fontId="9" fillId="0" borderId="2" xfId="2" applyFont="1" applyFill="1" applyBorder="1" applyAlignment="1">
      <alignment horizontal="right" vertical="top"/>
    </xf>
    <xf numFmtId="44" fontId="5" fillId="0" borderId="2" xfId="2" applyFont="1" applyFill="1" applyBorder="1" applyAlignment="1">
      <alignment horizontal="right" vertical="top"/>
    </xf>
    <xf numFmtId="43" fontId="13" fillId="0" borderId="0" xfId="0" applyNumberFormat="1" applyFont="1"/>
    <xf numFmtId="0" fontId="6" fillId="0" borderId="2" xfId="0" applyFont="1" applyBorder="1" applyAlignment="1">
      <alignment horizontal="left" vertical="top"/>
    </xf>
    <xf numFmtId="44" fontId="15" fillId="0" borderId="2" xfId="2" applyFont="1" applyFill="1" applyBorder="1" applyAlignment="1">
      <alignment horizontal="right" vertical="top"/>
    </xf>
    <xf numFmtId="44" fontId="10" fillId="0" borderId="2" xfId="2" applyFont="1" applyFill="1" applyBorder="1" applyAlignment="1">
      <alignment horizontal="right" vertical="top"/>
    </xf>
    <xf numFmtId="0" fontId="16" fillId="0" borderId="0" xfId="0" applyFont="1"/>
    <xf numFmtId="0" fontId="17" fillId="0" borderId="0" xfId="0" applyFont="1"/>
    <xf numFmtId="0" fontId="16" fillId="0" borderId="4" xfId="0" applyFon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0" fontId="16" fillId="0" borderId="5" xfId="0" applyFont="1" applyBorder="1"/>
    <xf numFmtId="0" fontId="18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left" indent="1"/>
    </xf>
    <xf numFmtId="0" fontId="13" fillId="3" borderId="0" xfId="0" applyFont="1" applyFill="1"/>
    <xf numFmtId="44" fontId="13" fillId="3" borderId="0" xfId="0" applyNumberFormat="1" applyFont="1" applyFill="1"/>
    <xf numFmtId="0" fontId="13" fillId="4" borderId="0" xfId="0" applyFont="1" applyFill="1"/>
    <xf numFmtId="43" fontId="13" fillId="4" borderId="0" xfId="1" applyFont="1" applyFill="1" applyBorder="1"/>
    <xf numFmtId="43" fontId="13" fillId="4" borderId="3" xfId="1" applyFont="1" applyFill="1" applyBorder="1"/>
    <xf numFmtId="0" fontId="0" fillId="3" borderId="0" xfId="0" applyFill="1"/>
    <xf numFmtId="43" fontId="13" fillId="3" borderId="0" xfId="1" applyFont="1" applyFill="1" applyBorder="1"/>
    <xf numFmtId="43" fontId="13" fillId="3" borderId="3" xfId="1" applyFont="1" applyFill="1" applyBorder="1"/>
    <xf numFmtId="0" fontId="12" fillId="3" borderId="0" xfId="0" applyFont="1" applyFill="1"/>
    <xf numFmtId="44" fontId="12" fillId="3" borderId="0" xfId="0" applyNumberFormat="1" applyFont="1" applyFill="1"/>
    <xf numFmtId="43" fontId="0" fillId="4" borderId="0" xfId="0" applyNumberFormat="1" applyFill="1"/>
    <xf numFmtId="0" fontId="0" fillId="0" borderId="0" xfId="0" applyAlignment="1">
      <alignment horizontal="left"/>
    </xf>
    <xf numFmtId="0" fontId="0" fillId="0" borderId="0" xfId="0" quotePrefix="1"/>
    <xf numFmtId="0" fontId="6" fillId="0" borderId="0" xfId="0" applyFont="1" applyBorder="1" applyAlignment="1">
      <alignment horizontal="left" vertical="top"/>
    </xf>
    <xf numFmtId="44" fontId="9" fillId="0" borderId="0" xfId="2" applyFont="1" applyFill="1" applyBorder="1" applyAlignment="1">
      <alignment horizontal="left" vertical="top"/>
    </xf>
    <xf numFmtId="44" fontId="15" fillId="0" borderId="0" xfId="2" applyFont="1" applyFill="1" applyBorder="1" applyAlignment="1">
      <alignment horizontal="left" vertical="top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top" wrapText="1"/>
    </xf>
  </cellXfs>
  <cellStyles count="6">
    <cellStyle name="Comma" xfId="1" builtinId="3"/>
    <cellStyle name="Currency" xfId="2" builtinId="4"/>
    <cellStyle name="Currency 4" xfId="5" xr:uid="{F8C1948F-20A8-4BF7-B3E2-3DF11EE92ABF}"/>
    <cellStyle name="Normal" xfId="0" builtinId="0"/>
    <cellStyle name="Normal 3" xfId="4" xr:uid="{7F34E8FC-BE70-40F3-A23A-E9E1A5ADA3F0}"/>
    <cellStyle name="Normal 6" xfId="3" xr:uid="{0295DDD2-674F-47D8-8A40-C2F2B13B4D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.xml"/><Relationship Id="rId117" Type="http://schemas.openxmlformats.org/officeDocument/2006/relationships/externalLink" Target="externalLinks/externalLink9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22.xml"/><Relationship Id="rId63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43.xml"/><Relationship Id="rId84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64.xml"/><Relationship Id="rId112" Type="http://schemas.openxmlformats.org/officeDocument/2006/relationships/externalLink" Target="externalLinks/externalLink87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82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53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33.xml"/><Relationship Id="rId74" Type="http://schemas.openxmlformats.org/officeDocument/2006/relationships/externalLink" Target="externalLinks/externalLink49.xml"/><Relationship Id="rId79" Type="http://schemas.openxmlformats.org/officeDocument/2006/relationships/externalLink" Target="externalLinks/externalLink54.xml"/><Relationship Id="rId102" Type="http://schemas.openxmlformats.org/officeDocument/2006/relationships/externalLink" Target="externalLinks/externalLink7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5.xml"/><Relationship Id="rId95" Type="http://schemas.openxmlformats.org/officeDocument/2006/relationships/externalLink" Target="externalLinks/externalLink70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9.xml"/><Relationship Id="rId69" Type="http://schemas.openxmlformats.org/officeDocument/2006/relationships/externalLink" Target="externalLinks/externalLink44.xml"/><Relationship Id="rId113" Type="http://schemas.openxmlformats.org/officeDocument/2006/relationships/externalLink" Target="externalLinks/externalLink88.xml"/><Relationship Id="rId118" Type="http://schemas.openxmlformats.org/officeDocument/2006/relationships/externalLink" Target="externalLinks/externalLink93.xml"/><Relationship Id="rId80" Type="http://schemas.openxmlformats.org/officeDocument/2006/relationships/externalLink" Target="externalLinks/externalLink55.xml"/><Relationship Id="rId85" Type="http://schemas.openxmlformats.org/officeDocument/2006/relationships/externalLink" Target="externalLinks/externalLink6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34.xml"/><Relationship Id="rId103" Type="http://schemas.openxmlformats.org/officeDocument/2006/relationships/externalLink" Target="externalLinks/externalLink78.xml"/><Relationship Id="rId108" Type="http://schemas.openxmlformats.org/officeDocument/2006/relationships/externalLink" Target="externalLinks/externalLink83.xml"/><Relationship Id="rId54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45.xml"/><Relationship Id="rId75" Type="http://schemas.openxmlformats.org/officeDocument/2006/relationships/externalLink" Target="externalLinks/externalLink50.xml"/><Relationship Id="rId91" Type="http://schemas.openxmlformats.org/officeDocument/2006/relationships/externalLink" Target="externalLinks/externalLink66.xml"/><Relationship Id="rId96" Type="http://schemas.openxmlformats.org/officeDocument/2006/relationships/externalLink" Target="externalLinks/externalLink7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49" Type="http://schemas.openxmlformats.org/officeDocument/2006/relationships/externalLink" Target="externalLinks/externalLink24.xml"/><Relationship Id="rId114" Type="http://schemas.openxmlformats.org/officeDocument/2006/relationships/externalLink" Target="externalLinks/externalLink89.xml"/><Relationship Id="rId119" Type="http://schemas.openxmlformats.org/officeDocument/2006/relationships/theme" Target="theme/theme1.xml"/><Relationship Id="rId44" Type="http://schemas.openxmlformats.org/officeDocument/2006/relationships/externalLink" Target="externalLinks/externalLink19.xml"/><Relationship Id="rId60" Type="http://schemas.openxmlformats.org/officeDocument/2006/relationships/externalLink" Target="externalLinks/externalLink35.xml"/><Relationship Id="rId65" Type="http://schemas.openxmlformats.org/officeDocument/2006/relationships/externalLink" Target="externalLinks/externalLink40.xml"/><Relationship Id="rId81" Type="http://schemas.openxmlformats.org/officeDocument/2006/relationships/externalLink" Target="externalLinks/externalLink56.xml"/><Relationship Id="rId86" Type="http://schemas.openxmlformats.org/officeDocument/2006/relationships/externalLink" Target="externalLinks/externalLink6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4.xml"/><Relationship Id="rId109" Type="http://schemas.openxmlformats.org/officeDocument/2006/relationships/externalLink" Target="externalLinks/externalLink84.xml"/><Relationship Id="rId34" Type="http://schemas.openxmlformats.org/officeDocument/2006/relationships/externalLink" Target="externalLinks/externalLink9.xml"/><Relationship Id="rId50" Type="http://schemas.openxmlformats.org/officeDocument/2006/relationships/externalLink" Target="externalLinks/externalLink25.xml"/><Relationship Id="rId55" Type="http://schemas.openxmlformats.org/officeDocument/2006/relationships/externalLink" Target="externalLinks/externalLink30.xml"/><Relationship Id="rId76" Type="http://schemas.openxmlformats.org/officeDocument/2006/relationships/externalLink" Target="externalLinks/externalLink51.xml"/><Relationship Id="rId97" Type="http://schemas.openxmlformats.org/officeDocument/2006/relationships/externalLink" Target="externalLinks/externalLink72.xml"/><Relationship Id="rId104" Type="http://schemas.openxmlformats.org/officeDocument/2006/relationships/externalLink" Target="externalLinks/externalLink79.xml"/><Relationship Id="rId120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6.xml"/><Relationship Id="rId92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4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5.xml"/><Relationship Id="rId45" Type="http://schemas.openxmlformats.org/officeDocument/2006/relationships/externalLink" Target="externalLinks/externalLink20.xml"/><Relationship Id="rId66" Type="http://schemas.openxmlformats.org/officeDocument/2006/relationships/externalLink" Target="externalLinks/externalLink41.xml"/><Relationship Id="rId87" Type="http://schemas.openxmlformats.org/officeDocument/2006/relationships/externalLink" Target="externalLinks/externalLink62.xml"/><Relationship Id="rId110" Type="http://schemas.openxmlformats.org/officeDocument/2006/relationships/externalLink" Target="externalLinks/externalLink85.xml"/><Relationship Id="rId115" Type="http://schemas.openxmlformats.org/officeDocument/2006/relationships/externalLink" Target="externalLinks/externalLink90.xml"/><Relationship Id="rId61" Type="http://schemas.openxmlformats.org/officeDocument/2006/relationships/externalLink" Target="externalLinks/externalLink36.xml"/><Relationship Id="rId82" Type="http://schemas.openxmlformats.org/officeDocument/2006/relationships/externalLink" Target="externalLinks/externalLink5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56" Type="http://schemas.openxmlformats.org/officeDocument/2006/relationships/externalLink" Target="externalLinks/externalLink31.xml"/><Relationship Id="rId77" Type="http://schemas.openxmlformats.org/officeDocument/2006/relationships/externalLink" Target="externalLinks/externalLink52.xml"/><Relationship Id="rId100" Type="http://schemas.openxmlformats.org/officeDocument/2006/relationships/externalLink" Target="externalLinks/externalLink75.xml"/><Relationship Id="rId105" Type="http://schemas.openxmlformats.org/officeDocument/2006/relationships/externalLink" Target="externalLinks/externalLink8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6.xml"/><Relationship Id="rId72" Type="http://schemas.openxmlformats.org/officeDocument/2006/relationships/externalLink" Target="externalLinks/externalLink47.xml"/><Relationship Id="rId93" Type="http://schemas.openxmlformats.org/officeDocument/2006/relationships/externalLink" Target="externalLinks/externalLink68.xml"/><Relationship Id="rId98" Type="http://schemas.openxmlformats.org/officeDocument/2006/relationships/externalLink" Target="externalLinks/externalLink73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21.xml"/><Relationship Id="rId67" Type="http://schemas.openxmlformats.org/officeDocument/2006/relationships/externalLink" Target="externalLinks/externalLink42.xml"/><Relationship Id="rId116" Type="http://schemas.openxmlformats.org/officeDocument/2006/relationships/externalLink" Target="externalLinks/externalLink9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6.xml"/><Relationship Id="rId62" Type="http://schemas.openxmlformats.org/officeDocument/2006/relationships/externalLink" Target="externalLinks/externalLink37.xml"/><Relationship Id="rId83" Type="http://schemas.openxmlformats.org/officeDocument/2006/relationships/externalLink" Target="externalLinks/externalLink58.xml"/><Relationship Id="rId88" Type="http://schemas.openxmlformats.org/officeDocument/2006/relationships/externalLink" Target="externalLinks/externalLink63.xml"/><Relationship Id="rId111" Type="http://schemas.openxmlformats.org/officeDocument/2006/relationships/externalLink" Target="externalLinks/externalLink86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1.xml"/><Relationship Id="rId57" Type="http://schemas.openxmlformats.org/officeDocument/2006/relationships/externalLink" Target="externalLinks/externalLink32.xml"/><Relationship Id="rId106" Type="http://schemas.openxmlformats.org/officeDocument/2006/relationships/externalLink" Target="externalLinks/externalLink8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6.xml"/><Relationship Id="rId52" Type="http://schemas.openxmlformats.org/officeDocument/2006/relationships/externalLink" Target="externalLinks/externalLink27.xml"/><Relationship Id="rId73" Type="http://schemas.openxmlformats.org/officeDocument/2006/relationships/externalLink" Target="externalLinks/externalLink48.xml"/><Relationship Id="rId78" Type="http://schemas.openxmlformats.org/officeDocument/2006/relationships/externalLink" Target="externalLinks/externalLink53.xml"/><Relationship Id="rId94" Type="http://schemas.openxmlformats.org/officeDocument/2006/relationships/externalLink" Target="externalLinks/externalLink69.xml"/><Relationship Id="rId99" Type="http://schemas.openxmlformats.org/officeDocument/2006/relationships/externalLink" Target="externalLinks/externalLink74.xml"/><Relationship Id="rId101" Type="http://schemas.openxmlformats.org/officeDocument/2006/relationships/externalLink" Target="externalLinks/externalLink76.xml"/><Relationship Id="rId1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32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31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Relationship Id="rId14" Type="http://schemas.openxmlformats.org/officeDocument/2006/relationships/image" Target="../media/image3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7" Type="http://schemas.openxmlformats.org/officeDocument/2006/relationships/image" Target="../media/image40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332349</xdr:colOff>
      <xdr:row>0</xdr:row>
      <xdr:rowOff>180974</xdr:rowOff>
    </xdr:from>
    <xdr:to>
      <xdr:col>10</xdr:col>
      <xdr:colOff>3009061</xdr:colOff>
      <xdr:row>36</xdr:row>
      <xdr:rowOff>46650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BA5109-CEFA-15CA-E955-645F0995E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2349" y="180974"/>
          <a:ext cx="6286687" cy="73047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323219</xdr:colOff>
      <xdr:row>32</xdr:row>
      <xdr:rowOff>94400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9CDF4C-3822-D128-CFDA-748B360A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5047619" cy="68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189886</xdr:colOff>
      <xdr:row>32</xdr:row>
      <xdr:rowOff>132495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991D93-B569-431A-E1A2-295F954B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4914286" cy="6838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208859</xdr:colOff>
      <xdr:row>36</xdr:row>
      <xdr:rowOff>56200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D7B7AE-4B57-15B6-081E-D556AD8A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5523809" cy="76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151695</xdr:colOff>
      <xdr:row>39</xdr:row>
      <xdr:rowOff>132400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C2140-7579-4536-A1AD-B214EC94B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5638095" cy="76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456533</xdr:colOff>
      <xdr:row>25</xdr:row>
      <xdr:rowOff>94638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3185BE-D0BC-4911-E789-CCB1CDDA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5333333" cy="489523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208838</xdr:colOff>
      <xdr:row>27</xdr:row>
      <xdr:rowOff>189829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0C46D-7301-EFC5-55B6-94C2E3862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5695238" cy="53714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418362</xdr:colOff>
      <xdr:row>20</xdr:row>
      <xdr:rowOff>56650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1A4ED9-0A84-1E96-E56D-CA3A93B45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5904762" cy="40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13</xdr:col>
      <xdr:colOff>113600</xdr:colOff>
      <xdr:row>38</xdr:row>
      <xdr:rowOff>37690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FA8BA-C73C-C5F2-D27B-F708F1E2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5" y="4133850"/>
          <a:ext cx="5600000" cy="327619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45</xdr:col>
      <xdr:colOff>607314</xdr:colOff>
      <xdr:row>51</xdr:row>
      <xdr:rowOff>55912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9E1015-6A77-3709-6EA2-D10C5A63D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01775" y="0"/>
          <a:ext cx="18285714" cy="99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475581</xdr:colOff>
      <xdr:row>39</xdr:row>
      <xdr:rowOff>113352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31EA3-A151-547F-C856-DC67FEE98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5352381" cy="75809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0</xdr:colOff>
      <xdr:row>0</xdr:row>
      <xdr:rowOff>0</xdr:rowOff>
    </xdr:from>
    <xdr:to>
      <xdr:col>55</xdr:col>
      <xdr:colOff>360686</xdr:colOff>
      <xdr:row>23</xdr:row>
      <xdr:rowOff>18462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9C1803-FF4F-040A-D92A-D514ADA1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10114286" cy="4704762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24</xdr:row>
      <xdr:rowOff>0</xdr:rowOff>
    </xdr:from>
    <xdr:to>
      <xdr:col>55</xdr:col>
      <xdr:colOff>379733</xdr:colOff>
      <xdr:row>48</xdr:row>
      <xdr:rowOff>113714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28E3AC-85C6-8A75-F07C-449738EF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5" y="4876800"/>
          <a:ext cx="10133333" cy="4685714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50</xdr:row>
      <xdr:rowOff>0</xdr:rowOff>
    </xdr:from>
    <xdr:to>
      <xdr:col>55</xdr:col>
      <xdr:colOff>417828</xdr:colOff>
      <xdr:row>74</xdr:row>
      <xdr:rowOff>132762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39E6D9-7458-929D-1EB1-6274AB29F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6575" y="9829800"/>
          <a:ext cx="10171428" cy="4704762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76</xdr:row>
      <xdr:rowOff>0</xdr:rowOff>
    </xdr:from>
    <xdr:to>
      <xdr:col>55</xdr:col>
      <xdr:colOff>341638</xdr:colOff>
      <xdr:row>100</xdr:row>
      <xdr:rowOff>113714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BED3F8-691E-4E12-A607-F20E46802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6575" y="14782800"/>
          <a:ext cx="10095238" cy="4685714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101</xdr:row>
      <xdr:rowOff>0</xdr:rowOff>
    </xdr:from>
    <xdr:to>
      <xdr:col>55</xdr:col>
      <xdr:colOff>360686</xdr:colOff>
      <xdr:row>125</xdr:row>
      <xdr:rowOff>113714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A503FD1-0B67-675B-2E63-3FF6487C3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86575" y="19545300"/>
          <a:ext cx="10114286" cy="4685714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127</xdr:row>
      <xdr:rowOff>0</xdr:rowOff>
    </xdr:from>
    <xdr:to>
      <xdr:col>55</xdr:col>
      <xdr:colOff>341638</xdr:colOff>
      <xdr:row>151</xdr:row>
      <xdr:rowOff>151809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4B1487A-8780-CBF2-A703-1C6334A09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86575" y="24498300"/>
          <a:ext cx="10095238" cy="4723809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153</xdr:row>
      <xdr:rowOff>0</xdr:rowOff>
    </xdr:from>
    <xdr:to>
      <xdr:col>55</xdr:col>
      <xdr:colOff>360686</xdr:colOff>
      <xdr:row>177</xdr:row>
      <xdr:rowOff>113714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56E081D-7ABD-0E86-B083-1E08F179E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86575" y="29451300"/>
          <a:ext cx="10114286" cy="4685714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178</xdr:row>
      <xdr:rowOff>0</xdr:rowOff>
    </xdr:from>
    <xdr:to>
      <xdr:col>55</xdr:col>
      <xdr:colOff>360686</xdr:colOff>
      <xdr:row>202</xdr:row>
      <xdr:rowOff>94667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BFA47D2-F528-24A0-4309-8DC90DEA7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86575" y="34213800"/>
          <a:ext cx="10114286" cy="46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37</xdr:col>
      <xdr:colOff>360686</xdr:colOff>
      <xdr:row>22</xdr:row>
      <xdr:rowOff>189914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3858448-3E1F-D23C-D8AB-04E828AA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86575" y="0"/>
          <a:ext cx="10114286" cy="4685714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24</xdr:row>
      <xdr:rowOff>0</xdr:rowOff>
    </xdr:from>
    <xdr:to>
      <xdr:col>37</xdr:col>
      <xdr:colOff>360686</xdr:colOff>
      <xdr:row>48</xdr:row>
      <xdr:rowOff>75619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26E2002-A501-0B6F-71D8-0FB267F8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86575" y="4876800"/>
          <a:ext cx="10114286" cy="4647619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49</xdr:row>
      <xdr:rowOff>0</xdr:rowOff>
    </xdr:from>
    <xdr:to>
      <xdr:col>37</xdr:col>
      <xdr:colOff>398781</xdr:colOff>
      <xdr:row>73</xdr:row>
      <xdr:rowOff>151809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F155E0A-0A33-12D7-199D-94151E18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86575" y="9639300"/>
          <a:ext cx="10152381" cy="472380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20</xdr:col>
      <xdr:colOff>379733</xdr:colOff>
      <xdr:row>22</xdr:row>
      <xdr:rowOff>189914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A831AC2-A84A-F099-DF0E-EB2010934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86575" y="0"/>
          <a:ext cx="10133333" cy="46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20</xdr:col>
      <xdr:colOff>341638</xdr:colOff>
      <xdr:row>48</xdr:row>
      <xdr:rowOff>94667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931294E-CDF3-392F-EC1F-8757013CF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86575" y="4876800"/>
          <a:ext cx="10095238" cy="46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20</xdr:col>
      <xdr:colOff>303543</xdr:colOff>
      <xdr:row>74</xdr:row>
      <xdr:rowOff>75619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BA0627F-9EF4-1A79-5515-A888E1FF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86575" y="9829800"/>
          <a:ext cx="10057143" cy="464761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208838</xdr:colOff>
      <xdr:row>40</xdr:row>
      <xdr:rowOff>189500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615C1-B7BE-4842-D31B-AA026FDD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5695238" cy="80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12</xdr:col>
      <xdr:colOff>589867</xdr:colOff>
      <xdr:row>81</xdr:row>
      <xdr:rowOff>94309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156DFE-7205-C470-A01C-7F93A7BA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5" y="8191500"/>
          <a:ext cx="5466667" cy="752380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13</xdr:col>
      <xdr:colOff>113600</xdr:colOff>
      <xdr:row>122</xdr:row>
      <xdr:rowOff>37167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85F7D2-2EEF-F482-6904-65B4806D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6575" y="16002000"/>
          <a:ext cx="5600000" cy="74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19</xdr:col>
      <xdr:colOff>417905</xdr:colOff>
      <xdr:row>161</xdr:row>
      <xdr:rowOff>113381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39F78E-BF5F-0A1F-13DD-ABFAD9ABB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6575" y="23622000"/>
          <a:ext cx="9561905" cy="73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23</xdr:col>
      <xdr:colOff>94552</xdr:colOff>
      <xdr:row>38</xdr:row>
      <xdr:rowOff>75262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445BF42-92E5-8B6D-4DF9-61024F94E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82575" y="0"/>
          <a:ext cx="5580952" cy="75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40</xdr:row>
      <xdr:rowOff>0</xdr:rowOff>
    </xdr:from>
    <xdr:to>
      <xdr:col>22</xdr:col>
      <xdr:colOff>475581</xdr:colOff>
      <xdr:row>77</xdr:row>
      <xdr:rowOff>189595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252B36-7F97-6D83-347A-B1956A1C7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82575" y="7810500"/>
          <a:ext cx="5352381" cy="723809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79</xdr:row>
      <xdr:rowOff>0</xdr:rowOff>
    </xdr:from>
    <xdr:to>
      <xdr:col>23</xdr:col>
      <xdr:colOff>18362</xdr:colOff>
      <xdr:row>117</xdr:row>
      <xdr:rowOff>75286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DAF3DEF-83A5-AAFB-021E-EDA0F8CA6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82575" y="15240000"/>
          <a:ext cx="5504762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18</xdr:col>
      <xdr:colOff>113400</xdr:colOff>
      <xdr:row>16</xdr:row>
      <xdr:rowOff>113867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486BAF-6970-A7D0-DBDA-F6CECB751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0"/>
          <a:ext cx="7200000" cy="34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16</xdr:col>
      <xdr:colOff>113400</xdr:colOff>
      <xdr:row>16</xdr:row>
      <xdr:rowOff>113867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6548B-E7FA-182C-5B03-693C6D6A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7200000" cy="34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14</xdr:col>
      <xdr:colOff>342193</xdr:colOff>
      <xdr:row>33</xdr:row>
      <xdr:rowOff>94374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47558-96E4-8363-D7E8-4E7C84D01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0" y="0"/>
          <a:ext cx="5657143" cy="70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85725</xdr:rowOff>
    </xdr:from>
    <xdr:to>
      <xdr:col>14</xdr:col>
      <xdr:colOff>123111</xdr:colOff>
      <xdr:row>36</xdr:row>
      <xdr:rowOff>180020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92C630-47AD-4B85-84DC-FE85BCE2B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85725"/>
          <a:ext cx="5714286" cy="76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475526</xdr:colOff>
      <xdr:row>27</xdr:row>
      <xdr:rowOff>18340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D378F7-C604-F4FD-E79F-738802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5790476" cy="567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285050</xdr:colOff>
      <xdr:row>36</xdr:row>
      <xdr:rowOff>37152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BE6155-0EE6-BF9E-FC01-1A6BEB0E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5600000" cy="75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23</xdr:col>
      <xdr:colOff>323145</xdr:colOff>
      <xdr:row>36</xdr:row>
      <xdr:rowOff>132390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E88EAF-09F6-1887-BD49-7A5D6DFC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63550" y="0"/>
          <a:ext cx="5638095" cy="76761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361314</xdr:colOff>
      <xdr:row>20</xdr:row>
      <xdr:rowOff>189952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958458-BAAB-B9C3-ABF5-87AB802D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5085714" cy="43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18383</xdr:colOff>
      <xdr:row>28</xdr:row>
      <xdr:rowOff>189743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D000F0-BD56-2207-55E2-5152635ED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0"/>
          <a:ext cx="5333333" cy="60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rvices.intralinks.com/candell2/cmo/Ford/Fordstructuring/sass3fordparc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east.ad.jpmorganchase.com\amerib$\1%20Principal%20Finance\Deals%20in%20Progress\CIT\Structuring\MTM%20-%20Cash%20Flow%20Model\CITRVMARINE%20AUGUST%2018MTM%20MODEL%20AUDI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rvices.intralinks.com/1%20ABS%20GENERAL/candell2/cmo/hyundai/hyundai%2006-a/model/HART%202006-a%20%20PRICING%20mar%2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rvices.intralinks.com/ABSShared2/1%20Auto/HTaj/Daimler/MBART%202009/model/MBART2009%20_model_072709_oc_YSA_YSO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east.ad.jpmorganchase.com\amerib$\1%20ABS%20GENERAL\candell2\cmo\hyundai\hyundai%2006-a\model\HART%202006-a%20%20PRICING%20mar%2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east.ad.jpmorganchase.com\amerib$\Documents%20and%20Settings\u190086\Local%20Settings\Temp\HART%202006-a%20%20pf%20model%20final%20structure%20feb%202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egas.com\dept\1%20ABS%20GENERAL\candell2\cmo\hyundai\hyundai%2006-a\model\HART%202006-a%20%20PRICING%20mar%2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egas.com\dept\Documents%20and%20Settings\u190086\Local%20Settings\Temp\HART%202006-a%20%20pf%20model%20final%20structure%20feb%202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egas.com\dept\DOCUME~1\u190086\LOCALS~1\Temp\C.Data.u190086.Notes_CDI\carat2006-snb%20jan%20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903129\Desktop\ChartPRO\ChartPRO%20Master%20v3m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CHEMICALS\Innophos%20Holdings\October%202008%20Meeting\IPHS_Comp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GVAT/Modelware/Tier%201%20-%20Energy/XOMModelwar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BO%20GROUPS\Charterhouse\Towne%20Air%20Freight\January%202009%20Meeting\Backup\Towne%20Charts%20and%20Graph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BO%20GROUPS\ZM%20Equity\Erickson%20Air-Crane\IPO%20Pitch%2012.3.09\Excel%20Backup\Charts%20and%20Graphs%20-%20Erickson%20Air-Cra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DURABLES%20-%20WIP\Chromcraft%20Revington%20Inc\Presentations\July%202008%20Presentation\Colt%20-%20Excel%20Back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GROUP%20MATERIALS\Generic%20Materials\BBTCM%20Chart%20Backu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BO%20GROUPS\Gladstone\A.%20Stucki\Excel%20Backup\A.%20Stucki%20Model%20and%20Spreads%20-%20v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OGISTICS%20COS\Express-1%20Expedited%20Solutions\Strategic%20Alternative%20(Fall%2008)\Presentation\Backup\XPO%20Charts%20&amp;%20Graph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Healthcare\Prospects%20-%20Companies\Dr.%20Comfort\Presentations\February%202010%20Pitch\Excel%20Backup\DRC%20-%20Charts%20and%20Graph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ublic\Equity%20Market%20Outlook\Buyout%20Backed%20IPO%20Analysis\2009\2009%20Buyout%20Backed%20Dat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LBO%20GROUPS\Charterhouse\Towne%20Air%20Freight\September%202009%20Meeting\Backup\Towne%20Charts%20and%20Graphs%20-%209.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LOGISTICS%20COS\Total%20Transportation%20Services\Presentations%20(May%202008)\Intermodal%20Presentation\Backup\Total%20Transportation%20Services%20Charts%20&amp;%20Graphs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doug/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EQUIPMENT%20&amp;%20DISTRIBUTION\PRIVATE%20COs\BTC%20Electronics\Pitches\7.8.2008\Back%20Up\BTC%20Follow%20Up%20-%20Charts%20and%20graph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BO%20GROUPS\Atlantic%20Street\ACE%20Expediters\May%202009%20Pitch\Presentation\Backup\ACE%20Charts%20and%20Graph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Generic%20Books\Capital%20Markets%20Overview\Excel%20Backup\Capital%20Markets%20Overview%20Backup%20-%20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BO%20GROUPS\Jefferies%20CP\New%20Century\July%202010%20IPO\Pre-Deal\Excel%20Backup\New%20Cent%20-%20Charts%20and%20Graph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FURNITURE%20&amp;%20TEXTILES\Furniture%20Supplier,%20Manuf,%20Retail\Hooker\Strategic%20Alternatives%20(December%202008)\Excel%20Backup\HOFT_Charts%20&amp;%20Graph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rpfin\Public\AAM\Pitch\Backup\BBTCM_EquityMarketOvervi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OTHER%20SECTORS\Truland%20Systems\Research\09.18.08%20Supplemental%20(RM)\Industry%20Charts%20&amp;%20Graph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Transport%20&amp;%20Logistics\LBO%20GROUPS\MidMark%20Capital\CAS\Pitches\March%202010%20Pitch\Excel%20Backup\CAS%20Charts%20and%20Graphs%20-%20v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LBO%20GROUPS\Pfingsten%20Partners\All%20Points\June%202010%20Pitch\Excel\AllPoints%20Charts%20and%20Graph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LBO%20GROUPS\Milestone%20Partners\Interconnect%20Devices\Excel%20Backup\IDI%20Charts%20and%20Graph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STAFF\STFGRI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OGISTICS%20COS\Express-1%20Expedited%20Solutions\Take%20Private%20(Spring%202010)\Pitch\Excel\XPO%20Take%20Private%20Pres.%20Comp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Public\Healthcare\Clients\Nanston\Marketing\Updates\Project%20Crest%20Marketing%20Update%20v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Industrial\LBO%20GROUPS\Liberty%20Lane\Prestolite\May%202010%20Pitch\Excel\Charts%20and%20Graph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LBO%20GROUPS\MVC%20Capital\Custom%20Alloy\Hackney%20Ladish%20Buyside\Lenders%20Presentation\CAC%20-%20Excel%20Backup%20v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LBO%20GROUPS\Gladstone\A.%20Stucki\8.2009%20Meeting\Excel%20Backup\Stucki%20Charts%20and%20Graphs%20-%20v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Equity%20Market%20Outlook\Updated%20EMO\Follow-On%20Dilution\DealLogic%206.23.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LBO%20GROUPS\SCF%20Partners\Forum%20Oilfield\July%202008%20Intro%20Pitch\Backup\BBTCM%20Chart%20Backu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Generic%20Books\Generic%20Template\Deal%20Tracking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OGISTICS%20COS\Express-1%20Expedited%20Solutions\Strategic%20Alternative%20(Fall%2008)\Board%20Presentation%20January%202009\Backup\XPO%20Board%20Pres.%20Charts%20&amp;%20Graph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Healthcare\Prospects%20-%20Companies\Addus%20Healthcare\Pitch%2011.08\Excel%20Backup\Addus%20-%20Charts%20&amp;%20Graph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rvices.intralinks.com/Documents%20and%20Settings/u190086/Local%20Settings/Temp/HART%202006-a%20%20pf%20model%20final%20structure%20feb%202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GROUP%20MATERIALS\Generic%20Pitch\Trans%20Group%20Generic\Generic%20Backup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WASTE%20MANAGEMENT\Generic%20Materials\Generic%20Book\Backup\Waste%20Management%20Charts%20&amp;%20Graph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EQUIPMENT%20&amp;%20DISTRIBUTION\PUBLIC%20COs\Park%20Ohio\November%202009\Excel%20Backup\PKOH%20Charts%20and%20Graph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LBO%20GROUPS\Brynwood%20Partners\Metro%20Door\Presentation%20August%202008\Metro_LBO_DCF%20v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GROUP%20MATERIALS\L&amp;T%20Industry%20Updates\L&amp;T%20Industry%20Overview\TL%20Chart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GROUP%20MATERIALS\L&amp;T%20Industry%20Updates\L&amp;T%20Industry%20Overview\TL%20Charts%20(5.2.08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Industrial\OTHER%20SECTORS\Clover%20Scrap%20Metal\Fall%202010%20Sell-Side\Presentation\Excel%20Backup\Clover%20-%20Charts%20and%20Graph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GROUP%20MATERIALS\L&amp;T%20Industry%20Updates\L&amp;T%20Industry%20Overview\Excel%20Backup\Industry%20Charts%203PL_Marine_Equi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LOGISTICS%20COS\Express-1%20Expedited%20Solutions\Fall%202009\Backup\XPO%20Fall%202009%20Charts%20and%20Graph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LBO%20GROUPS\Main%20Street%20Resources\Midasco\Pitch\Excel%20Backup\Midasco%20-%20Charts%20and%20Graph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east.ad.jpmorganchase.com\amerib$\candell2\cmo\Ford\Fordstructuring\sass3fordparc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EQUIPMENT%20&amp;%20DISTRIBUTION\PUBLIC%20COs\Belden\Presentation\Excel\Belden%20Charts%20and%20Graph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BUILDING%20MATERIALS%20COs\INDUSTRY%20INFO\Quarterly%20Update\Misc.%20Excel\BMAT%20Charts%20and%20Graph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Healthcare\Clients\Aerocare\Project%20ARx\Excel%20Backup\Aerocare%20Charts%20and%20Graph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ublic\Equity%20Market%20Outlook\Updated%20EMO\Excel%20Backup\Index%20Return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LBO%20GROUPS\Chicago%20Growth%20Partners\American%20Civil%20Constructors\Phase%20I%20Presentation\Excel%20Backup\ACC%20Phase%20I%20-%20Charts%20and%20Graph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AIR%20FREIGHT%20&amp;%20INTEGRATORS\Integrated%20Deicing%20Services%20(IDS)\Excel\IDS%20Valuation%20-%20v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Equity%20Market%20Outlook\Updated%20EMO\Excel%20Backup\BBTCM_EquityMarketOverview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LBO%20GROUPS\Insight%20Equity\Hirschfeld%20Holdings%20LP\August%20Follow-Up%20with%20Management\Excel%20Backup\Hirschfeld%20Follow-Up%20Compc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BO%20GROUPS\Nautic%20Partners\CLC%20Group\Pitch\Backup\CLC%20Charts%20&amp;%20Graph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Business%20Services\Energy%20and%20Environmental%20Services\4.%20Waste%20Management\Industrial%20Services%20of%20America\Excel%20Backup\Charts%20and%20Graph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STAFF\STFGRCM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Transport%20&amp;%20Logistics\LBO%20GROUPS\Arcapita\3P%20Delivery\Backup\3PD%20Chart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F1\Corpfin\Public\Industrial\OTHER%20SECTORS\Truland%20Systems\Phase%20I%20Presentation\Backup\Volt%20-%20Phase%20I%20Charts%20&amp;%20Graph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TRUCKING%20COS\TRUCKLOAD\Boyle%20Transport\Boyle%20Charts%20&amp;%20Graph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Industrial\LBO%20GROUPS\Brynwood%20Partners\Metro%20Door\Presentation%20August%202008\Metro%20-%20Chart%20Backu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GROUP%20MATERIALS\Industry%20Research\Railroads\Intermodal%20Charts%20and%20Graph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Transport%20&amp;%20Logistics\GROUP%20MATERIALS\Generic%20Pitch\Trans%20Group%20Generic\Industry%20Overview%20Generic\Backup\LTL%20Quarterly%20Results%20Chart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ttcf\corpfin\Public\Industrial\LBO%20GROUPS\Milestone%20Partners\Interconnect%20Devices\Excel%20Backup\IDI%20Charts%20and%20Graph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east.ad.jpmorganchase.com\amerib$\ABSShared2\1%20Auto\General\HTaj\Mass%20Mutual\MMAF15-A\Models\Cash%20Flow%20Model\final%20pool%20(mar%2031%20cutoff)\pre%20price%20models\MMAF_2015-A_pre_price_REV%20(04-28-2015)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east.ad.jpmorganchase.com\amerib$\my%20documents\tpweek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exchange.deloitte.com/DERICKC/TECHN/CMSI/D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ith%20Barney\Norsk%20Hydro\NHY%20Exhibit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ffnmic\Desktop\Book7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ysonsbdc\data\WINNT\Profiles\gseare\Desktop\PE%20ratios-6-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ph2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APH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exchange.deloitte.com/XCELDATA/COMPCOS/WIRELESS/AMRD/MERGERS/NEWMOD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exchange.deloitte.com/Shared/CLIENTS/Spartech/August%202001/ProForma%20Valuation%20v1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exchange.deloitte.com/TELECOM/MODELS/PUBLISHED_MODELS/COLT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80459\AppData\Local\Capital%20IQ\Office%20Plug-in\Templates\Plug-In%20Tools\Capital%20IQ%20Identifier%20Convertor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eals\Prospective%20Deals\Diamond\Meeting%20Materials%20-%20June%202014\Diamond%20Foods%20-%20Analysis%20v4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east.ad.jpmorganchase.com\amerib$\ABSShared1\1%20Principal%20Finance\Potential%20Deals\talf%20structure\nissan\Copy%20of%20NAROT09-A_model_31109%20J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egas.com\dept\candell2\cmo\Ford\Fordstructuring\sass3fordpar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ccounting\Acct_Budget\Moses\JOURNEY%20PROJECT\Journey%20Expenditures_Eric%20050812_rev%2005221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7111%20Equity%20Combined%20Leadsheet%20-%202004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2%20Equity%20Rollforward%20Schedule%20&amp;%20Testing%20of%20Stock%20Issuances%20and%20Option%20Plan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c\lgbu\Documents%20and%20Settings\kgoodm01\Desktop\Copy%20of%20Allocated%20View_prod_o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ss3fordparco"/>
    </sheetNames>
    <sheetDataSet>
      <sheetData sheetId="0" refreshError="1">
        <row r="24">
          <cell r="I24">
            <v>1.0000035182633966</v>
          </cell>
        </row>
        <row r="109">
          <cell r="C109">
            <v>1</v>
          </cell>
          <cell r="D109">
            <v>5.9616666666666873E-2</v>
          </cell>
          <cell r="K109">
            <v>0.29556474979545078</v>
          </cell>
        </row>
        <row r="110">
          <cell r="C110">
            <v>2</v>
          </cell>
          <cell r="D110">
            <v>5.864422552410975E-2</v>
          </cell>
          <cell r="K110">
            <v>0.4262394342822281</v>
          </cell>
        </row>
        <row r="111">
          <cell r="C111">
            <v>3</v>
          </cell>
          <cell r="D111">
            <v>5.7194179860466043E-2</v>
          </cell>
          <cell r="K111">
            <v>0.41001634235509998</v>
          </cell>
        </row>
        <row r="112">
          <cell r="C112">
            <v>4</v>
          </cell>
          <cell r="D112">
            <v>5.6156979506361004E-2</v>
          </cell>
          <cell r="K112">
            <v>0.39406668772731263</v>
          </cell>
        </row>
        <row r="113">
          <cell r="C113">
            <v>5</v>
          </cell>
          <cell r="D113">
            <v>5.5328930325241998E-2</v>
          </cell>
          <cell r="K113">
            <v>0.37836120471932799</v>
          </cell>
        </row>
        <row r="114">
          <cell r="C114">
            <v>6</v>
          </cell>
          <cell r="D114">
            <v>5.4706076249656732E-2</v>
          </cell>
          <cell r="K114">
            <v>0.36291214978885739</v>
          </cell>
        </row>
        <row r="115">
          <cell r="C115">
            <v>7</v>
          </cell>
          <cell r="D115">
            <v>5.4255585006454332E-2</v>
          </cell>
          <cell r="K115">
            <v>0.34771668724043647</v>
          </cell>
        </row>
        <row r="116">
          <cell r="C116">
            <v>8</v>
          </cell>
          <cell r="D116">
            <v>5.3840450271455786E-2</v>
          </cell>
          <cell r="K116">
            <v>0.33278120914503656</v>
          </cell>
        </row>
        <row r="117">
          <cell r="C117">
            <v>9</v>
          </cell>
          <cell r="D117">
            <v>5.3425158207030421E-2</v>
          </cell>
          <cell r="K117">
            <v>0.31887751629960559</v>
          </cell>
        </row>
        <row r="118">
          <cell r="C118">
            <v>10</v>
          </cell>
          <cell r="D118">
            <v>5.3145155277316114E-2</v>
          </cell>
          <cell r="K118">
            <v>0.30570326479531129</v>
          </cell>
        </row>
        <row r="119">
          <cell r="C119">
            <v>11</v>
          </cell>
          <cell r="D119">
            <v>5.2932815104905551E-2</v>
          </cell>
          <cell r="K119">
            <v>0.29276304532958736</v>
          </cell>
        </row>
        <row r="120">
          <cell r="C120">
            <v>12</v>
          </cell>
          <cell r="D120">
            <v>5.2720433775046871E-2</v>
          </cell>
          <cell r="K120">
            <v>0.2800592802892839</v>
          </cell>
        </row>
        <row r="121">
          <cell r="C121">
            <v>13</v>
          </cell>
          <cell r="D121">
            <v>5.2659092344682357E-2</v>
          </cell>
          <cell r="K121">
            <v>0.26759441410462953</v>
          </cell>
        </row>
        <row r="122">
          <cell r="C122">
            <v>14</v>
          </cell>
          <cell r="D122">
            <v>5.2673284434353818E-2</v>
          </cell>
          <cell r="K122">
            <v>0.25537092048240989</v>
          </cell>
        </row>
        <row r="123">
          <cell r="C123">
            <v>15</v>
          </cell>
          <cell r="D123">
            <v>5.268747634020432E-2</v>
          </cell>
          <cell r="K123">
            <v>0.2433913050533846</v>
          </cell>
        </row>
        <row r="124">
          <cell r="C124">
            <v>16</v>
          </cell>
          <cell r="D124">
            <v>5.2701668062239193E-2</v>
          </cell>
          <cell r="K124">
            <v>0.23165813501701768</v>
          </cell>
        </row>
        <row r="125">
          <cell r="C125">
            <v>17</v>
          </cell>
          <cell r="D125">
            <v>5.2715859600461101E-2</v>
          </cell>
          <cell r="K125">
            <v>0.2201740359079136</v>
          </cell>
        </row>
        <row r="126">
          <cell r="C126">
            <v>18</v>
          </cell>
          <cell r="D126">
            <v>5.2730050954875374E-2</v>
          </cell>
          <cell r="K126">
            <v>0.20884678071490051</v>
          </cell>
        </row>
        <row r="127">
          <cell r="C127">
            <v>19</v>
          </cell>
          <cell r="D127">
            <v>5.2744242125490004E-2</v>
          </cell>
          <cell r="K127">
            <v>0.19775450358174274</v>
          </cell>
        </row>
        <row r="128">
          <cell r="C128">
            <v>20</v>
          </cell>
          <cell r="D128">
            <v>5.2758433112307657E-2</v>
          </cell>
          <cell r="K128">
            <v>0.18692209363496781</v>
          </cell>
        </row>
        <row r="129">
          <cell r="C129">
            <v>21</v>
          </cell>
          <cell r="D129">
            <v>5.2772623915333661E-2</v>
          </cell>
          <cell r="K129">
            <v>0.17635230075899033</v>
          </cell>
        </row>
        <row r="130">
          <cell r="C130">
            <v>22</v>
          </cell>
          <cell r="D130">
            <v>5.2786814534570681E-2</v>
          </cell>
          <cell r="K130">
            <v>0.16604789539703629</v>
          </cell>
        </row>
        <row r="131">
          <cell r="C131">
            <v>23</v>
          </cell>
          <cell r="D131">
            <v>5.2801004970029375E-2</v>
          </cell>
          <cell r="K131">
            <v>0.15607139290028843</v>
          </cell>
        </row>
        <row r="132">
          <cell r="C132">
            <v>24</v>
          </cell>
          <cell r="D132">
            <v>5.2815195221709743E-2</v>
          </cell>
          <cell r="K132">
            <v>0.14636268866632843</v>
          </cell>
        </row>
        <row r="133">
          <cell r="C133">
            <v>25</v>
          </cell>
          <cell r="D133">
            <v>5.2848534028963279E-2</v>
          </cell>
          <cell r="K133">
            <v>0.13714866113802809</v>
          </cell>
        </row>
        <row r="134">
          <cell r="C134">
            <v>26</v>
          </cell>
          <cell r="D134">
            <v>5.2891445774749357E-2</v>
          </cell>
          <cell r="K134">
            <v>0.1281938645428107</v>
          </cell>
        </row>
        <row r="135">
          <cell r="C135">
            <v>27</v>
          </cell>
          <cell r="D135">
            <v>5.2934355840042357E-2</v>
          </cell>
          <cell r="K135">
            <v>0.11950121788957453</v>
          </cell>
        </row>
        <row r="136">
          <cell r="C136">
            <v>28</v>
          </cell>
          <cell r="D136">
            <v>5.2977264224978171E-2</v>
          </cell>
          <cell r="K136">
            <v>0.11107374119674915</v>
          </cell>
        </row>
        <row r="137">
          <cell r="C137">
            <v>29</v>
          </cell>
          <cell r="D137">
            <v>5.3020170929695354E-2</v>
          </cell>
          <cell r="K137">
            <v>0.10300899081720598</v>
          </cell>
        </row>
        <row r="138">
          <cell r="C138">
            <v>30</v>
          </cell>
          <cell r="D138">
            <v>5.3063075954332461E-2</v>
          </cell>
          <cell r="K138">
            <v>9.5210905831868489E-2</v>
          </cell>
        </row>
        <row r="139">
          <cell r="C139">
            <v>31</v>
          </cell>
          <cell r="D139">
            <v>5.310597929902805E-2</v>
          </cell>
          <cell r="K139">
            <v>8.7919550117740747E-2</v>
          </cell>
        </row>
        <row r="140">
          <cell r="C140">
            <v>32</v>
          </cell>
          <cell r="D140">
            <v>5.314888096391801E-2</v>
          </cell>
          <cell r="K140">
            <v>8.1026932048756203E-2</v>
          </cell>
        </row>
        <row r="141">
          <cell r="C141">
            <v>33</v>
          </cell>
          <cell r="D141">
            <v>5.3191780949138234E-2</v>
          </cell>
          <cell r="K141">
            <v>7.4388715583632636E-2</v>
          </cell>
        </row>
        <row r="142">
          <cell r="C142">
            <v>34</v>
          </cell>
          <cell r="D142">
            <v>5.3234679254827277E-2</v>
          </cell>
          <cell r="K142">
            <v>6.8146887866234462E-2</v>
          </cell>
        </row>
        <row r="143">
          <cell r="C143">
            <v>35</v>
          </cell>
          <cell r="D143">
            <v>5.327757588112636E-2</v>
          </cell>
          <cell r="K143">
            <v>6.2355799495469683E-2</v>
          </cell>
        </row>
        <row r="144">
          <cell r="C144">
            <v>36</v>
          </cell>
          <cell r="D144">
            <v>5.3320470828166044E-2</v>
          </cell>
          <cell r="K144">
            <v>5.6849561485398478E-2</v>
          </cell>
        </row>
        <row r="145">
          <cell r="C145">
            <v>37</v>
          </cell>
          <cell r="D145">
            <v>5.3369778209666485E-2</v>
          </cell>
          <cell r="K145">
            <v>5.1574899100116714E-2</v>
          </cell>
        </row>
        <row r="146">
          <cell r="C146">
            <v>38</v>
          </cell>
          <cell r="D146">
            <v>5.3422290270925821E-2</v>
          </cell>
          <cell r="K146">
            <v>4.6534567751123961E-2</v>
          </cell>
        </row>
        <row r="147">
          <cell r="C147">
            <v>39</v>
          </cell>
          <cell r="D147">
            <v>5.3474799815784735E-2</v>
          </cell>
          <cell r="K147">
            <v>0</v>
          </cell>
        </row>
        <row r="148">
          <cell r="C148">
            <v>40</v>
          </cell>
          <cell r="D148">
            <v>5.3527306844493694E-2</v>
          </cell>
          <cell r="K148">
            <v>0</v>
          </cell>
        </row>
        <row r="149">
          <cell r="C149">
            <v>41</v>
          </cell>
          <cell r="D149">
            <v>5.3579811357311158E-2</v>
          </cell>
          <cell r="K149">
            <v>0</v>
          </cell>
        </row>
        <row r="150">
          <cell r="C150">
            <v>42</v>
          </cell>
          <cell r="D150">
            <v>5.3632313354482264E-2</v>
          </cell>
          <cell r="K150">
            <v>0</v>
          </cell>
        </row>
        <row r="151">
          <cell r="C151">
            <v>43</v>
          </cell>
          <cell r="D151">
            <v>5.3684812836262807E-2</v>
          </cell>
          <cell r="K151">
            <v>0</v>
          </cell>
        </row>
        <row r="152">
          <cell r="C152">
            <v>44</v>
          </cell>
          <cell r="D152">
            <v>5.3737309802903255E-2</v>
          </cell>
        </row>
        <row r="316">
          <cell r="I316">
            <v>5.5916089382715972E-2</v>
          </cell>
          <cell r="J316" t="str">
            <v>6 mo</v>
          </cell>
          <cell r="K316">
            <v>5.0099999999999999E-2</v>
          </cell>
          <cell r="L316">
            <v>4.581428571428571E-2</v>
          </cell>
          <cell r="M316">
            <v>5.4385714285714287E-2</v>
          </cell>
          <cell r="N316">
            <v>5.3829689581966544E-2</v>
          </cell>
        </row>
        <row r="317">
          <cell r="I317">
            <v>5.4666239822530827E-2</v>
          </cell>
          <cell r="J317" t="str">
            <v>1 yr</v>
          </cell>
          <cell r="K317">
            <v>4.7500000000000001E-2</v>
          </cell>
          <cell r="L317">
            <v>4.4642857142857144E-2</v>
          </cell>
          <cell r="M317">
            <v>5.0357142857142857E-2</v>
          </cell>
          <cell r="N317">
            <v>5.4333050706079522E-2</v>
          </cell>
        </row>
        <row r="318">
          <cell r="I318">
            <v>5.4112889999999858E-2</v>
          </cell>
          <cell r="J318" t="str">
            <v>2 yr</v>
          </cell>
          <cell r="K318">
            <v>4.6100000000000002E-2</v>
          </cell>
          <cell r="L318">
            <v>4.6100000000000002E-2</v>
          </cell>
          <cell r="M318">
            <v>4.6100000000000002E-2</v>
          </cell>
          <cell r="N318">
            <v>5.5072244953147387E-2</v>
          </cell>
        </row>
        <row r="319">
          <cell r="I319">
            <v>5.4626302500000001E-2</v>
          </cell>
          <cell r="J319" t="str">
            <v>3 yr</v>
          </cell>
          <cell r="K319">
            <v>4.6400000000000004E-2</v>
          </cell>
          <cell r="L319">
            <v>4.7025000000000004E-2</v>
          </cell>
          <cell r="M319">
            <v>4.5775000000000003E-2</v>
          </cell>
          <cell r="N319">
            <v>5.596595146913929E-2</v>
          </cell>
        </row>
        <row r="320">
          <cell r="I320">
            <v>5.6064522499999825E-2</v>
          </cell>
          <cell r="J320" t="str">
            <v>5 yr</v>
          </cell>
          <cell r="K320">
            <v>4.7E-2</v>
          </cell>
          <cell r="L320">
            <v>4.8875000000000002E-2</v>
          </cell>
          <cell r="M320">
            <v>4.5124999999999998E-2</v>
          </cell>
          <cell r="N320">
            <v>5.7389081407932516E-2</v>
          </cell>
        </row>
        <row r="321">
          <cell r="I321">
            <v>5.8840999999999921E-2</v>
          </cell>
          <cell r="J321" t="str">
            <v>10 yr</v>
          </cell>
          <cell r="K321">
            <v>4.99E-2</v>
          </cell>
          <cell r="L321">
            <v>5.4899999999999997E-2</v>
          </cell>
          <cell r="M321">
            <v>4.4900000000000002E-2</v>
          </cell>
          <cell r="N321">
            <v>6.0200180065237863E-2</v>
          </cell>
        </row>
        <row r="322">
          <cell r="I322">
            <v>6.1956012656249948E-2</v>
          </cell>
          <cell r="J322" t="str">
            <v>15 yr</v>
          </cell>
          <cell r="K322">
            <v>5.1024999999999994E-2</v>
          </cell>
          <cell r="L322">
            <v>5.477499999999999E-2</v>
          </cell>
          <cell r="M322">
            <v>4.7274999999999998E-2</v>
          </cell>
          <cell r="N322">
            <v>6.2728652973793472E-2</v>
          </cell>
        </row>
        <row r="438">
          <cell r="N438">
            <v>5.8209703346708164E-2</v>
          </cell>
          <cell r="O438" t="str">
            <v>3 mo</v>
          </cell>
          <cell r="P438">
            <v>5.16E-2</v>
          </cell>
        </row>
        <row r="439">
          <cell r="N439">
            <v>5.5916089382715972E-2</v>
          </cell>
          <cell r="O439" t="str">
            <v>6 mo</v>
          </cell>
          <cell r="P439">
            <v>5.0099999999999999E-2</v>
          </cell>
        </row>
        <row r="440">
          <cell r="N440">
            <v>5.4666239822530827E-2</v>
          </cell>
          <cell r="O440" t="str">
            <v>1 yr</v>
          </cell>
          <cell r="P440">
            <v>4.7500000000000001E-2</v>
          </cell>
        </row>
        <row r="441">
          <cell r="N441">
            <v>5.4112889999999858E-2</v>
          </cell>
          <cell r="O441" t="str">
            <v>2 yr</v>
          </cell>
          <cell r="P441">
            <v>4.6100000000000002E-2</v>
          </cell>
        </row>
        <row r="442">
          <cell r="N442">
            <v>5.4626302500000001E-2</v>
          </cell>
          <cell r="O442" t="str">
            <v>3 yr</v>
          </cell>
          <cell r="P442">
            <v>4.6400000000000004E-2</v>
          </cell>
        </row>
        <row r="443">
          <cell r="N443">
            <v>5.6064522499999825E-2</v>
          </cell>
          <cell r="O443" t="str">
            <v>5 yr</v>
          </cell>
          <cell r="P443">
            <v>4.7E-2</v>
          </cell>
        </row>
        <row r="444">
          <cell r="N444">
            <v>5.8840999999999921E-2</v>
          </cell>
          <cell r="O444" t="str">
            <v>10 yr</v>
          </cell>
          <cell r="P444">
            <v>4.99E-2</v>
          </cell>
        </row>
        <row r="445">
          <cell r="N445">
            <v>6.1956012656249948E-2</v>
          </cell>
          <cell r="O445" t="str">
            <v>15 yr</v>
          </cell>
          <cell r="P445">
            <v>5.1024999999999994E-2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omberglink"/>
      <sheetName val="default and ppmt_vectors"/>
      <sheetName val="poolstrat &amp; assumptions"/>
      <sheetName val="summary-principal"/>
      <sheetName val="summary-securitization"/>
      <sheetName val="fas140"/>
      <sheetName val="fasgl"/>
      <sheetName val="credit support"/>
      <sheetName val="formattedreplines"/>
      <sheetName val="model"/>
      <sheetName val="model2"/>
      <sheetName val="cashflows"/>
      <sheetName val="YSOC"/>
      <sheetName val="pymatrix"/>
      <sheetName val="py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ASS"/>
      <sheetName val="pycalc"/>
      <sheetName val="schedules &amp; Gross WAC"/>
      <sheetName val="default distrib vectors"/>
      <sheetName val="default and ppmt_vectors"/>
      <sheetName val="poolstrat&amp;scenarios"/>
      <sheetName val="rating agency summary"/>
      <sheetName val="formatted cash flows"/>
      <sheetName val="summary-principal"/>
      <sheetName val="transaction summary"/>
      <sheetName val="credit support"/>
      <sheetName val="excess spread"/>
      <sheetName val="fas140"/>
      <sheetName val="bal, wac, ppmt &amp; CDR output"/>
      <sheetName val="model"/>
      <sheetName val="model2"/>
      <sheetName val="cashflows"/>
      <sheetName val="ysoc-loanlevel static"/>
      <sheetName val="YSOC-dynamic"/>
      <sheetName val="DEC"/>
      <sheetName val="formatted dec tables"/>
      <sheetName val="yieldtables"/>
      <sheetName val="cashreconcil"/>
      <sheetName val="capitalcashflow"/>
      <sheetName val="regcapital"/>
      <sheetName val="pymatrix2"/>
      <sheetName val="dlrres"/>
      <sheetName val="fasgl"/>
      <sheetName val="CIA"/>
      <sheetName val="YSA"/>
      <sheetName val="p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ng model-waterfall"/>
      <sheetName val="talf dec tables"/>
      <sheetName val="talf working model"/>
      <sheetName val="bloomberglink"/>
      <sheetName val="spot rates"/>
      <sheetName val="pycalc"/>
      <sheetName val="schedules &amp; Gross WAC"/>
      <sheetName val="default distrib vectors"/>
      <sheetName val="fidelity vectors"/>
      <sheetName val="default and ppmt_vectors"/>
      <sheetName val="replines"/>
      <sheetName val="formatted cash flows"/>
      <sheetName val="repline amort"/>
      <sheetName val="poolstrat&amp;scenarios"/>
      <sheetName val="transaction summary"/>
      <sheetName val="rating agency summary"/>
      <sheetName val="bond balances"/>
      <sheetName val="credit support"/>
      <sheetName val="NAS check"/>
      <sheetName val="summary-principal"/>
      <sheetName val="PF MEMO SUMMARY"/>
      <sheetName val="fas140"/>
      <sheetName val="bal, wac, ppmt &amp; CDR output"/>
      <sheetName val="model"/>
      <sheetName val="model2"/>
      <sheetName val="cashflows"/>
      <sheetName val="ysoc-loanlevel static"/>
      <sheetName val="YSOC-dynamic"/>
      <sheetName val="DEC"/>
      <sheetName val="formatted dec tables"/>
      <sheetName val="capitalcashflow"/>
      <sheetName val="regcapital"/>
      <sheetName val="pymatrix2"/>
      <sheetName val="dlrres"/>
      <sheetName val="fasgl"/>
      <sheetName val="CIA"/>
      <sheetName val="YSA"/>
      <sheetName val="pac"/>
      <sheetName val="transaction summ"/>
      <sheetName val="scenario 5 summ"/>
      <sheetName val="scenario 5 CF"/>
      <sheetName val="scenario 6 summ"/>
      <sheetName val="scenario 6 CF"/>
      <sheetName val="scenario 7 summ"/>
      <sheetName val="scenario 7 CF"/>
      <sheetName val="scenario 8 summ"/>
      <sheetName val="scenario 8 CF"/>
      <sheetName val="scenario 9 summ"/>
      <sheetName val="scenario 9 CF"/>
      <sheetName val="scenario 10 summ"/>
      <sheetName val="scenario 10 CF"/>
      <sheetName val="scenario 11 summ"/>
      <sheetName val="scenario 11 CF"/>
      <sheetName val="scenario 12 summ"/>
      <sheetName val="scenario 12 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ASS"/>
      <sheetName val="pycalc"/>
      <sheetName val="schedules &amp; Gross WAC"/>
      <sheetName val="default distrib vectors"/>
      <sheetName val="default and ppmt_vectors"/>
      <sheetName val="poolstrat&amp;scenarios"/>
      <sheetName val="rating agency summary"/>
      <sheetName val="formatted cash flows"/>
      <sheetName val="summary-principal"/>
      <sheetName val="transaction summary"/>
      <sheetName val="credit support"/>
      <sheetName val="excess spread"/>
      <sheetName val="fas140"/>
      <sheetName val="bal, wac, ppmt &amp; CDR output"/>
      <sheetName val="model"/>
      <sheetName val="model2"/>
      <sheetName val="cashflows"/>
      <sheetName val="ysoc-loanlevel static"/>
      <sheetName val="YSOC-dynamic"/>
      <sheetName val="DEC"/>
      <sheetName val="formatted dec tables"/>
      <sheetName val="yieldtables"/>
      <sheetName val="cashreconcil"/>
      <sheetName val="capitalcashflow"/>
      <sheetName val="regcapital"/>
      <sheetName val="pymatrix2"/>
      <sheetName val="dlrres"/>
      <sheetName val="fasgl"/>
      <sheetName val="CIA"/>
      <sheetName val="YSA"/>
      <sheetName val="pac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T2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7">
          <cell r="L17">
            <v>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ASS"/>
      <sheetName val="pycalc"/>
      <sheetName val="schedules &amp; Gross WAC"/>
      <sheetName val="default distrib vectors"/>
      <sheetName val="default and ppmt_vectors"/>
      <sheetName val="poolstrat&amp;scenarios"/>
      <sheetName val="rating agency summary"/>
      <sheetName val="formatted cash flows"/>
      <sheetName val="summary-principal"/>
      <sheetName val="transaction summary"/>
      <sheetName val="credit support"/>
      <sheetName val="fas140"/>
      <sheetName val="bal, wac, ppmt &amp; CDR output"/>
      <sheetName val="model"/>
      <sheetName val="model2"/>
      <sheetName val="cashflows"/>
      <sheetName val="ysoc-loanlevel static"/>
      <sheetName val="YSOC-dynamic"/>
      <sheetName val="DEC"/>
      <sheetName val="formatted dec tables"/>
      <sheetName val="yieldtables"/>
      <sheetName val="cashreconcil"/>
      <sheetName val="capitalcashflow"/>
      <sheetName val="regcapital"/>
      <sheetName val="pymatrix2"/>
      <sheetName val="dlrres"/>
      <sheetName val="fasgl"/>
      <sheetName val="CIA"/>
      <sheetName val="YSA"/>
      <sheetName val="pac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E24">
            <v>1</v>
          </cell>
        </row>
      </sheetData>
      <sheetData sheetId="7"/>
      <sheetData sheetId="8"/>
      <sheetData sheetId="9">
        <row r="14">
          <cell r="G14">
            <v>1.6280899102502508E-2</v>
          </cell>
        </row>
      </sheetData>
      <sheetData sheetId="10"/>
      <sheetData sheetId="11"/>
      <sheetData sheetId="12"/>
      <sheetData sheetId="13"/>
      <sheetData sheetId="14">
        <row r="21">
          <cell r="I21" t="str">
            <v xml:space="preserve">  Scenario #…………………………………………………………………………</v>
          </cell>
        </row>
        <row r="348">
          <cell r="P348">
            <v>0</v>
          </cell>
          <cell r="Z348">
            <v>1</v>
          </cell>
        </row>
        <row r="349">
          <cell r="P349">
            <v>1</v>
          </cell>
          <cell r="Z349">
            <v>0.9408603931707582</v>
          </cell>
        </row>
        <row r="350">
          <cell r="P350">
            <v>2</v>
          </cell>
          <cell r="Z350">
            <v>0.9118407300848056</v>
          </cell>
        </row>
        <row r="351">
          <cell r="P351">
            <v>3</v>
          </cell>
          <cell r="Z351">
            <v>0.88319265896134613</v>
          </cell>
        </row>
        <row r="352">
          <cell r="P352">
            <v>4</v>
          </cell>
          <cell r="Z352">
            <v>0.8549198467395257</v>
          </cell>
        </row>
        <row r="353">
          <cell r="P353">
            <v>5</v>
          </cell>
          <cell r="Z353">
            <v>0.82702599528673482</v>
          </cell>
        </row>
        <row r="354">
          <cell r="P354">
            <v>6</v>
          </cell>
          <cell r="Z354">
            <v>0.79951484175572485</v>
          </cell>
        </row>
        <row r="355">
          <cell r="P355">
            <v>7</v>
          </cell>
          <cell r="Z355">
            <v>0.77239015894577068</v>
          </cell>
        </row>
        <row r="356">
          <cell r="P356">
            <v>8</v>
          </cell>
          <cell r="Z356">
            <v>0.74565757676902633</v>
          </cell>
        </row>
        <row r="357">
          <cell r="P357">
            <v>9</v>
          </cell>
          <cell r="Z357">
            <v>0.71931900613551336</v>
          </cell>
        </row>
        <row r="358">
          <cell r="P358">
            <v>10</v>
          </cell>
          <cell r="Z358">
            <v>0.6933783265572635</v>
          </cell>
        </row>
        <row r="359">
          <cell r="P359">
            <v>11</v>
          </cell>
          <cell r="Z359">
            <v>0.66789561269871278</v>
          </cell>
        </row>
        <row r="360">
          <cell r="P360">
            <v>12</v>
          </cell>
          <cell r="Z360">
            <v>0.6428167831240299</v>
          </cell>
        </row>
        <row r="361">
          <cell r="P361">
            <v>13</v>
          </cell>
          <cell r="Z361">
            <v>0.61814581376987032</v>
          </cell>
        </row>
        <row r="362">
          <cell r="P362">
            <v>14</v>
          </cell>
          <cell r="Z362">
            <v>0.59388671870019216</v>
          </cell>
        </row>
        <row r="363">
          <cell r="P363">
            <v>15</v>
          </cell>
          <cell r="Z363">
            <v>0.57004355050002475</v>
          </cell>
        </row>
        <row r="364">
          <cell r="P364">
            <v>16</v>
          </cell>
          <cell r="Z364">
            <v>0.54662040067373796</v>
          </cell>
        </row>
        <row r="365">
          <cell r="P365">
            <v>17</v>
          </cell>
          <cell r="Z365">
            <v>0.52362140004786561</v>
          </cell>
        </row>
        <row r="366">
          <cell r="P366">
            <v>18</v>
          </cell>
          <cell r="Z366">
            <v>0.50105071917854394</v>
          </cell>
        </row>
        <row r="367">
          <cell r="P367">
            <v>19</v>
          </cell>
          <cell r="Z367">
            <v>0.4789125687636191</v>
          </cell>
        </row>
        <row r="368">
          <cell r="P368">
            <v>20</v>
          </cell>
          <cell r="Z368">
            <v>0.45721120005948279</v>
          </cell>
        </row>
        <row r="369">
          <cell r="P369">
            <v>21</v>
          </cell>
          <cell r="Z369">
            <v>0.43606433008521955</v>
          </cell>
        </row>
        <row r="370">
          <cell r="P370">
            <v>22</v>
          </cell>
          <cell r="Z370">
            <v>0.41535685939303474</v>
          </cell>
        </row>
        <row r="371">
          <cell r="P371">
            <v>23</v>
          </cell>
          <cell r="Z371">
            <v>0.39509311286518434</v>
          </cell>
        </row>
        <row r="372">
          <cell r="P372">
            <v>24</v>
          </cell>
          <cell r="Z372">
            <v>0.37527745726057515</v>
          </cell>
        </row>
        <row r="373">
          <cell r="P373">
            <v>25</v>
          </cell>
          <cell r="Z373">
            <v>0.35591430165285987</v>
          </cell>
        </row>
        <row r="374">
          <cell r="P374">
            <v>26</v>
          </cell>
          <cell r="Z374">
            <v>0.3370080978735942</v>
          </cell>
        </row>
        <row r="375">
          <cell r="P375">
            <v>27</v>
          </cell>
          <cell r="Z375">
            <v>0.31856334096051947</v>
          </cell>
        </row>
        <row r="376">
          <cell r="P376">
            <v>28</v>
          </cell>
          <cell r="Z376">
            <v>0.30058456961103613</v>
          </cell>
        </row>
        <row r="377">
          <cell r="P377">
            <v>29</v>
          </cell>
          <cell r="Z377">
            <v>0.28307636664093089</v>
          </cell>
        </row>
        <row r="378">
          <cell r="P378">
            <v>30</v>
          </cell>
          <cell r="Z378">
            <v>0.26604335944842644</v>
          </cell>
        </row>
        <row r="379">
          <cell r="P379">
            <v>31</v>
          </cell>
          <cell r="Z379">
            <v>0.2494902204836173</v>
          </cell>
        </row>
        <row r="380">
          <cell r="P380">
            <v>32</v>
          </cell>
          <cell r="Z380">
            <v>0.23342166772336159</v>
          </cell>
        </row>
        <row r="381">
          <cell r="P381">
            <v>33</v>
          </cell>
          <cell r="Z381">
            <v>0.218131594958028</v>
          </cell>
        </row>
        <row r="382">
          <cell r="P382">
            <v>34</v>
          </cell>
          <cell r="Z382">
            <v>0.20331517031228374</v>
          </cell>
        </row>
        <row r="383">
          <cell r="P383">
            <v>35</v>
          </cell>
          <cell r="Z383">
            <v>0.18897707587694232</v>
          </cell>
        </row>
        <row r="384">
          <cell r="P384">
            <v>36</v>
          </cell>
          <cell r="Z384">
            <v>0.17512203978663757</v>
          </cell>
        </row>
        <row r="385">
          <cell r="P385">
            <v>37</v>
          </cell>
          <cell r="Z385">
            <v>0.16175483671026486</v>
          </cell>
        </row>
        <row r="386">
          <cell r="P386">
            <v>38</v>
          </cell>
          <cell r="Z386">
            <v>0.1488802883471709</v>
          </cell>
        </row>
        <row r="387">
          <cell r="P387">
            <v>39</v>
          </cell>
          <cell r="Z387">
            <v>0.13650326392916473</v>
          </cell>
        </row>
        <row r="388">
          <cell r="P388">
            <v>40</v>
          </cell>
          <cell r="Z388">
            <v>0.12462868072842465</v>
          </cell>
        </row>
        <row r="389">
          <cell r="P389">
            <v>41</v>
          </cell>
          <cell r="Z389">
            <v>0.11326150457137325</v>
          </cell>
        </row>
        <row r="390">
          <cell r="P390">
            <v>42</v>
          </cell>
          <cell r="Z390">
            <v>0.10240675035859857</v>
          </cell>
        </row>
      </sheetData>
      <sheetData sheetId="15">
        <row r="31">
          <cell r="M31">
            <v>66891017.10832426</v>
          </cell>
        </row>
      </sheetData>
      <sheetData sheetId="16">
        <row r="35">
          <cell r="F35">
            <v>1000893219.27</v>
          </cell>
        </row>
      </sheetData>
      <sheetData sheetId="17"/>
      <sheetData sheetId="18"/>
      <sheetData sheetId="19">
        <row r="38">
          <cell r="O38" t="str">
            <v>Closing Date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36">
          <cell r="G36">
            <v>6443385.305720577</v>
          </cell>
        </row>
      </sheetData>
      <sheetData sheetId="27"/>
      <sheetData sheetId="28"/>
      <sheetData sheetId="29"/>
      <sheetData sheetId="30">
        <row r="16">
          <cell r="R16" t="e">
            <v>#NAME?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ASS"/>
      <sheetName val="pycalc"/>
      <sheetName val="schedules &amp; Gross WAC"/>
      <sheetName val="default distrib vectors"/>
      <sheetName val="default and ppmt_vectors"/>
      <sheetName val="poolstrat&amp;scenarios"/>
      <sheetName val="rating agency summary"/>
      <sheetName val="formatted cash flows"/>
      <sheetName val="summary-principal"/>
      <sheetName val="transaction summary"/>
      <sheetName val="credit support"/>
      <sheetName val="excess spread"/>
      <sheetName val="fas140"/>
      <sheetName val="bal, wac, ppmt &amp; CDR output"/>
      <sheetName val="model"/>
      <sheetName val="model2"/>
      <sheetName val="cashflows"/>
      <sheetName val="ysoc-loanlevel static"/>
      <sheetName val="YSOC-dynamic"/>
      <sheetName val="DEC"/>
      <sheetName val="formatted dec tables"/>
      <sheetName val="yieldtables"/>
      <sheetName val="cashreconcil"/>
      <sheetName val="capitalcashflow"/>
      <sheetName val="regcapital"/>
      <sheetName val="pymatrix2"/>
      <sheetName val="dlrres"/>
      <sheetName val="fasgl"/>
      <sheetName val="CIA"/>
      <sheetName val="YSA"/>
      <sheetName val="pac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T2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7">
          <cell r="L17">
            <v>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ASS"/>
      <sheetName val="pycalc"/>
      <sheetName val="schedules &amp; Gross WAC"/>
      <sheetName val="default distrib vectors"/>
      <sheetName val="default and ppmt_vectors"/>
      <sheetName val="poolstrat&amp;scenarios"/>
      <sheetName val="rating agency summary"/>
      <sheetName val="formatted cash flows"/>
      <sheetName val="summary-principal"/>
      <sheetName val="transaction summary"/>
      <sheetName val="credit support"/>
      <sheetName val="fas140"/>
      <sheetName val="bal, wac, ppmt &amp; CDR output"/>
      <sheetName val="model"/>
      <sheetName val="model2"/>
      <sheetName val="cashflows"/>
      <sheetName val="ysoc-loanlevel static"/>
      <sheetName val="YSOC-dynamic"/>
      <sheetName val="DEC"/>
      <sheetName val="formatted dec tables"/>
      <sheetName val="yieldtables"/>
      <sheetName val="cashreconcil"/>
      <sheetName val="capitalcashflow"/>
      <sheetName val="regcapital"/>
      <sheetName val="pymatrix2"/>
      <sheetName val="dlrres"/>
      <sheetName val="fasgl"/>
      <sheetName val="CIA"/>
      <sheetName val="YSA"/>
      <sheetName val="pac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E24">
            <v>1</v>
          </cell>
        </row>
      </sheetData>
      <sheetData sheetId="7"/>
      <sheetData sheetId="8"/>
      <sheetData sheetId="9">
        <row r="14">
          <cell r="G14">
            <v>1.6280899102502508E-2</v>
          </cell>
        </row>
      </sheetData>
      <sheetData sheetId="10"/>
      <sheetData sheetId="11"/>
      <sheetData sheetId="12"/>
      <sheetData sheetId="13"/>
      <sheetData sheetId="14">
        <row r="21">
          <cell r="I21" t="str">
            <v xml:space="preserve">  Scenario #…………………………………………………………………………</v>
          </cell>
        </row>
        <row r="348">
          <cell r="P348">
            <v>0</v>
          </cell>
        </row>
        <row r="349">
          <cell r="P349">
            <v>1</v>
          </cell>
        </row>
        <row r="350">
          <cell r="P350">
            <v>2</v>
          </cell>
        </row>
        <row r="351">
          <cell r="P351">
            <v>3</v>
          </cell>
        </row>
        <row r="352">
          <cell r="P352">
            <v>4</v>
          </cell>
        </row>
        <row r="353">
          <cell r="P353">
            <v>5</v>
          </cell>
        </row>
        <row r="354">
          <cell r="P354">
            <v>6</v>
          </cell>
        </row>
        <row r="355">
          <cell r="P355">
            <v>7</v>
          </cell>
        </row>
        <row r="356">
          <cell r="P356">
            <v>8</v>
          </cell>
        </row>
        <row r="357">
          <cell r="P357">
            <v>9</v>
          </cell>
        </row>
        <row r="358">
          <cell r="P358">
            <v>10</v>
          </cell>
        </row>
        <row r="359">
          <cell r="P359">
            <v>11</v>
          </cell>
        </row>
        <row r="360">
          <cell r="P360">
            <v>12</v>
          </cell>
        </row>
        <row r="361">
          <cell r="P361">
            <v>13</v>
          </cell>
        </row>
        <row r="362">
          <cell r="P362">
            <v>14</v>
          </cell>
        </row>
        <row r="363">
          <cell r="P363">
            <v>15</v>
          </cell>
        </row>
        <row r="364">
          <cell r="P364">
            <v>16</v>
          </cell>
        </row>
        <row r="365">
          <cell r="P365">
            <v>17</v>
          </cell>
        </row>
        <row r="366">
          <cell r="P366">
            <v>18</v>
          </cell>
        </row>
        <row r="367">
          <cell r="P367">
            <v>19</v>
          </cell>
        </row>
        <row r="368">
          <cell r="P368">
            <v>20</v>
          </cell>
        </row>
        <row r="369">
          <cell r="P369">
            <v>21</v>
          </cell>
        </row>
        <row r="370">
          <cell r="P370">
            <v>22</v>
          </cell>
        </row>
        <row r="371">
          <cell r="P371">
            <v>23</v>
          </cell>
        </row>
        <row r="372">
          <cell r="P372">
            <v>24</v>
          </cell>
        </row>
        <row r="373">
          <cell r="P373">
            <v>25</v>
          </cell>
        </row>
        <row r="374">
          <cell r="P374">
            <v>26</v>
          </cell>
        </row>
        <row r="375">
          <cell r="P375">
            <v>27</v>
          </cell>
        </row>
        <row r="376">
          <cell r="P376">
            <v>28</v>
          </cell>
        </row>
        <row r="377">
          <cell r="P377">
            <v>29</v>
          </cell>
        </row>
        <row r="378">
          <cell r="P378">
            <v>30</v>
          </cell>
        </row>
        <row r="379">
          <cell r="P379">
            <v>31</v>
          </cell>
        </row>
        <row r="380">
          <cell r="P380">
            <v>32</v>
          </cell>
        </row>
        <row r="381">
          <cell r="P381">
            <v>33</v>
          </cell>
        </row>
        <row r="382">
          <cell r="P382">
            <v>34</v>
          </cell>
        </row>
        <row r="383">
          <cell r="P383">
            <v>35</v>
          </cell>
        </row>
        <row r="384">
          <cell r="P384">
            <v>36</v>
          </cell>
        </row>
        <row r="385">
          <cell r="P385">
            <v>37</v>
          </cell>
        </row>
        <row r="386">
          <cell r="P386">
            <v>38</v>
          </cell>
        </row>
        <row r="387">
          <cell r="P387">
            <v>39</v>
          </cell>
        </row>
        <row r="388">
          <cell r="P388">
            <v>40</v>
          </cell>
        </row>
        <row r="389">
          <cell r="P389">
            <v>41</v>
          </cell>
        </row>
        <row r="390">
          <cell r="P390">
            <v>42</v>
          </cell>
        </row>
      </sheetData>
      <sheetData sheetId="15">
        <row r="31">
          <cell r="M31">
            <v>66891017.10832426</v>
          </cell>
        </row>
      </sheetData>
      <sheetData sheetId="16">
        <row r="35">
          <cell r="F35">
            <v>1000893219.27</v>
          </cell>
        </row>
      </sheetData>
      <sheetData sheetId="17"/>
      <sheetData sheetId="18"/>
      <sheetData sheetId="19">
        <row r="38">
          <cell r="O38" t="str">
            <v>Closing Date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36">
          <cell r="G36">
            <v>6443385.305720577</v>
          </cell>
        </row>
      </sheetData>
      <sheetData sheetId="27"/>
      <sheetData sheetId="28"/>
      <sheetData sheetId="29"/>
      <sheetData sheetId="30">
        <row r="16">
          <cell r="R16" t="e">
            <v>#NAME?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ummary-principal"/>
      <sheetName val="SASS"/>
      <sheetName val="S&amp;P Calculation sheet"/>
      <sheetName val="scenarios"/>
      <sheetName val="summary-securitization"/>
      <sheetName val="ratings results &amp; assump"/>
      <sheetName val="Collateral Cash Flows"/>
      <sheetName val="bond cashflows"/>
      <sheetName val="bondcashflows&amp;assump"/>
      <sheetName val="model"/>
      <sheetName val="model2"/>
      <sheetName val="crsupport"/>
      <sheetName val="fas140"/>
      <sheetName val="DEC"/>
      <sheetName val="formatted DEC tables"/>
      <sheetName val="yieldtables"/>
      <sheetName val="cashreconcil"/>
      <sheetName val="pymatrix"/>
      <sheetName val="pycalc"/>
      <sheetName val="fasgl"/>
      <sheetName val="ysa&amp;cia"/>
      <sheetName val="POOL1SCHEDCF"/>
      <sheetName val="POOL2SCHEDCF"/>
      <sheetName val="TOTSCHEDCF"/>
      <sheetName val="POOL1EXPCF"/>
      <sheetName val="POOL2EXPCF"/>
      <sheetName val="Book Value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48">
          <cell r="M348">
            <v>0</v>
          </cell>
          <cell r="V348">
            <v>1</v>
          </cell>
        </row>
        <row r="349">
          <cell r="M349">
            <v>1</v>
          </cell>
          <cell r="V349">
            <v>0.9566435407909436</v>
          </cell>
        </row>
        <row r="350">
          <cell r="M350">
            <v>2</v>
          </cell>
          <cell r="V350">
            <v>0.93465491724346772</v>
          </cell>
        </row>
        <row r="351">
          <cell r="M351">
            <v>3</v>
          </cell>
          <cell r="V351">
            <v>0.91247799526413309</v>
          </cell>
        </row>
        <row r="352">
          <cell r="M352">
            <v>4</v>
          </cell>
          <cell r="V352">
            <v>0.890126786275794</v>
          </cell>
        </row>
        <row r="353">
          <cell r="M353">
            <v>5</v>
          </cell>
          <cell r="V353">
            <v>0.8620632315212039</v>
          </cell>
        </row>
        <row r="354">
          <cell r="M354">
            <v>6</v>
          </cell>
          <cell r="V354">
            <v>0.83199043632549508</v>
          </cell>
        </row>
        <row r="355">
          <cell r="M355">
            <v>7</v>
          </cell>
          <cell r="V355">
            <v>0.80176056880917634</v>
          </cell>
        </row>
        <row r="356">
          <cell r="M356">
            <v>8</v>
          </cell>
          <cell r="V356">
            <v>0.77180253635043983</v>
          </cell>
        </row>
        <row r="357">
          <cell r="M357">
            <v>9</v>
          </cell>
          <cell r="V357">
            <v>0.74033004998476659</v>
          </cell>
        </row>
        <row r="358">
          <cell r="M358">
            <v>10</v>
          </cell>
          <cell r="V358">
            <v>0.7061182366794535</v>
          </cell>
        </row>
        <row r="359">
          <cell r="M359">
            <v>11</v>
          </cell>
          <cell r="V359">
            <v>0.67279561582030445</v>
          </cell>
        </row>
        <row r="360">
          <cell r="M360">
            <v>12</v>
          </cell>
          <cell r="V360">
            <v>0.64368469061191591</v>
          </cell>
        </row>
        <row r="361">
          <cell r="M361">
            <v>13</v>
          </cell>
          <cell r="V361">
            <v>0.61360714722111764</v>
          </cell>
        </row>
        <row r="362">
          <cell r="M362">
            <v>14</v>
          </cell>
          <cell r="V362">
            <v>0.57902438435845283</v>
          </cell>
        </row>
        <row r="363">
          <cell r="M363">
            <v>15</v>
          </cell>
          <cell r="V363">
            <v>0.54699552076028735</v>
          </cell>
        </row>
        <row r="364">
          <cell r="M364">
            <v>16</v>
          </cell>
          <cell r="V364">
            <v>0.51034607061603532</v>
          </cell>
        </row>
        <row r="365">
          <cell r="M365">
            <v>17</v>
          </cell>
          <cell r="V365">
            <v>0.47651622644951452</v>
          </cell>
        </row>
        <row r="366">
          <cell r="M366">
            <v>18</v>
          </cell>
          <cell r="V366">
            <v>0.44270818564865072</v>
          </cell>
        </row>
        <row r="367">
          <cell r="M367">
            <v>19</v>
          </cell>
          <cell r="V367">
            <v>0.40479237005605206</v>
          </cell>
        </row>
        <row r="368">
          <cell r="M368">
            <v>20</v>
          </cell>
          <cell r="V368">
            <v>0.37217182940208676</v>
          </cell>
        </row>
        <row r="369">
          <cell r="M369">
            <v>21</v>
          </cell>
          <cell r="V369">
            <v>0.3325544619190805</v>
          </cell>
        </row>
        <row r="370">
          <cell r="M370">
            <v>22</v>
          </cell>
          <cell r="V370">
            <v>0.29827568926783632</v>
          </cell>
        </row>
        <row r="371">
          <cell r="M371">
            <v>23</v>
          </cell>
          <cell r="V371">
            <v>0.26736956348629737</v>
          </cell>
        </row>
        <row r="372">
          <cell r="M372">
            <v>24</v>
          </cell>
          <cell r="V372">
            <v>0.24570206697347094</v>
          </cell>
        </row>
        <row r="373">
          <cell r="M373">
            <v>25</v>
          </cell>
          <cell r="V373">
            <v>0.22297857882498687</v>
          </cell>
        </row>
        <row r="374">
          <cell r="M374">
            <v>26</v>
          </cell>
          <cell r="V374">
            <v>0.19479083267389141</v>
          </cell>
        </row>
        <row r="375">
          <cell r="M375">
            <v>27</v>
          </cell>
          <cell r="V375">
            <v>0.17416646146316866</v>
          </cell>
        </row>
        <row r="376">
          <cell r="M376">
            <v>28</v>
          </cell>
          <cell r="V376">
            <v>0.15234898448619211</v>
          </cell>
        </row>
        <row r="377">
          <cell r="M377">
            <v>29</v>
          </cell>
          <cell r="V377">
            <v>0.1313734062736524</v>
          </cell>
        </row>
        <row r="378">
          <cell r="M378">
            <v>30</v>
          </cell>
          <cell r="V378">
            <v>0.1122161605377022</v>
          </cell>
        </row>
        <row r="379">
          <cell r="M379">
            <v>31</v>
          </cell>
          <cell r="V379">
            <v>9.2850962133463777E-2</v>
          </cell>
        </row>
        <row r="380">
          <cell r="M380">
            <v>32</v>
          </cell>
          <cell r="V380">
            <v>7.7951821339145577E-2</v>
          </cell>
        </row>
        <row r="381">
          <cell r="M381">
            <v>33</v>
          </cell>
          <cell r="V381">
            <v>6.1643923399540959E-2</v>
          </cell>
        </row>
        <row r="382">
          <cell r="M382">
            <v>34</v>
          </cell>
          <cell r="V382">
            <v>4.7848305574698345E-2</v>
          </cell>
        </row>
        <row r="383">
          <cell r="M383">
            <v>35</v>
          </cell>
          <cell r="V383">
            <v>3.8190497020295755E-2</v>
          </cell>
        </row>
        <row r="384">
          <cell r="M384">
            <v>36</v>
          </cell>
          <cell r="V384">
            <v>3.4949594562717713E-2</v>
          </cell>
        </row>
        <row r="385">
          <cell r="M385">
            <v>37</v>
          </cell>
          <cell r="V385">
            <v>2.9656010683579943E-2</v>
          </cell>
        </row>
        <row r="386">
          <cell r="M386">
            <v>38</v>
          </cell>
          <cell r="V386">
            <v>2.3393230338934607E-2</v>
          </cell>
        </row>
        <row r="387">
          <cell r="M387">
            <v>39</v>
          </cell>
          <cell r="V387">
            <v>2.0294372800653489E-2</v>
          </cell>
        </row>
        <row r="388">
          <cell r="M388">
            <v>40</v>
          </cell>
          <cell r="V388">
            <v>1.7074186461085324E-2</v>
          </cell>
        </row>
        <row r="389">
          <cell r="M389">
            <v>41</v>
          </cell>
          <cell r="V389">
            <v>1.338651005058383E-2</v>
          </cell>
        </row>
        <row r="390">
          <cell r="M390">
            <v>42</v>
          </cell>
          <cell r="V390">
            <v>1.0213631354465551E-2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 Standard"/>
      <sheetName val="Area Stack"/>
      <sheetName val="Area Stack 100%"/>
      <sheetName val="Bar_clustered"/>
      <sheetName val="Bar stack"/>
      <sheetName val="Bar clustered w zero axis"/>
      <sheetName val="Bar clustered with 2 axes"/>
      <sheetName val="Bar clustered and stacked"/>
      <sheetName val="Floating bar"/>
      <sheetName val="Stack bar 100%"/>
      <sheetName val="Barbell"/>
      <sheetName val="Bubble 1"/>
      <sheetName val="Bubble 2 (grid)"/>
      <sheetName val="Column"/>
      <sheetName val="Column stack"/>
      <sheetName val="Column clustered w zero axis"/>
      <sheetName val="Column clustered with 2 axes"/>
      <sheetName val="Column clustered and stacked"/>
      <sheetName val="Data Arrangement (2)"/>
      <sheetName val="Reserved"/>
      <sheetName val="Double stacked column"/>
      <sheetName val="Floating column"/>
      <sheetName val="Stack column 100%"/>
      <sheetName val="Line"/>
      <sheetName val="Line with column"/>
      <sheetName val="Line with column stack"/>
      <sheetName val="Line with zero axis"/>
      <sheetName val="2 clustered+stacked col w_ line"/>
      <sheetName val="Pie"/>
      <sheetName val="Pie with pie"/>
      <sheetName val="Pie with column"/>
      <sheetName val="Price volume"/>
      <sheetName val="Radar"/>
      <sheetName val="Scatter"/>
      <sheetName val="Scatterline (with annotations)"/>
      <sheetName val="Step"/>
      <sheetName val="Waterfall 1"/>
      <sheetName val="Waterfall 2 (negative)"/>
      <sheetName val="Data Arrangement"/>
      <sheetName val="Color Grid"/>
      <sheetName val="Sheet1"/>
      <sheetName val="Assum"/>
      <sheetName val="CRO Input"/>
      <sheetName val="Storage"/>
      <sheetName val="CSAS-Liquidity"/>
      <sheetName val="AccDil"/>
      <sheetName val="Comps input"/>
      <sheetName val="InitialinputsJim"/>
      <sheetName val="DCF"/>
      <sheetName val="Valuation"/>
      <sheetName val="WyomProd"/>
      <sheetName val="Output_risked"/>
      <sheetName val="ASPT"/>
      <sheetName val="Outputs"/>
      <sheetName val="Probable Production"/>
      <sheetName val="Operating_Output"/>
      <sheetName val="Open"/>
      <sheetName val="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">
          <cell r="A1" t="str">
            <v>Data for Area/Area Stacked/Stacked 100 Chart</v>
          </cell>
        </row>
        <row r="2">
          <cell r="B2" t="str">
            <v>Area 1</v>
          </cell>
          <cell r="C2" t="str">
            <v>Area 2</v>
          </cell>
          <cell r="D2" t="str">
            <v>Area 3</v>
          </cell>
          <cell r="E2" t="str">
            <v>Area 4</v>
          </cell>
        </row>
        <row r="3">
          <cell r="A3">
            <v>2002</v>
          </cell>
          <cell r="B3">
            <v>50</v>
          </cell>
          <cell r="C3">
            <v>100</v>
          </cell>
          <cell r="D3">
            <v>100</v>
          </cell>
          <cell r="E3">
            <v>100</v>
          </cell>
        </row>
        <row r="4">
          <cell r="A4">
            <v>2003</v>
          </cell>
          <cell r="B4">
            <v>150</v>
          </cell>
          <cell r="C4">
            <v>100</v>
          </cell>
          <cell r="D4">
            <v>100</v>
          </cell>
          <cell r="E4">
            <v>100</v>
          </cell>
        </row>
        <row r="5">
          <cell r="A5">
            <v>2004</v>
          </cell>
          <cell r="B5">
            <v>50</v>
          </cell>
          <cell r="C5">
            <v>100</v>
          </cell>
          <cell r="D5">
            <v>100</v>
          </cell>
          <cell r="E5">
            <v>100</v>
          </cell>
        </row>
        <row r="6">
          <cell r="A6">
            <v>2005</v>
          </cell>
          <cell r="B6">
            <v>150</v>
          </cell>
          <cell r="C6">
            <v>100</v>
          </cell>
          <cell r="D6">
            <v>100</v>
          </cell>
          <cell r="E6">
            <v>100</v>
          </cell>
        </row>
        <row r="14">
          <cell r="A14" t="str">
            <v>Data for Cluster/Stacked Bar Chart</v>
          </cell>
        </row>
        <row r="15">
          <cell r="B15" t="str">
            <v>Series 1</v>
          </cell>
          <cell r="C15" t="str">
            <v>Series 2</v>
          </cell>
          <cell r="D15" t="str">
            <v>Series 3</v>
          </cell>
        </row>
        <row r="16">
          <cell r="A16" t="str">
            <v>Company C</v>
          </cell>
          <cell r="B16">
            <v>0</v>
          </cell>
        </row>
        <row r="17">
          <cell r="A17" t="str">
            <v>Company C</v>
          </cell>
          <cell r="D17">
            <v>60</v>
          </cell>
        </row>
        <row r="18">
          <cell r="A18" t="str">
            <v>Company C</v>
          </cell>
          <cell r="B18">
            <v>50</v>
          </cell>
          <cell r="C18">
            <v>20</v>
          </cell>
        </row>
        <row r="19">
          <cell r="A19" t="str">
            <v>Company B</v>
          </cell>
          <cell r="B19">
            <v>0</v>
          </cell>
        </row>
        <row r="20">
          <cell r="A20" t="str">
            <v>Company B</v>
          </cell>
          <cell r="D20">
            <v>70</v>
          </cell>
        </row>
        <row r="21">
          <cell r="A21" t="str">
            <v>Company B</v>
          </cell>
          <cell r="B21">
            <v>60</v>
          </cell>
          <cell r="C21">
            <v>20</v>
          </cell>
        </row>
        <row r="22">
          <cell r="A22" t="str">
            <v>Company A</v>
          </cell>
          <cell r="B22">
            <v>0</v>
          </cell>
        </row>
        <row r="23">
          <cell r="A23" t="str">
            <v>Company A</v>
          </cell>
          <cell r="D23">
            <v>80</v>
          </cell>
        </row>
        <row r="24">
          <cell r="A24" t="str">
            <v>Company A</v>
          </cell>
          <cell r="B24">
            <v>70</v>
          </cell>
          <cell r="C24">
            <v>20</v>
          </cell>
        </row>
        <row r="25">
          <cell r="A25" t="str">
            <v xml:space="preserve">  </v>
          </cell>
        </row>
        <row r="33">
          <cell r="A33" t="str">
            <v>Data Block for 2-Axis Bar Chart</v>
          </cell>
        </row>
        <row r="34">
          <cell r="B34" t="str">
            <v>Primary
Axis</v>
          </cell>
          <cell r="D34" t="str">
            <v>Secondary
Axis</v>
          </cell>
          <cell r="F34" t="str">
            <v>Primary
Axis</v>
          </cell>
          <cell r="H34" t="str">
            <v>Secondary
Axis</v>
          </cell>
        </row>
        <row r="35">
          <cell r="B35" t="str">
            <v>Bar 1</v>
          </cell>
          <cell r="C35" t="str">
            <v>Invisible 1</v>
          </cell>
          <cell r="D35" t="str">
            <v>Invisible 3</v>
          </cell>
          <cell r="E35" t="str">
            <v>Bar 3</v>
          </cell>
          <cell r="F35" t="str">
            <v>Bar 2</v>
          </cell>
          <cell r="G35" t="str">
            <v>Invisible 2</v>
          </cell>
          <cell r="H35" t="str">
            <v>Invisible 4</v>
          </cell>
          <cell r="I35" t="str">
            <v>Bar 4</v>
          </cell>
        </row>
        <row r="36">
          <cell r="A36" t="str">
            <v>Company A</v>
          </cell>
          <cell r="B36">
            <v>9500</v>
          </cell>
          <cell r="E36">
            <v>90</v>
          </cell>
          <cell r="F36">
            <v>9000</v>
          </cell>
          <cell r="I36">
            <v>80</v>
          </cell>
        </row>
        <row r="37">
          <cell r="A37" t="str">
            <v>Company B</v>
          </cell>
          <cell r="B37">
            <v>8500</v>
          </cell>
          <cell r="E37">
            <v>80</v>
          </cell>
          <cell r="F37">
            <v>8000</v>
          </cell>
          <cell r="I37">
            <v>70</v>
          </cell>
        </row>
        <row r="38">
          <cell r="A38" t="str">
            <v>Company C</v>
          </cell>
          <cell r="B38">
            <v>7500</v>
          </cell>
          <cell r="E38">
            <v>70</v>
          </cell>
          <cell r="F38">
            <v>7000</v>
          </cell>
          <cell r="I38">
            <v>60</v>
          </cell>
        </row>
        <row r="39">
          <cell r="A39" t="str">
            <v>Company D</v>
          </cell>
          <cell r="B39">
            <v>6500</v>
          </cell>
          <cell r="E39">
            <v>60</v>
          </cell>
          <cell r="F39">
            <v>6000</v>
          </cell>
          <cell r="I39">
            <v>50</v>
          </cell>
        </row>
        <row r="48">
          <cell r="A48" t="str">
            <v>Data Block for Floating Bar Chart</v>
          </cell>
        </row>
        <row r="49">
          <cell r="B49" t="str">
            <v>Base</v>
          </cell>
          <cell r="C49" t="str">
            <v>Blue Pillar</v>
          </cell>
          <cell r="D49" t="str">
            <v>Pillar Cap</v>
          </cell>
          <cell r="E49" t="str">
            <v>Mean Low</v>
          </cell>
          <cell r="F49" t="str">
            <v>Mean Hi</v>
          </cell>
        </row>
        <row r="50">
          <cell r="A50" t="str">
            <v>Valuation A</v>
          </cell>
          <cell r="B50">
            <v>2</v>
          </cell>
          <cell r="C50">
            <v>3</v>
          </cell>
          <cell r="D50">
            <v>5</v>
          </cell>
          <cell r="E50">
            <v>6</v>
          </cell>
          <cell r="F50">
            <v>3</v>
          </cell>
        </row>
        <row r="51">
          <cell r="A51" t="str">
            <v>Valuation B</v>
          </cell>
          <cell r="B51">
            <v>4</v>
          </cell>
          <cell r="C51">
            <v>3</v>
          </cell>
          <cell r="D51">
            <v>7</v>
          </cell>
          <cell r="E51">
            <v>6</v>
          </cell>
          <cell r="F51">
            <v>3</v>
          </cell>
        </row>
        <row r="52">
          <cell r="A52" t="str">
            <v>Valuation C</v>
          </cell>
          <cell r="B52">
            <v>6</v>
          </cell>
          <cell r="C52">
            <v>3</v>
          </cell>
          <cell r="D52">
            <v>9</v>
          </cell>
          <cell r="E52">
            <v>6</v>
          </cell>
          <cell r="F52">
            <v>3</v>
          </cell>
        </row>
        <row r="53">
          <cell r="A53" t="str">
            <v>Valuation D</v>
          </cell>
          <cell r="B53">
            <v>8</v>
          </cell>
          <cell r="C53">
            <v>3</v>
          </cell>
          <cell r="D53">
            <v>11</v>
          </cell>
          <cell r="E53">
            <v>6</v>
          </cell>
          <cell r="F53">
            <v>3</v>
          </cell>
        </row>
        <row r="54">
          <cell r="A54" t="str">
            <v>Valuation E</v>
          </cell>
          <cell r="B54">
            <v>10</v>
          </cell>
          <cell r="C54">
            <v>3</v>
          </cell>
          <cell r="D54">
            <v>13</v>
          </cell>
          <cell r="E54">
            <v>6</v>
          </cell>
          <cell r="F54">
            <v>3</v>
          </cell>
        </row>
        <row r="55">
          <cell r="A55" t="str">
            <v>Valuation F</v>
          </cell>
          <cell r="B55">
            <v>12</v>
          </cell>
          <cell r="C55">
            <v>4</v>
          </cell>
          <cell r="D55">
            <v>16</v>
          </cell>
          <cell r="E55">
            <v>6</v>
          </cell>
          <cell r="F55">
            <v>3</v>
          </cell>
        </row>
        <row r="63">
          <cell r="A63" t="str">
            <v>Data Block for Barbell Chart</v>
          </cell>
        </row>
        <row r="64">
          <cell r="B64" t="str">
            <v>__Mean</v>
          </cell>
          <cell r="C64" t="str">
            <v>Barbell 1</v>
          </cell>
          <cell r="D64" t="str">
            <v>Barbell 2</v>
          </cell>
          <cell r="E64" t="str">
            <v>Barbell 3</v>
          </cell>
          <cell r="F64" t="str">
            <v>Barbell 5</v>
          </cell>
        </row>
        <row r="65">
          <cell r="A65">
            <v>8</v>
          </cell>
          <cell r="B65">
            <v>0</v>
          </cell>
        </row>
        <row r="66">
          <cell r="A66">
            <v>8</v>
          </cell>
          <cell r="B66">
            <v>50</v>
          </cell>
        </row>
        <row r="67">
          <cell r="A67">
            <v>2</v>
          </cell>
          <cell r="C67">
            <v>7</v>
          </cell>
        </row>
        <row r="68">
          <cell r="A68">
            <v>6</v>
          </cell>
          <cell r="C68">
            <v>7</v>
          </cell>
        </row>
        <row r="69">
          <cell r="A69">
            <v>4</v>
          </cell>
          <cell r="D69">
            <v>18</v>
          </cell>
        </row>
        <row r="70">
          <cell r="A70">
            <v>8</v>
          </cell>
          <cell r="D70">
            <v>18</v>
          </cell>
        </row>
        <row r="71">
          <cell r="A71">
            <v>6</v>
          </cell>
          <cell r="E71">
            <v>29</v>
          </cell>
        </row>
        <row r="72">
          <cell r="A72">
            <v>10</v>
          </cell>
          <cell r="E72">
            <v>29</v>
          </cell>
        </row>
        <row r="73">
          <cell r="A73">
            <v>8</v>
          </cell>
          <cell r="F73">
            <v>40</v>
          </cell>
        </row>
        <row r="74">
          <cell r="A74">
            <v>12</v>
          </cell>
          <cell r="F74">
            <v>40</v>
          </cell>
        </row>
        <row r="83">
          <cell r="A83" t="str">
            <v>Data Block for Bubble 1 Chart</v>
          </cell>
        </row>
        <row r="84">
          <cell r="B84" t="str">
            <v>Series 1</v>
          </cell>
          <cell r="C84" t="str">
            <v>Size (Series 1)</v>
          </cell>
          <cell r="D84" t="str">
            <v>Series 2</v>
          </cell>
          <cell r="E84" t="str">
            <v>Size (Series 2)</v>
          </cell>
          <cell r="F84" t="str">
            <v>__Series 1</v>
          </cell>
          <cell r="G84" t="str">
            <v>__Series 2</v>
          </cell>
        </row>
        <row r="85">
          <cell r="A85">
            <v>25</v>
          </cell>
          <cell r="B85">
            <v>22</v>
          </cell>
          <cell r="C85">
            <v>5</v>
          </cell>
          <cell r="F85" t="str">
            <v>Company A</v>
          </cell>
        </row>
        <row r="86">
          <cell r="A86">
            <v>20</v>
          </cell>
          <cell r="B86">
            <v>18</v>
          </cell>
          <cell r="C86">
            <v>4</v>
          </cell>
          <cell r="F86" t="str">
            <v>Company B</v>
          </cell>
        </row>
        <row r="87">
          <cell r="A87">
            <v>15</v>
          </cell>
          <cell r="B87">
            <v>14</v>
          </cell>
          <cell r="C87">
            <v>3</v>
          </cell>
          <cell r="F87" t="str">
            <v>Company C</v>
          </cell>
        </row>
        <row r="88">
          <cell r="A88">
            <v>10</v>
          </cell>
          <cell r="B88">
            <v>10</v>
          </cell>
          <cell r="C88">
            <v>2</v>
          </cell>
          <cell r="D88">
            <v>20</v>
          </cell>
          <cell r="E88">
            <v>5</v>
          </cell>
          <cell r="F88" t="str">
            <v>Company D</v>
          </cell>
          <cell r="G88" t="str">
            <v>JPMorgan</v>
          </cell>
        </row>
        <row r="89">
          <cell r="A89">
            <v>5</v>
          </cell>
          <cell r="B89">
            <v>6</v>
          </cell>
          <cell r="C89">
            <v>1</v>
          </cell>
          <cell r="F89" t="str">
            <v>Company E</v>
          </cell>
        </row>
        <row r="98">
          <cell r="A98" t="str">
            <v>Data Block for Bubble 2 Chart</v>
          </cell>
        </row>
        <row r="99">
          <cell r="B99" t="str">
            <v>Series 1</v>
          </cell>
          <cell r="C99" t="str">
            <v>Size (Series 1)</v>
          </cell>
          <cell r="D99" t="str">
            <v>Series 2</v>
          </cell>
          <cell r="E99" t="str">
            <v>Size (Series 2)</v>
          </cell>
          <cell r="F99" t="str">
            <v>Series 3</v>
          </cell>
          <cell r="G99" t="str">
            <v>Size (Series 3)</v>
          </cell>
          <cell r="H99" t="str">
            <v>Series 4</v>
          </cell>
          <cell r="I99" t="str">
            <v>Size (Series 4)</v>
          </cell>
          <cell r="J99" t="str">
            <v>__Series 1</v>
          </cell>
          <cell r="K99" t="str">
            <v>__Series 2</v>
          </cell>
        </row>
        <row r="100">
          <cell r="A100">
            <v>12</v>
          </cell>
          <cell r="B100">
            <v>158221</v>
          </cell>
          <cell r="C100">
            <v>8</v>
          </cell>
          <cell r="F100">
            <v>35000</v>
          </cell>
          <cell r="G100">
            <v>6</v>
          </cell>
          <cell r="J100" t="str">
            <v>GM</v>
          </cell>
        </row>
        <row r="101">
          <cell r="A101">
            <v>5</v>
          </cell>
          <cell r="B101">
            <v>51672</v>
          </cell>
          <cell r="C101">
            <v>7</v>
          </cell>
          <cell r="J101" t="str">
            <v>Renault</v>
          </cell>
        </row>
        <row r="102">
          <cell r="A102">
            <v>5</v>
          </cell>
          <cell r="B102">
            <v>79786</v>
          </cell>
          <cell r="C102">
            <v>6</v>
          </cell>
          <cell r="J102" t="str">
            <v>Nissan</v>
          </cell>
        </row>
        <row r="103">
          <cell r="A103">
            <v>4</v>
          </cell>
          <cell r="B103">
            <v>70334</v>
          </cell>
          <cell r="C103">
            <v>5</v>
          </cell>
          <cell r="J103" t="str">
            <v>Peugeot</v>
          </cell>
        </row>
        <row r="104">
          <cell r="A104">
            <v>7</v>
          </cell>
          <cell r="D104">
            <v>57439</v>
          </cell>
          <cell r="E104">
            <v>4</v>
          </cell>
          <cell r="K104" t="str">
            <v>Hyundai</v>
          </cell>
        </row>
        <row r="105">
          <cell r="A105">
            <v>4</v>
          </cell>
          <cell r="B105">
            <v>120335</v>
          </cell>
          <cell r="C105">
            <v>4</v>
          </cell>
          <cell r="J105" t="str">
            <v>VW</v>
          </cell>
        </row>
        <row r="106">
          <cell r="A106">
            <v>2</v>
          </cell>
          <cell r="B106">
            <v>58230</v>
          </cell>
          <cell r="C106">
            <v>3</v>
          </cell>
          <cell r="J106" t="str">
            <v>BMW</v>
          </cell>
        </row>
        <row r="107">
          <cell r="A107">
            <v>2</v>
          </cell>
          <cell r="B107">
            <v>80473</v>
          </cell>
          <cell r="C107">
            <v>2</v>
          </cell>
          <cell r="J107" t="str">
            <v>Honda</v>
          </cell>
        </row>
        <row r="108">
          <cell r="A108">
            <v>10</v>
          </cell>
          <cell r="B108">
            <v>177089</v>
          </cell>
          <cell r="C108">
            <v>2</v>
          </cell>
          <cell r="J108" t="str">
            <v>Ford</v>
          </cell>
        </row>
        <row r="109">
          <cell r="A109">
            <v>1</v>
          </cell>
          <cell r="B109">
            <v>172587</v>
          </cell>
          <cell r="C109">
            <v>1</v>
          </cell>
          <cell r="J109" t="str">
            <v>Toyota</v>
          </cell>
        </row>
        <row r="110">
          <cell r="A110">
            <v>6</v>
          </cell>
          <cell r="B110">
            <v>187220</v>
          </cell>
          <cell r="C110">
            <v>1</v>
          </cell>
          <cell r="J110" t="str">
            <v>DCX</v>
          </cell>
        </row>
        <row r="118">
          <cell r="A118" t="str">
            <v>Data Block for Bubble 3 Chart</v>
          </cell>
        </row>
        <row r="119">
          <cell r="B119" t="str">
            <v>Series 1</v>
          </cell>
          <cell r="C119" t="str">
            <v>Size (Series 1)</v>
          </cell>
          <cell r="D119" t="str">
            <v>Series 2</v>
          </cell>
          <cell r="E119" t="str">
            <v>Size (Series 2)</v>
          </cell>
          <cell r="F119" t="str">
            <v>Series 3</v>
          </cell>
          <cell r="G119" t="str">
            <v>Size (Series 3)</v>
          </cell>
          <cell r="H119" t="str">
            <v>Series 4</v>
          </cell>
          <cell r="I119" t="str">
            <v>Size (Series 4)</v>
          </cell>
          <cell r="J119" t="str">
            <v>Series 5</v>
          </cell>
          <cell r="K119" t="str">
            <v>Size (Series 5)</v>
          </cell>
        </row>
        <row r="120">
          <cell r="A120">
            <v>0.5</v>
          </cell>
          <cell r="B120">
            <v>2010</v>
          </cell>
          <cell r="C120">
            <v>4.2</v>
          </cell>
        </row>
        <row r="121">
          <cell r="A121">
            <v>0.5</v>
          </cell>
          <cell r="B121">
            <v>2005</v>
          </cell>
          <cell r="C121">
            <v>3.8</v>
          </cell>
        </row>
        <row r="122">
          <cell r="A122">
            <v>0.5</v>
          </cell>
          <cell r="B122">
            <v>2000</v>
          </cell>
          <cell r="C122">
            <v>3.5</v>
          </cell>
        </row>
        <row r="123">
          <cell r="A123">
            <v>1.5</v>
          </cell>
          <cell r="D123">
            <v>2010</v>
          </cell>
          <cell r="E123">
            <v>1.6</v>
          </cell>
        </row>
        <row r="124">
          <cell r="A124">
            <v>1.5</v>
          </cell>
          <cell r="D124">
            <v>2005</v>
          </cell>
          <cell r="E124">
            <v>1.1000000000000001</v>
          </cell>
        </row>
        <row r="125">
          <cell r="A125">
            <v>1.5</v>
          </cell>
          <cell r="D125">
            <v>2000</v>
          </cell>
          <cell r="E125">
            <v>0.7</v>
          </cell>
        </row>
        <row r="126">
          <cell r="A126">
            <v>2.5</v>
          </cell>
          <cell r="F126">
            <v>2010</v>
          </cell>
          <cell r="G126">
            <v>11.4</v>
          </cell>
        </row>
        <row r="127">
          <cell r="A127">
            <v>2.5</v>
          </cell>
          <cell r="F127">
            <v>2005</v>
          </cell>
          <cell r="G127">
            <v>9.8000000000000007</v>
          </cell>
        </row>
        <row r="128">
          <cell r="A128">
            <v>2.5</v>
          </cell>
          <cell r="F128">
            <v>2000</v>
          </cell>
          <cell r="G128">
            <v>8.4</v>
          </cell>
        </row>
        <row r="129">
          <cell r="A129">
            <v>3.5</v>
          </cell>
          <cell r="H129">
            <v>2010</v>
          </cell>
          <cell r="I129">
            <v>25</v>
          </cell>
        </row>
        <row r="130">
          <cell r="A130">
            <v>3.5</v>
          </cell>
          <cell r="H130">
            <v>2005</v>
          </cell>
          <cell r="I130">
            <v>9</v>
          </cell>
        </row>
        <row r="131">
          <cell r="A131">
            <v>3.5</v>
          </cell>
          <cell r="H131">
            <v>2000</v>
          </cell>
          <cell r="I131">
            <v>0.5</v>
          </cell>
        </row>
        <row r="138">
          <cell r="A138" t="str">
            <v>Data for Cluster/Stacked Column Chart</v>
          </cell>
        </row>
        <row r="139">
          <cell r="B139" t="str">
            <v>Series 1</v>
          </cell>
          <cell r="C139" t="str">
            <v>Series 2</v>
          </cell>
          <cell r="D139" t="str">
            <v>Series 3</v>
          </cell>
          <cell r="E139" t="str">
            <v>__Total</v>
          </cell>
        </row>
        <row r="140">
          <cell r="A140" t="str">
            <v>Company A</v>
          </cell>
          <cell r="B140">
            <v>0</v>
          </cell>
        </row>
        <row r="141">
          <cell r="A141" t="str">
            <v>Company A</v>
          </cell>
          <cell r="B141">
            <v>70</v>
          </cell>
          <cell r="C141">
            <v>20</v>
          </cell>
          <cell r="E141">
            <v>90</v>
          </cell>
        </row>
        <row r="142">
          <cell r="A142" t="str">
            <v>Company A</v>
          </cell>
          <cell r="D142">
            <v>80</v>
          </cell>
        </row>
        <row r="143">
          <cell r="A143" t="str">
            <v>Company B</v>
          </cell>
          <cell r="B143">
            <v>0</v>
          </cell>
        </row>
        <row r="144">
          <cell r="A144" t="str">
            <v>Company B</v>
          </cell>
          <cell r="B144">
            <v>60</v>
          </cell>
          <cell r="C144">
            <v>20</v>
          </cell>
          <cell r="E144">
            <v>80</v>
          </cell>
        </row>
        <row r="145">
          <cell r="A145" t="str">
            <v>Company B</v>
          </cell>
          <cell r="D145">
            <v>70</v>
          </cell>
        </row>
        <row r="146">
          <cell r="A146" t="str">
            <v>Company C</v>
          </cell>
          <cell r="B146">
            <v>0</v>
          </cell>
        </row>
        <row r="147">
          <cell r="A147" t="str">
            <v>Company C</v>
          </cell>
          <cell r="B147">
            <v>50</v>
          </cell>
          <cell r="C147">
            <v>20</v>
          </cell>
          <cell r="E147">
            <v>70</v>
          </cell>
        </row>
        <row r="148">
          <cell r="A148" t="str">
            <v>Company C</v>
          </cell>
          <cell r="D148">
            <v>60</v>
          </cell>
        </row>
        <row r="149">
          <cell r="A149" t="str">
            <v xml:space="preserve">  </v>
          </cell>
        </row>
        <row r="155">
          <cell r="A155" t="str">
            <v>Data for Double Stacked Column Chart</v>
          </cell>
        </row>
        <row r="156">
          <cell r="B156" t="str">
            <v>Series 1</v>
          </cell>
          <cell r="C156" t="str">
            <v>Series 2</v>
          </cell>
          <cell r="D156" t="str">
            <v>Series 3</v>
          </cell>
          <cell r="E156" t="str">
            <v>Series 4</v>
          </cell>
          <cell r="F156" t="str">
            <v>__Total</v>
          </cell>
        </row>
        <row r="157">
          <cell r="A157" t="str">
            <v>Company A</v>
          </cell>
          <cell r="B157">
            <v>0</v>
          </cell>
        </row>
        <row r="158">
          <cell r="A158" t="str">
            <v>Company A</v>
          </cell>
          <cell r="B158">
            <v>70</v>
          </cell>
          <cell r="C158">
            <v>20</v>
          </cell>
          <cell r="F158">
            <v>90</v>
          </cell>
        </row>
        <row r="159">
          <cell r="A159" t="str">
            <v>Company A</v>
          </cell>
          <cell r="D159">
            <v>80</v>
          </cell>
          <cell r="E159">
            <v>80</v>
          </cell>
          <cell r="F159">
            <v>160</v>
          </cell>
        </row>
        <row r="160">
          <cell r="A160" t="str">
            <v>Company B</v>
          </cell>
          <cell r="B160">
            <v>0</v>
          </cell>
        </row>
        <row r="161">
          <cell r="A161" t="str">
            <v>Company B</v>
          </cell>
          <cell r="B161">
            <v>60</v>
          </cell>
          <cell r="C161">
            <v>20</v>
          </cell>
          <cell r="F161">
            <v>80</v>
          </cell>
        </row>
        <row r="162">
          <cell r="A162" t="str">
            <v>Company B</v>
          </cell>
          <cell r="D162">
            <v>70</v>
          </cell>
          <cell r="E162">
            <v>70</v>
          </cell>
          <cell r="F162">
            <v>140</v>
          </cell>
        </row>
        <row r="163">
          <cell r="A163" t="str">
            <v>Company C</v>
          </cell>
          <cell r="B163">
            <v>0</v>
          </cell>
        </row>
        <row r="164">
          <cell r="A164" t="str">
            <v>Company C</v>
          </cell>
          <cell r="B164">
            <v>50</v>
          </cell>
          <cell r="C164">
            <v>20</v>
          </cell>
          <cell r="F164">
            <v>70</v>
          </cell>
        </row>
        <row r="165">
          <cell r="A165" t="str">
            <v>Company C</v>
          </cell>
          <cell r="D165">
            <v>60</v>
          </cell>
          <cell r="E165">
            <v>60</v>
          </cell>
          <cell r="F165">
            <v>120</v>
          </cell>
        </row>
        <row r="166">
          <cell r="A166" t="str">
            <v xml:space="preserve">  </v>
          </cell>
        </row>
        <row r="171">
          <cell r="A171" t="str">
            <v>Data Block for 2-Axis Column Chart</v>
          </cell>
        </row>
        <row r="172">
          <cell r="B172" t="str">
            <v>Primary
Axis</v>
          </cell>
          <cell r="D172" t="str">
            <v>Secondary
Axis</v>
          </cell>
          <cell r="F172" t="str">
            <v>Primary
Axis</v>
          </cell>
          <cell r="H172" t="str">
            <v>Secondary
Axis</v>
          </cell>
        </row>
        <row r="173">
          <cell r="B173" t="str">
            <v>Bar 1</v>
          </cell>
          <cell r="C173" t="str">
            <v>Invisible 1</v>
          </cell>
          <cell r="D173" t="str">
            <v>Invisible 3</v>
          </cell>
          <cell r="E173" t="str">
            <v>Bar 3</v>
          </cell>
          <cell r="F173" t="str">
            <v>Bar 2</v>
          </cell>
          <cell r="G173" t="str">
            <v>Invisible 2</v>
          </cell>
          <cell r="H173" t="str">
            <v>Invisible 4</v>
          </cell>
          <cell r="I173" t="str">
            <v>Bar 4</v>
          </cell>
        </row>
        <row r="174">
          <cell r="A174" t="str">
            <v>Company A</v>
          </cell>
          <cell r="B174">
            <v>9500</v>
          </cell>
          <cell r="E174">
            <v>90</v>
          </cell>
          <cell r="F174">
            <v>9000</v>
          </cell>
          <cell r="I174">
            <v>80</v>
          </cell>
        </row>
        <row r="175">
          <cell r="A175" t="str">
            <v>Company B</v>
          </cell>
          <cell r="B175">
            <v>8500</v>
          </cell>
          <cell r="E175">
            <v>80</v>
          </cell>
          <cell r="F175">
            <v>8000</v>
          </cell>
          <cell r="I175">
            <v>70</v>
          </cell>
        </row>
        <row r="176">
          <cell r="A176" t="str">
            <v>Company C</v>
          </cell>
          <cell r="B176">
            <v>7500</v>
          </cell>
          <cell r="E176">
            <v>70</v>
          </cell>
          <cell r="F176">
            <v>7000</v>
          </cell>
          <cell r="I176">
            <v>60</v>
          </cell>
        </row>
        <row r="177">
          <cell r="A177" t="str">
            <v>Company D</v>
          </cell>
          <cell r="B177">
            <v>6500</v>
          </cell>
          <cell r="E177">
            <v>60</v>
          </cell>
          <cell r="F177">
            <v>6000</v>
          </cell>
          <cell r="I177">
            <v>50</v>
          </cell>
        </row>
        <row r="187">
          <cell r="A187" t="str">
            <v>Data Block for Floating Column Chart</v>
          </cell>
        </row>
        <row r="188">
          <cell r="B188" t="str">
            <v>Base</v>
          </cell>
          <cell r="C188" t="str">
            <v>Ceiling</v>
          </cell>
          <cell r="D188" t="str">
            <v>Mean Low</v>
          </cell>
          <cell r="E188" t="str">
            <v>Mean Hi</v>
          </cell>
          <cell r="F188" t="str">
            <v>Average</v>
          </cell>
        </row>
        <row r="189">
          <cell r="A189" t="str">
            <v>Valuation A</v>
          </cell>
          <cell r="B189">
            <v>30</v>
          </cell>
          <cell r="C189">
            <v>60</v>
          </cell>
          <cell r="D189">
            <v>30</v>
          </cell>
          <cell r="E189">
            <v>20</v>
          </cell>
          <cell r="F189">
            <v>35</v>
          </cell>
        </row>
        <row r="190">
          <cell r="A190" t="str">
            <v>Valuation B</v>
          </cell>
          <cell r="B190">
            <v>20</v>
          </cell>
          <cell r="C190">
            <v>50</v>
          </cell>
          <cell r="D190">
            <v>30</v>
          </cell>
          <cell r="E190">
            <v>20</v>
          </cell>
          <cell r="F190">
            <v>35</v>
          </cell>
        </row>
        <row r="191">
          <cell r="A191" t="str">
            <v>Valuation C</v>
          </cell>
          <cell r="B191">
            <v>30</v>
          </cell>
          <cell r="C191">
            <v>60</v>
          </cell>
          <cell r="D191">
            <v>30</v>
          </cell>
          <cell r="E191">
            <v>20</v>
          </cell>
          <cell r="F191">
            <v>35</v>
          </cell>
        </row>
        <row r="192">
          <cell r="A192" t="str">
            <v>Valuation D</v>
          </cell>
          <cell r="B192">
            <v>20</v>
          </cell>
          <cell r="C192">
            <v>50</v>
          </cell>
          <cell r="D192">
            <v>30</v>
          </cell>
          <cell r="E192">
            <v>20</v>
          </cell>
          <cell r="F192">
            <v>35</v>
          </cell>
        </row>
        <row r="193">
          <cell r="A193" t="str">
            <v>Valuation E</v>
          </cell>
          <cell r="B193">
            <v>30</v>
          </cell>
          <cell r="C193">
            <v>60</v>
          </cell>
          <cell r="D193">
            <v>30</v>
          </cell>
          <cell r="E193">
            <v>20</v>
          </cell>
          <cell r="F193">
            <v>35</v>
          </cell>
        </row>
        <row r="207">
          <cell r="A207" t="str">
            <v>Data Block for Pie with Bar or Column Chart</v>
          </cell>
        </row>
        <row r="208">
          <cell r="B208" t="str">
            <v>Pie 1</v>
          </cell>
        </row>
        <row r="209">
          <cell r="A209" t="str">
            <v>Company A</v>
          </cell>
          <cell r="B209">
            <v>50</v>
          </cell>
        </row>
        <row r="210">
          <cell r="A210" t="str">
            <v>Company B</v>
          </cell>
          <cell r="B210">
            <v>30</v>
          </cell>
        </row>
        <row r="211">
          <cell r="A211" t="str">
            <v>Company C</v>
          </cell>
          <cell r="B211">
            <v>55</v>
          </cell>
        </row>
        <row r="212">
          <cell r="A212" t="str">
            <v>Company D</v>
          </cell>
          <cell r="B212">
            <v>40</v>
          </cell>
        </row>
        <row r="213">
          <cell r="A213" t="str">
            <v>Company E</v>
          </cell>
          <cell r="B213">
            <v>45</v>
          </cell>
        </row>
        <row r="214">
          <cell r="A214" t="str">
            <v>Division 1</v>
          </cell>
          <cell r="B214">
            <v>35</v>
          </cell>
        </row>
        <row r="215">
          <cell r="A215" t="str">
            <v>Division 2</v>
          </cell>
          <cell r="B215">
            <v>30</v>
          </cell>
        </row>
        <row r="216">
          <cell r="A216" t="str">
            <v>Division 3</v>
          </cell>
          <cell r="B216">
            <v>25</v>
          </cell>
        </row>
        <row r="227">
          <cell r="A227" t="str">
            <v>Data Block for XY Scatter Chart</v>
          </cell>
        </row>
        <row r="228">
          <cell r="B228" t="str">
            <v>Series 1</v>
          </cell>
          <cell r="C228" t="str">
            <v>Series 2</v>
          </cell>
          <cell r="D228" t="str">
            <v>Series 3</v>
          </cell>
          <cell r="E228" t="str">
            <v>__Series 1</v>
          </cell>
          <cell r="F228" t="str">
            <v>__Series 2</v>
          </cell>
          <cell r="G228" t="str">
            <v>__Series 3</v>
          </cell>
        </row>
        <row r="229">
          <cell r="A229">
            <v>1</v>
          </cell>
          <cell r="B229">
            <v>1</v>
          </cell>
          <cell r="C229">
            <v>6</v>
          </cell>
          <cell r="E229" t="str">
            <v>Company A</v>
          </cell>
          <cell r="F229" t="str">
            <v>JPMorgan</v>
          </cell>
        </row>
        <row r="230">
          <cell r="A230">
            <v>2</v>
          </cell>
          <cell r="B230">
            <v>2</v>
          </cell>
          <cell r="E230" t="str">
            <v>Company B</v>
          </cell>
        </row>
        <row r="231">
          <cell r="A231">
            <v>3</v>
          </cell>
          <cell r="B231">
            <v>3</v>
          </cell>
          <cell r="E231" t="str">
            <v>Company C2</v>
          </cell>
        </row>
        <row r="232">
          <cell r="A232">
            <v>4</v>
          </cell>
          <cell r="B232">
            <v>4</v>
          </cell>
          <cell r="E232" t="str">
            <v>Company D</v>
          </cell>
        </row>
        <row r="233">
          <cell r="A233">
            <v>5</v>
          </cell>
          <cell r="B233">
            <v>5</v>
          </cell>
          <cell r="D233">
            <v>7</v>
          </cell>
          <cell r="E233" t="str">
            <v>Company E</v>
          </cell>
          <cell r="G233" t="str">
            <v>Citibank</v>
          </cell>
        </row>
        <row r="234">
          <cell r="A234">
            <v>6</v>
          </cell>
          <cell r="B234">
            <v>6</v>
          </cell>
          <cell r="E234" t="str">
            <v>Company F</v>
          </cell>
        </row>
        <row r="235">
          <cell r="A235">
            <v>7</v>
          </cell>
          <cell r="B235">
            <v>7</v>
          </cell>
          <cell r="E235" t="str">
            <v>Company G</v>
          </cell>
        </row>
        <row r="236">
          <cell r="A236">
            <v>8</v>
          </cell>
          <cell r="B236">
            <v>8</v>
          </cell>
          <cell r="E236" t="str">
            <v>Company H</v>
          </cell>
        </row>
        <row r="245">
          <cell r="A245" t="str">
            <v>Data Block for Waterfall Chart</v>
          </cell>
        </row>
        <row r="246">
          <cell r="B246" t="str">
            <v>Blue bar</v>
          </cell>
          <cell r="C246" t="str">
            <v>Invisible</v>
          </cell>
          <cell r="D246" t="str">
            <v>Green bar</v>
          </cell>
          <cell r="E246" t="str">
            <v>__Total</v>
          </cell>
        </row>
        <row r="247">
          <cell r="A247" t="str">
            <v>Item 1</v>
          </cell>
          <cell r="B247">
            <v>20</v>
          </cell>
          <cell r="D247">
            <v>15</v>
          </cell>
          <cell r="E247">
            <v>35</v>
          </cell>
        </row>
        <row r="248">
          <cell r="A248" t="str">
            <v>Item 2</v>
          </cell>
          <cell r="C248">
            <v>35</v>
          </cell>
          <cell r="D248">
            <v>10</v>
          </cell>
        </row>
        <row r="249">
          <cell r="A249" t="str">
            <v>Item 3</v>
          </cell>
          <cell r="C249">
            <v>45</v>
          </cell>
          <cell r="D249">
            <v>10</v>
          </cell>
        </row>
        <row r="250">
          <cell r="A250" t="str">
            <v>Item 4</v>
          </cell>
          <cell r="C250">
            <v>55</v>
          </cell>
          <cell r="D250">
            <v>10</v>
          </cell>
        </row>
        <row r="251">
          <cell r="A251" t="str">
            <v>Item 5</v>
          </cell>
          <cell r="B251">
            <v>30</v>
          </cell>
          <cell r="D251">
            <v>30</v>
          </cell>
          <cell r="E251">
            <v>60</v>
          </cell>
        </row>
        <row r="261">
          <cell r="A261" t="str">
            <v>Data Block for Sample Banker Data - Use with Add Waterfall Formulas Demo</v>
          </cell>
        </row>
        <row r="262">
          <cell r="B262">
            <v>1</v>
          </cell>
          <cell r="C262">
            <v>2</v>
          </cell>
          <cell r="D262">
            <v>3</v>
          </cell>
          <cell r="E262">
            <v>4</v>
          </cell>
          <cell r="F262">
            <v>5</v>
          </cell>
          <cell r="G262">
            <v>6</v>
          </cell>
          <cell r="H262">
            <v>7</v>
          </cell>
          <cell r="I262">
            <v>8</v>
          </cell>
          <cell r="J262">
            <v>9</v>
          </cell>
          <cell r="K262">
            <v>10</v>
          </cell>
        </row>
        <row r="263">
          <cell r="B263" t="str">
            <v>Inputs</v>
          </cell>
        </row>
        <row r="265">
          <cell r="B265" t="str">
            <v>Pillar 1</v>
          </cell>
          <cell r="C265" t="str">
            <v>Floating 2</v>
          </cell>
          <cell r="D265" t="str">
            <v>Floating 3</v>
          </cell>
          <cell r="E265" t="str">
            <v>Floating 4</v>
          </cell>
          <cell r="F265" t="str">
            <v>Pillar 5</v>
          </cell>
          <cell r="G265" t="str">
            <v>Pillar 6</v>
          </cell>
          <cell r="H265" t="str">
            <v>Floating 7</v>
          </cell>
          <cell r="I265" t="str">
            <v>Floating 8</v>
          </cell>
          <cell r="J265" t="str">
            <v>Pillar 9</v>
          </cell>
          <cell r="K265" t="str">
            <v>Pillar 10</v>
          </cell>
        </row>
        <row r="267">
          <cell r="A267" t="str">
            <v>Label</v>
          </cell>
          <cell r="B267" t="str">
            <v>Item 1</v>
          </cell>
          <cell r="C267" t="str">
            <v>Item 2</v>
          </cell>
          <cell r="D267" t="str">
            <v>Item 3</v>
          </cell>
          <cell r="E267" t="str">
            <v>Item 4</v>
          </cell>
          <cell r="F267" t="str">
            <v>Item 5</v>
          </cell>
          <cell r="G267" t="str">
            <v>Item 6</v>
          </cell>
          <cell r="H267" t="str">
            <v>Negative Item 1</v>
          </cell>
          <cell r="I267" t="str">
            <v>Negative Item 2</v>
          </cell>
          <cell r="J267" t="str">
            <v>Subtotal 1</v>
          </cell>
          <cell r="K267" t="str">
            <v>Subtotal 2</v>
          </cell>
        </row>
        <row r="268">
          <cell r="A268" t="str">
            <v>Data</v>
          </cell>
          <cell r="B268">
            <v>6963</v>
          </cell>
          <cell r="C268">
            <v>15526</v>
          </cell>
          <cell r="D268">
            <v>721</v>
          </cell>
          <cell r="E268">
            <v>12811</v>
          </cell>
          <cell r="F268">
            <v>5111</v>
          </cell>
          <cell r="G268">
            <v>20422</v>
          </cell>
          <cell r="H268">
            <v>-3389</v>
          </cell>
          <cell r="I268">
            <v>-8985</v>
          </cell>
          <cell r="J268">
            <v>49153</v>
          </cell>
          <cell r="K268">
            <v>38441</v>
          </cell>
        </row>
        <row r="269">
          <cell r="A269" t="str">
            <v>Pillar or Floating?</v>
          </cell>
          <cell r="B269" t="str">
            <v>Pillar</v>
          </cell>
          <cell r="C269" t="str">
            <v>Floating</v>
          </cell>
          <cell r="D269" t="str">
            <v>Floating</v>
          </cell>
          <cell r="E269" t="str">
            <v>Floating</v>
          </cell>
          <cell r="F269" t="str">
            <v>Pillar</v>
          </cell>
          <cell r="G269" t="str">
            <v>Pillar</v>
          </cell>
          <cell r="H269" t="str">
            <v>Floating</v>
          </cell>
          <cell r="I269" t="str">
            <v>Floating</v>
          </cell>
          <cell r="J269" t="str">
            <v>Pillar</v>
          </cell>
          <cell r="K269" t="str">
            <v>Pillar</v>
          </cell>
        </row>
        <row r="278">
          <cell r="A278" t="str">
            <v>Data Block for Waterfall_2 Chart</v>
          </cell>
        </row>
        <row r="279">
          <cell r="B279" t="str">
            <v>Pillar</v>
          </cell>
          <cell r="C279" t="str">
            <v>Invisible</v>
          </cell>
          <cell r="D279" t="str">
            <v>Column 1</v>
          </cell>
          <cell r="E279" t="str">
            <v>__Negative</v>
          </cell>
        </row>
        <row r="280">
          <cell r="A280" t="str">
            <v>Item 1</v>
          </cell>
          <cell r="B280">
            <v>6936</v>
          </cell>
        </row>
        <row r="281">
          <cell r="A281" t="str">
            <v>Item 2</v>
          </cell>
          <cell r="C281">
            <v>6936</v>
          </cell>
          <cell r="D281">
            <v>15526</v>
          </cell>
        </row>
        <row r="282">
          <cell r="A282" t="str">
            <v>Item 3</v>
          </cell>
          <cell r="C282">
            <v>22462</v>
          </cell>
          <cell r="D282">
            <v>721</v>
          </cell>
        </row>
        <row r="283">
          <cell r="A283" t="str">
            <v>Item 4</v>
          </cell>
          <cell r="C283">
            <v>23183</v>
          </cell>
          <cell r="D283">
            <v>12811</v>
          </cell>
        </row>
        <row r="284">
          <cell r="A284" t="str">
            <v>Item 5</v>
          </cell>
          <cell r="C284">
            <v>35994</v>
          </cell>
          <cell r="D284">
            <v>5111</v>
          </cell>
        </row>
        <row r="285">
          <cell r="A285" t="str">
            <v>Item 6</v>
          </cell>
          <cell r="C285">
            <v>41105</v>
          </cell>
          <cell r="D285">
            <v>20422</v>
          </cell>
        </row>
        <row r="286">
          <cell r="A286" t="str">
            <v>Negative Item 1</v>
          </cell>
          <cell r="C286">
            <v>58138</v>
          </cell>
          <cell r="E286">
            <v>3389</v>
          </cell>
        </row>
        <row r="287">
          <cell r="A287" t="str">
            <v>Negative Item 2</v>
          </cell>
          <cell r="C287">
            <v>49153</v>
          </cell>
          <cell r="E287">
            <v>8985</v>
          </cell>
        </row>
        <row r="288">
          <cell r="A288" t="str">
            <v>Subtotal 1</v>
          </cell>
          <cell r="B288">
            <v>49153</v>
          </cell>
        </row>
        <row r="289">
          <cell r="A289" t="str">
            <v>Subtotal 2</v>
          </cell>
          <cell r="B289">
            <v>38441</v>
          </cell>
        </row>
        <row r="292">
          <cell r="A292" t="str">
            <v>Data Block for Line Chart</v>
          </cell>
        </row>
        <row r="293">
          <cell r="B293" t="str">
            <v>Line 1</v>
          </cell>
          <cell r="C293" t="str">
            <v>Line 2</v>
          </cell>
          <cell r="D293" t="str">
            <v>Line 3</v>
          </cell>
          <cell r="E293" t="str">
            <v>Line 4</v>
          </cell>
          <cell r="F293" t="str">
            <v>Line 5</v>
          </cell>
          <cell r="G293" t="str">
            <v>Line 6</v>
          </cell>
          <cell r="H293" t="str">
            <v>Line 7</v>
          </cell>
          <cell r="I293" t="str">
            <v>Line 8</v>
          </cell>
        </row>
        <row r="294">
          <cell r="A294">
            <v>2002</v>
          </cell>
          <cell r="B294">
            <v>25</v>
          </cell>
          <cell r="C294">
            <v>50</v>
          </cell>
          <cell r="D294">
            <v>75</v>
          </cell>
          <cell r="E294">
            <v>100</v>
          </cell>
          <cell r="F294">
            <v>125</v>
          </cell>
          <cell r="G294">
            <v>150</v>
          </cell>
          <cell r="H294">
            <v>175</v>
          </cell>
          <cell r="I294">
            <v>200</v>
          </cell>
        </row>
        <row r="295">
          <cell r="A295">
            <v>2003</v>
          </cell>
          <cell r="B295">
            <v>85</v>
          </cell>
          <cell r="C295">
            <v>110</v>
          </cell>
          <cell r="D295">
            <v>135</v>
          </cell>
          <cell r="E295">
            <v>160</v>
          </cell>
          <cell r="F295">
            <v>185</v>
          </cell>
          <cell r="G295">
            <v>210</v>
          </cell>
          <cell r="H295">
            <v>235</v>
          </cell>
          <cell r="I295">
            <v>260</v>
          </cell>
        </row>
        <row r="296">
          <cell r="A296">
            <v>2004</v>
          </cell>
          <cell r="B296">
            <v>20</v>
          </cell>
          <cell r="C296">
            <v>45</v>
          </cell>
          <cell r="D296">
            <v>70</v>
          </cell>
          <cell r="E296">
            <v>95</v>
          </cell>
          <cell r="F296">
            <v>120</v>
          </cell>
          <cell r="G296">
            <v>145</v>
          </cell>
          <cell r="H296">
            <v>170</v>
          </cell>
          <cell r="I296">
            <v>195</v>
          </cell>
        </row>
        <row r="297">
          <cell r="A297">
            <v>2005</v>
          </cell>
          <cell r="B297">
            <v>100</v>
          </cell>
          <cell r="C297">
            <v>125</v>
          </cell>
          <cell r="D297">
            <v>150</v>
          </cell>
          <cell r="E297">
            <v>175</v>
          </cell>
          <cell r="F297">
            <v>200</v>
          </cell>
          <cell r="G297">
            <v>225</v>
          </cell>
          <cell r="H297">
            <v>250</v>
          </cell>
          <cell r="I297">
            <v>275</v>
          </cell>
        </row>
        <row r="300">
          <cell r="A300" t="str">
            <v>Data Block for Line Zero Axis Chart</v>
          </cell>
        </row>
        <row r="301">
          <cell r="B301" t="str">
            <v>Line 1</v>
          </cell>
          <cell r="C301" t="str">
            <v>Line 2</v>
          </cell>
          <cell r="D301" t="str">
            <v>Line 3</v>
          </cell>
          <cell r="E301" t="str">
            <v>Line 4</v>
          </cell>
          <cell r="F301" t="str">
            <v>Line 5</v>
          </cell>
          <cell r="G301" t="str">
            <v>Line 6</v>
          </cell>
          <cell r="H301" t="str">
            <v>Line 7</v>
          </cell>
          <cell r="I301" t="str">
            <v>Line 8</v>
          </cell>
          <cell r="J301" t="str">
            <v>negative data)</v>
          </cell>
        </row>
        <row r="302">
          <cell r="A302">
            <v>2002</v>
          </cell>
          <cell r="B302">
            <v>-85</v>
          </cell>
          <cell r="C302">
            <v>50</v>
          </cell>
          <cell r="D302">
            <v>75</v>
          </cell>
          <cell r="E302">
            <v>100</v>
          </cell>
          <cell r="F302">
            <v>125</v>
          </cell>
          <cell r="G302">
            <v>150</v>
          </cell>
          <cell r="H302">
            <v>175</v>
          </cell>
          <cell r="I302">
            <v>200</v>
          </cell>
          <cell r="J302">
            <v>-150</v>
          </cell>
        </row>
        <row r="303">
          <cell r="A303">
            <v>2003</v>
          </cell>
          <cell r="B303">
            <v>-25</v>
          </cell>
          <cell r="C303">
            <v>110</v>
          </cell>
          <cell r="D303">
            <v>135</v>
          </cell>
          <cell r="E303">
            <v>160</v>
          </cell>
          <cell r="F303">
            <v>185</v>
          </cell>
          <cell r="G303">
            <v>210</v>
          </cell>
          <cell r="H303">
            <v>235</v>
          </cell>
          <cell r="I303">
            <v>260</v>
          </cell>
          <cell r="J303">
            <v>-150</v>
          </cell>
        </row>
        <row r="304">
          <cell r="A304">
            <v>2004</v>
          </cell>
          <cell r="B304">
            <v>-85</v>
          </cell>
          <cell r="C304">
            <v>45</v>
          </cell>
          <cell r="D304">
            <v>70</v>
          </cell>
          <cell r="E304">
            <v>95</v>
          </cell>
          <cell r="F304">
            <v>120</v>
          </cell>
          <cell r="G304">
            <v>145</v>
          </cell>
          <cell r="H304">
            <v>170</v>
          </cell>
          <cell r="I304">
            <v>195</v>
          </cell>
          <cell r="J304">
            <v>-150</v>
          </cell>
        </row>
        <row r="305">
          <cell r="A305">
            <v>2005</v>
          </cell>
          <cell r="B305">
            <v>-15</v>
          </cell>
          <cell r="C305">
            <v>125</v>
          </cell>
          <cell r="D305">
            <v>150</v>
          </cell>
          <cell r="E305">
            <v>175</v>
          </cell>
          <cell r="F305">
            <v>200</v>
          </cell>
          <cell r="G305">
            <v>225</v>
          </cell>
          <cell r="H305">
            <v>250</v>
          </cell>
          <cell r="I305">
            <v>275</v>
          </cell>
          <cell r="J305">
            <v>-150</v>
          </cell>
        </row>
        <row r="309">
          <cell r="A309" t="str">
            <v>Data Block for Line/Column Cluster or Line/ColumnStacked Chart</v>
          </cell>
        </row>
        <row r="310">
          <cell r="B310" t="str">
            <v>Line 1</v>
          </cell>
          <cell r="C310" t="str">
            <v>Line 2</v>
          </cell>
          <cell r="D310" t="str">
            <v>Column 1</v>
          </cell>
          <cell r="E310" t="str">
            <v>Column 2</v>
          </cell>
        </row>
        <row r="311">
          <cell r="A311">
            <v>2002</v>
          </cell>
          <cell r="B311">
            <v>0.8</v>
          </cell>
          <cell r="C311">
            <v>0.9</v>
          </cell>
          <cell r="D311">
            <v>100</v>
          </cell>
          <cell r="E311">
            <v>25</v>
          </cell>
        </row>
        <row r="312">
          <cell r="A312">
            <v>2003</v>
          </cell>
          <cell r="B312">
            <v>0.85</v>
          </cell>
          <cell r="C312">
            <v>0.95</v>
          </cell>
          <cell r="D312">
            <v>200</v>
          </cell>
          <cell r="E312">
            <v>125</v>
          </cell>
        </row>
        <row r="313">
          <cell r="A313">
            <v>2004</v>
          </cell>
          <cell r="B313">
            <v>0.8</v>
          </cell>
          <cell r="C313">
            <v>0.9</v>
          </cell>
          <cell r="D313">
            <v>300</v>
          </cell>
          <cell r="E313">
            <v>225</v>
          </cell>
        </row>
        <row r="314">
          <cell r="A314">
            <v>2005</v>
          </cell>
          <cell r="B314">
            <v>0.85</v>
          </cell>
          <cell r="C314">
            <v>0.95</v>
          </cell>
          <cell r="D314">
            <v>400</v>
          </cell>
          <cell r="E314">
            <v>325</v>
          </cell>
        </row>
        <row r="315">
          <cell r="A315">
            <v>2006</v>
          </cell>
          <cell r="B315">
            <v>0.8</v>
          </cell>
          <cell r="C315">
            <v>0.9</v>
          </cell>
          <cell r="D315">
            <v>500</v>
          </cell>
          <cell r="E315">
            <v>425</v>
          </cell>
        </row>
        <row r="323">
          <cell r="A323" t="str">
            <v>Data Block for Line/Column Cluster Stacked Chart</v>
          </cell>
        </row>
        <row r="324">
          <cell r="B324" t="str">
            <v>Line</v>
          </cell>
          <cell r="C324" t="str">
            <v>Column 1</v>
          </cell>
          <cell r="D324" t="str">
            <v>Column 2</v>
          </cell>
          <cell r="E324" t="str">
            <v>Stack 1</v>
          </cell>
          <cell r="F324" t="str">
            <v>Stack 2</v>
          </cell>
          <cell r="G324" t="str">
            <v>__Total</v>
          </cell>
        </row>
        <row r="325">
          <cell r="C325">
            <v>20</v>
          </cell>
          <cell r="G325">
            <v>20</v>
          </cell>
        </row>
        <row r="326">
          <cell r="A326" t="str">
            <v>FY1987</v>
          </cell>
          <cell r="B326">
            <v>20</v>
          </cell>
          <cell r="D326">
            <v>25</v>
          </cell>
          <cell r="G326">
            <v>25</v>
          </cell>
        </row>
        <row r="327">
          <cell r="E327">
            <v>20</v>
          </cell>
          <cell r="F327">
            <v>25</v>
          </cell>
          <cell r="G327">
            <v>45</v>
          </cell>
        </row>
        <row r="328">
          <cell r="A328" t="str">
            <v xml:space="preserve"> </v>
          </cell>
        </row>
        <row r="329">
          <cell r="C329">
            <v>25</v>
          </cell>
          <cell r="G329">
            <v>25</v>
          </cell>
        </row>
        <row r="330">
          <cell r="A330" t="str">
            <v>FY2002</v>
          </cell>
          <cell r="B330">
            <v>25</v>
          </cell>
          <cell r="D330">
            <v>30</v>
          </cell>
          <cell r="G330">
            <v>30</v>
          </cell>
        </row>
        <row r="331">
          <cell r="E331">
            <v>25</v>
          </cell>
          <cell r="F331">
            <v>30</v>
          </cell>
          <cell r="G331">
            <v>55</v>
          </cell>
        </row>
        <row r="333">
          <cell r="C333">
            <v>30</v>
          </cell>
          <cell r="G333">
            <v>30</v>
          </cell>
        </row>
        <row r="334">
          <cell r="A334" t="str">
            <v>FY2007</v>
          </cell>
          <cell r="B334">
            <v>30</v>
          </cell>
          <cell r="D334">
            <v>35</v>
          </cell>
          <cell r="G334">
            <v>35</v>
          </cell>
        </row>
        <row r="335">
          <cell r="E335">
            <v>30</v>
          </cell>
          <cell r="F335">
            <v>35</v>
          </cell>
          <cell r="G335">
            <v>65</v>
          </cell>
        </row>
        <row r="342">
          <cell r="A342" t="str">
            <v>Data Block for Price/Volume Chart</v>
          </cell>
        </row>
        <row r="343">
          <cell r="B343" t="str">
            <v>Volume</v>
          </cell>
          <cell r="C343" t="str">
            <v>PRGS</v>
          </cell>
          <cell r="D343" t="str">
            <v>NASDAQ</v>
          </cell>
          <cell r="E343" t="str">
            <v>Annotations</v>
          </cell>
        </row>
        <row r="344">
          <cell r="A344">
            <v>38540</v>
          </cell>
          <cell r="B344">
            <v>0.23857500000000001</v>
          </cell>
          <cell r="C344">
            <v>30.57</v>
          </cell>
          <cell r="D344">
            <v>30.57</v>
          </cell>
          <cell r="E344">
            <v>30.57</v>
          </cell>
        </row>
        <row r="345">
          <cell r="A345">
            <v>38541</v>
          </cell>
          <cell r="B345">
            <v>0.40975400000000001</v>
          </cell>
          <cell r="C345">
            <v>30.85</v>
          </cell>
          <cell r="D345">
            <v>31.118170410000001</v>
          </cell>
        </row>
        <row r="346">
          <cell r="A346">
            <v>38544</v>
          </cell>
          <cell r="B346">
            <v>0.34825800000000001</v>
          </cell>
          <cell r="C346">
            <v>31.4</v>
          </cell>
          <cell r="D346">
            <v>31.450283330000001</v>
          </cell>
        </row>
        <row r="347">
          <cell r="A347">
            <v>38545</v>
          </cell>
          <cell r="B347">
            <v>0.22373999999999999</v>
          </cell>
          <cell r="C347">
            <v>31.34</v>
          </cell>
          <cell r="D347">
            <v>31.563982299999999</v>
          </cell>
        </row>
        <row r="348">
          <cell r="A348">
            <v>38546</v>
          </cell>
          <cell r="B348">
            <v>0.2248</v>
          </cell>
          <cell r="C348">
            <v>31.274999999999999</v>
          </cell>
          <cell r="D348">
            <v>31.578121029999998</v>
          </cell>
        </row>
        <row r="349">
          <cell r="A349">
            <v>38547</v>
          </cell>
          <cell r="B349">
            <v>0.16411200000000001</v>
          </cell>
          <cell r="C349">
            <v>31.34</v>
          </cell>
          <cell r="D349">
            <v>31.70640057</v>
          </cell>
        </row>
        <row r="350">
          <cell r="A350">
            <v>38548</v>
          </cell>
          <cell r="B350">
            <v>0.27278200000000002</v>
          </cell>
          <cell r="C350">
            <v>31.62</v>
          </cell>
          <cell r="D350">
            <v>31.764722840000001</v>
          </cell>
          <cell r="E350">
            <v>31.62</v>
          </cell>
        </row>
        <row r="351">
          <cell r="A351">
            <v>38551</v>
          </cell>
          <cell r="B351">
            <v>0.29028500000000002</v>
          </cell>
          <cell r="C351">
            <v>31.164999999999999</v>
          </cell>
          <cell r="D351">
            <v>31.58931419</v>
          </cell>
        </row>
        <row r="352">
          <cell r="A352">
            <v>38552</v>
          </cell>
          <cell r="B352">
            <v>0.199909</v>
          </cell>
          <cell r="C352">
            <v>31.805</v>
          </cell>
          <cell r="D352">
            <v>32.006259499999999</v>
          </cell>
        </row>
        <row r="353">
          <cell r="A353">
            <v>38553</v>
          </cell>
          <cell r="B353">
            <v>0.25247399999999998</v>
          </cell>
          <cell r="C353">
            <v>31.57</v>
          </cell>
          <cell r="D353">
            <v>32.232921050000002</v>
          </cell>
        </row>
        <row r="354">
          <cell r="A354">
            <v>38554</v>
          </cell>
          <cell r="B354">
            <v>0.168571</v>
          </cell>
          <cell r="C354">
            <v>31.25</v>
          </cell>
          <cell r="D354">
            <v>32.08608443</v>
          </cell>
        </row>
        <row r="355">
          <cell r="A355">
            <v>38555</v>
          </cell>
          <cell r="B355">
            <v>0.142037</v>
          </cell>
          <cell r="C355">
            <v>31.95</v>
          </cell>
          <cell r="D355">
            <v>32.10287417</v>
          </cell>
        </row>
        <row r="356">
          <cell r="A356">
            <v>38558</v>
          </cell>
          <cell r="B356">
            <v>0.27243800000000001</v>
          </cell>
          <cell r="C356">
            <v>31.78</v>
          </cell>
          <cell r="D356">
            <v>31.911412179999999</v>
          </cell>
        </row>
        <row r="357">
          <cell r="A357">
            <v>38559</v>
          </cell>
          <cell r="B357">
            <v>0.47065899999999999</v>
          </cell>
          <cell r="C357">
            <v>31.7</v>
          </cell>
          <cell r="D357">
            <v>32.047644750000003</v>
          </cell>
        </row>
        <row r="358">
          <cell r="A358">
            <v>38560</v>
          </cell>
          <cell r="B358">
            <v>0.366062</v>
          </cell>
          <cell r="C358">
            <v>31.18</v>
          </cell>
          <cell r="D358">
            <v>32.19831061</v>
          </cell>
        </row>
        <row r="359">
          <cell r="A359">
            <v>38561</v>
          </cell>
          <cell r="B359">
            <v>0.29388700000000001</v>
          </cell>
          <cell r="C359">
            <v>30.71</v>
          </cell>
          <cell r="D359">
            <v>32.378284880000002</v>
          </cell>
        </row>
        <row r="360">
          <cell r="A360">
            <v>38562</v>
          </cell>
          <cell r="B360">
            <v>0.161774</v>
          </cell>
          <cell r="C360">
            <v>31.09</v>
          </cell>
          <cell r="D360">
            <v>32.177838899999998</v>
          </cell>
        </row>
        <row r="361">
          <cell r="A361">
            <v>38565</v>
          </cell>
          <cell r="B361">
            <v>0.43984499999999999</v>
          </cell>
          <cell r="C361">
            <v>31.71</v>
          </cell>
          <cell r="D361">
            <v>32.333217679999997</v>
          </cell>
        </row>
        <row r="362">
          <cell r="A362">
            <v>38566</v>
          </cell>
          <cell r="B362">
            <v>0.27124900000000002</v>
          </cell>
          <cell r="C362">
            <v>32.130000000000003</v>
          </cell>
          <cell r="D362">
            <v>32.668570719999998</v>
          </cell>
        </row>
        <row r="363">
          <cell r="A363">
            <v>38567</v>
          </cell>
          <cell r="B363">
            <v>0.25775700000000001</v>
          </cell>
          <cell r="C363">
            <v>32.14</v>
          </cell>
          <cell r="D363">
            <v>32.648835409999997</v>
          </cell>
        </row>
        <row r="364">
          <cell r="A364">
            <v>38568</v>
          </cell>
          <cell r="B364">
            <v>0.179755</v>
          </cell>
          <cell r="C364">
            <v>31.52</v>
          </cell>
          <cell r="D364">
            <v>32.273422619999998</v>
          </cell>
        </row>
        <row r="365">
          <cell r="A365">
            <v>38569</v>
          </cell>
          <cell r="B365">
            <v>0.130107</v>
          </cell>
          <cell r="C365">
            <v>31.5</v>
          </cell>
          <cell r="D365">
            <v>32.075922210000002</v>
          </cell>
        </row>
        <row r="366">
          <cell r="A366">
            <v>38572</v>
          </cell>
          <cell r="B366">
            <v>0.17233399999999999</v>
          </cell>
          <cell r="C366">
            <v>31.1</v>
          </cell>
          <cell r="D366">
            <v>31.876801740000001</v>
          </cell>
        </row>
        <row r="367">
          <cell r="A367">
            <v>38573</v>
          </cell>
          <cell r="B367">
            <v>0.110748</v>
          </cell>
          <cell r="C367">
            <v>30.89</v>
          </cell>
          <cell r="D367">
            <v>32.021134629999999</v>
          </cell>
        </row>
        <row r="368">
          <cell r="A368">
            <v>38574</v>
          </cell>
          <cell r="B368">
            <v>0.25652799999999998</v>
          </cell>
          <cell r="C368">
            <v>30.99</v>
          </cell>
          <cell r="D368">
            <v>31.779892520000001</v>
          </cell>
        </row>
        <row r="369">
          <cell r="A369">
            <v>38575</v>
          </cell>
          <cell r="B369">
            <v>0.18084700000000001</v>
          </cell>
          <cell r="C369">
            <v>31.1</v>
          </cell>
          <cell r="D369">
            <v>32.026436650000001</v>
          </cell>
        </row>
        <row r="370">
          <cell r="A370">
            <v>38576</v>
          </cell>
          <cell r="B370">
            <v>0.208564</v>
          </cell>
          <cell r="C370">
            <v>30.49</v>
          </cell>
          <cell r="D370">
            <v>31.766490180000002</v>
          </cell>
        </row>
        <row r="371">
          <cell r="A371">
            <v>38579</v>
          </cell>
          <cell r="B371">
            <v>0.17825299999999999</v>
          </cell>
          <cell r="C371">
            <v>31.3</v>
          </cell>
          <cell r="D371">
            <v>31.915830530000001</v>
          </cell>
        </row>
        <row r="372">
          <cell r="A372">
            <v>38580</v>
          </cell>
          <cell r="B372">
            <v>0.118587</v>
          </cell>
          <cell r="C372">
            <v>30.91</v>
          </cell>
          <cell r="D372">
            <v>31.474289720000002</v>
          </cell>
        </row>
        <row r="373">
          <cell r="A373">
            <v>38581</v>
          </cell>
          <cell r="B373">
            <v>0.13633100000000001</v>
          </cell>
          <cell r="C373">
            <v>30.41</v>
          </cell>
          <cell r="D373">
            <v>31.593437990000002</v>
          </cell>
        </row>
        <row r="374">
          <cell r="A374">
            <v>38582</v>
          </cell>
          <cell r="B374">
            <v>0.14119699999999999</v>
          </cell>
          <cell r="C374">
            <v>30.43</v>
          </cell>
          <cell r="D374">
            <v>31.459856429999999</v>
          </cell>
        </row>
        <row r="375">
          <cell r="A375">
            <v>38583</v>
          </cell>
          <cell r="B375">
            <v>0.21107999999999999</v>
          </cell>
          <cell r="C375">
            <v>30.25</v>
          </cell>
          <cell r="D375">
            <v>31.452197949999999</v>
          </cell>
        </row>
        <row r="376">
          <cell r="A376">
            <v>38586</v>
          </cell>
          <cell r="B376">
            <v>0.13280900000000001</v>
          </cell>
          <cell r="C376">
            <v>30.59</v>
          </cell>
          <cell r="D376">
            <v>31.538355849999999</v>
          </cell>
        </row>
        <row r="377">
          <cell r="A377">
            <v>38587</v>
          </cell>
          <cell r="B377">
            <v>9.5179E-2</v>
          </cell>
          <cell r="C377">
            <v>30.73</v>
          </cell>
          <cell r="D377">
            <v>31.477088009999999</v>
          </cell>
        </row>
        <row r="378">
          <cell r="A378">
            <v>38588</v>
          </cell>
          <cell r="B378">
            <v>0.15323600000000001</v>
          </cell>
          <cell r="C378">
            <v>31</v>
          </cell>
          <cell r="D378">
            <v>31.354257780000001</v>
          </cell>
        </row>
        <row r="379">
          <cell r="A379">
            <v>38589</v>
          </cell>
          <cell r="B379">
            <v>0.12532799999999999</v>
          </cell>
          <cell r="C379">
            <v>31.27</v>
          </cell>
          <cell r="D379">
            <v>31.434671819999998</v>
          </cell>
        </row>
        <row r="380">
          <cell r="A380">
            <v>38590</v>
          </cell>
          <cell r="B380">
            <v>0.17152000000000001</v>
          </cell>
          <cell r="C380">
            <v>30.34</v>
          </cell>
          <cell r="D380">
            <v>31.234373120000001</v>
          </cell>
        </row>
        <row r="381">
          <cell r="A381">
            <v>38593</v>
          </cell>
          <cell r="B381">
            <v>0.15698699999999999</v>
          </cell>
          <cell r="C381">
            <v>30</v>
          </cell>
          <cell r="D381">
            <v>31.482979149999998</v>
          </cell>
        </row>
        <row r="382">
          <cell r="A382">
            <v>38594</v>
          </cell>
          <cell r="B382">
            <v>0.179122</v>
          </cell>
          <cell r="C382">
            <v>29.73</v>
          </cell>
          <cell r="D382">
            <v>31.36677645</v>
          </cell>
        </row>
        <row r="383">
          <cell r="A383">
            <v>38595</v>
          </cell>
          <cell r="B383">
            <v>0.16578399999999999</v>
          </cell>
          <cell r="C383">
            <v>30.66</v>
          </cell>
          <cell r="D383">
            <v>31.695649240000002</v>
          </cell>
        </row>
        <row r="384">
          <cell r="A384">
            <v>38596</v>
          </cell>
          <cell r="B384">
            <v>0.11712400000000001</v>
          </cell>
          <cell r="C384">
            <v>30.55</v>
          </cell>
          <cell r="D384">
            <v>31.633939569999999</v>
          </cell>
        </row>
        <row r="385">
          <cell r="A385">
            <v>38597</v>
          </cell>
          <cell r="B385">
            <v>0.14291799999999999</v>
          </cell>
          <cell r="C385">
            <v>30.16</v>
          </cell>
          <cell r="D385">
            <v>31.53334838</v>
          </cell>
        </row>
        <row r="386">
          <cell r="A386">
            <v>38601</v>
          </cell>
          <cell r="B386">
            <v>0.122948</v>
          </cell>
          <cell r="C386">
            <v>30.95</v>
          </cell>
          <cell r="D386">
            <v>31.91317952</v>
          </cell>
        </row>
        <row r="387">
          <cell r="A387">
            <v>38602</v>
          </cell>
          <cell r="B387">
            <v>0.13464300000000001</v>
          </cell>
          <cell r="C387">
            <v>31.52</v>
          </cell>
          <cell r="D387">
            <v>31.989322479999998</v>
          </cell>
        </row>
        <row r="388">
          <cell r="A388">
            <v>38603</v>
          </cell>
          <cell r="B388">
            <v>7.6817999999999997E-2</v>
          </cell>
          <cell r="C388">
            <v>31.16</v>
          </cell>
          <cell r="D388">
            <v>31.900955410000002</v>
          </cell>
        </row>
        <row r="389">
          <cell r="A389">
            <v>38604</v>
          </cell>
          <cell r="B389">
            <v>8.5763000000000006E-2</v>
          </cell>
          <cell r="C389">
            <v>31.49</v>
          </cell>
          <cell r="D389">
            <v>32.04057538</v>
          </cell>
        </row>
        <row r="390">
          <cell r="A390">
            <v>38607</v>
          </cell>
          <cell r="B390">
            <v>0.14690500000000001</v>
          </cell>
          <cell r="C390">
            <v>32.24</v>
          </cell>
          <cell r="D390">
            <v>32.148383209999999</v>
          </cell>
        </row>
        <row r="391">
          <cell r="A391">
            <v>38608</v>
          </cell>
          <cell r="B391">
            <v>0.116938</v>
          </cell>
          <cell r="C391">
            <v>31.62</v>
          </cell>
          <cell r="D391">
            <v>31.98519868</v>
          </cell>
        </row>
        <row r="392">
          <cell r="A392">
            <v>38609</v>
          </cell>
          <cell r="B392">
            <v>9.4317999999999999E-2</v>
          </cell>
          <cell r="C392">
            <v>31.23</v>
          </cell>
          <cell r="D392">
            <v>31.655000390000001</v>
          </cell>
        </row>
        <row r="393">
          <cell r="A393">
            <v>38610</v>
          </cell>
          <cell r="B393">
            <v>0.108361</v>
          </cell>
          <cell r="C393">
            <v>31.41</v>
          </cell>
          <cell r="D393">
            <v>31.608165840000002</v>
          </cell>
        </row>
        <row r="394">
          <cell r="A394">
            <v>38611</v>
          </cell>
          <cell r="B394">
            <v>0.37387500000000001</v>
          </cell>
          <cell r="C394">
            <v>32.01</v>
          </cell>
          <cell r="D394">
            <v>31.817301239999999</v>
          </cell>
        </row>
        <row r="395">
          <cell r="A395">
            <v>38614</v>
          </cell>
          <cell r="B395">
            <v>0.18535499999999999</v>
          </cell>
          <cell r="C395">
            <v>31.95</v>
          </cell>
          <cell r="D395">
            <v>31.595058049999999</v>
          </cell>
        </row>
        <row r="396">
          <cell r="A396">
            <v>38615</v>
          </cell>
          <cell r="B396">
            <v>1.7675149999999999</v>
          </cell>
          <cell r="C396">
            <v>32.6</v>
          </cell>
          <cell r="D396">
            <v>31.389899159999999</v>
          </cell>
        </row>
        <row r="397">
          <cell r="A397">
            <v>38616</v>
          </cell>
          <cell r="B397">
            <v>0.32385799999999998</v>
          </cell>
          <cell r="C397">
            <v>32.200000000000003</v>
          </cell>
          <cell r="D397">
            <v>31.026268659999999</v>
          </cell>
        </row>
        <row r="398">
          <cell r="A398">
            <v>38617</v>
          </cell>
          <cell r="B398">
            <v>0.21295700000000001</v>
          </cell>
          <cell r="C398">
            <v>32.1</v>
          </cell>
          <cell r="D398">
            <v>31.087241939999998</v>
          </cell>
        </row>
        <row r="399">
          <cell r="A399">
            <v>38618</v>
          </cell>
          <cell r="B399">
            <v>0.29752000000000001</v>
          </cell>
          <cell r="C399">
            <v>32.590000000000003</v>
          </cell>
          <cell r="D399">
            <v>31.176492679999999</v>
          </cell>
        </row>
        <row r="400">
          <cell r="A400">
            <v>38621</v>
          </cell>
          <cell r="B400">
            <v>0.213507</v>
          </cell>
          <cell r="C400">
            <v>32.04</v>
          </cell>
          <cell r="D400">
            <v>31.244535330000001</v>
          </cell>
        </row>
        <row r="401">
          <cell r="A401">
            <v>38622</v>
          </cell>
          <cell r="B401">
            <v>0.150057</v>
          </cell>
          <cell r="C401">
            <v>31.95</v>
          </cell>
          <cell r="D401">
            <v>31.17030699</v>
          </cell>
        </row>
        <row r="402">
          <cell r="A402">
            <v>38623</v>
          </cell>
          <cell r="B402">
            <v>0.210919</v>
          </cell>
          <cell r="C402">
            <v>31.82</v>
          </cell>
          <cell r="D402">
            <v>31.15528458</v>
          </cell>
        </row>
        <row r="403">
          <cell r="A403">
            <v>38624</v>
          </cell>
          <cell r="B403">
            <v>0.21393799999999999</v>
          </cell>
          <cell r="C403">
            <v>31.91</v>
          </cell>
          <cell r="D403">
            <v>31.535557560000001</v>
          </cell>
        </row>
        <row r="404">
          <cell r="A404">
            <v>38625</v>
          </cell>
          <cell r="B404">
            <v>0.15206900000000001</v>
          </cell>
          <cell r="C404">
            <v>31.77</v>
          </cell>
          <cell r="D404">
            <v>31.689758099999999</v>
          </cell>
        </row>
        <row r="405">
          <cell r="A405">
            <v>38628</v>
          </cell>
          <cell r="B405">
            <v>0.26832699999999998</v>
          </cell>
          <cell r="C405">
            <v>31.82</v>
          </cell>
          <cell r="D405">
            <v>31.744840239999998</v>
          </cell>
        </row>
        <row r="406">
          <cell r="A406">
            <v>38629</v>
          </cell>
          <cell r="B406">
            <v>0.21195900000000001</v>
          </cell>
          <cell r="C406">
            <v>31.4</v>
          </cell>
          <cell r="D406">
            <v>31.508163759999999</v>
          </cell>
        </row>
        <row r="407">
          <cell r="A407">
            <v>38630</v>
          </cell>
          <cell r="B407">
            <v>0.184088</v>
          </cell>
          <cell r="C407">
            <v>30.59</v>
          </cell>
          <cell r="D407">
            <v>30.972953860000001</v>
          </cell>
        </row>
        <row r="408">
          <cell r="A408">
            <v>38631</v>
          </cell>
          <cell r="B408">
            <v>0.26031100000000001</v>
          </cell>
          <cell r="C408">
            <v>30.89</v>
          </cell>
          <cell r="D408">
            <v>30.694008459999999</v>
          </cell>
        </row>
        <row r="409">
          <cell r="A409">
            <v>38632</v>
          </cell>
          <cell r="B409">
            <v>0.180117</v>
          </cell>
          <cell r="C409">
            <v>31.34</v>
          </cell>
          <cell r="D409">
            <v>30.786352050000001</v>
          </cell>
        </row>
        <row r="410">
          <cell r="A410">
            <v>38635</v>
          </cell>
          <cell r="B410">
            <v>0.22018199999999999</v>
          </cell>
          <cell r="C410">
            <v>30.48</v>
          </cell>
          <cell r="D410">
            <v>30.618012780000001</v>
          </cell>
        </row>
        <row r="411">
          <cell r="A411">
            <v>38636</v>
          </cell>
          <cell r="B411">
            <v>0.34897600000000001</v>
          </cell>
          <cell r="C411">
            <v>30.45</v>
          </cell>
          <cell r="D411">
            <v>30.35541529</v>
          </cell>
        </row>
        <row r="412">
          <cell r="A412">
            <v>38637</v>
          </cell>
          <cell r="B412">
            <v>0.245447</v>
          </cell>
          <cell r="C412">
            <v>30.28</v>
          </cell>
          <cell r="D412">
            <v>30.00754358</v>
          </cell>
        </row>
        <row r="413">
          <cell r="A413">
            <v>38638</v>
          </cell>
          <cell r="B413">
            <v>0.29543900000000001</v>
          </cell>
          <cell r="C413">
            <v>30.23</v>
          </cell>
          <cell r="D413">
            <v>30.15114007</v>
          </cell>
        </row>
        <row r="414">
          <cell r="A414">
            <v>38639</v>
          </cell>
          <cell r="B414">
            <v>0.21817900000000001</v>
          </cell>
          <cell r="C414">
            <v>30.7</v>
          </cell>
          <cell r="D414">
            <v>30.410497429999999</v>
          </cell>
        </row>
        <row r="415">
          <cell r="A415">
            <v>38642</v>
          </cell>
          <cell r="B415">
            <v>0.179811</v>
          </cell>
          <cell r="C415">
            <v>30.3</v>
          </cell>
          <cell r="D415">
            <v>30.491058750000001</v>
          </cell>
        </row>
        <row r="416">
          <cell r="A416">
            <v>38643</v>
          </cell>
          <cell r="B416">
            <v>0.265934</v>
          </cell>
          <cell r="C416">
            <v>29.76</v>
          </cell>
          <cell r="D416">
            <v>30.280450559999998</v>
          </cell>
        </row>
        <row r="417">
          <cell r="A417">
            <v>38644</v>
          </cell>
          <cell r="B417">
            <v>0.35405199999999998</v>
          </cell>
          <cell r="C417">
            <v>30.47</v>
          </cell>
          <cell r="D417">
            <v>30.79945983</v>
          </cell>
        </row>
        <row r="418">
          <cell r="A418">
            <v>38645</v>
          </cell>
          <cell r="B418">
            <v>0.17777000000000001</v>
          </cell>
          <cell r="C418">
            <v>29.88</v>
          </cell>
          <cell r="D418">
            <v>30.45880477</v>
          </cell>
        </row>
        <row r="419">
          <cell r="A419">
            <v>38646</v>
          </cell>
          <cell r="B419">
            <v>0.20003000000000001</v>
          </cell>
          <cell r="C419">
            <v>29.52</v>
          </cell>
          <cell r="D419">
            <v>30.666467390000001</v>
          </cell>
        </row>
        <row r="420">
          <cell r="A420">
            <v>38649</v>
          </cell>
          <cell r="B420">
            <v>0.38137700000000002</v>
          </cell>
          <cell r="C420">
            <v>30.91</v>
          </cell>
          <cell r="D420">
            <v>31.16161756</v>
          </cell>
        </row>
        <row r="421">
          <cell r="A421">
            <v>38650</v>
          </cell>
          <cell r="B421">
            <v>0.22501299999999999</v>
          </cell>
          <cell r="C421">
            <v>31.21</v>
          </cell>
          <cell r="D421">
            <v>31.0676539</v>
          </cell>
        </row>
        <row r="422">
          <cell r="A422">
            <v>38651</v>
          </cell>
          <cell r="B422">
            <v>0.385855</v>
          </cell>
          <cell r="C422">
            <v>31.51</v>
          </cell>
          <cell r="D422">
            <v>30.929212150000001</v>
          </cell>
        </row>
        <row r="423">
          <cell r="A423">
            <v>38652</v>
          </cell>
          <cell r="B423">
            <v>0.23034199999999999</v>
          </cell>
          <cell r="C423">
            <v>30.1</v>
          </cell>
          <cell r="D423">
            <v>30.39547503</v>
          </cell>
        </row>
        <row r="424">
          <cell r="A424">
            <v>38653</v>
          </cell>
          <cell r="B424">
            <v>0.31645000000000001</v>
          </cell>
          <cell r="C424">
            <v>31.23</v>
          </cell>
          <cell r="D424">
            <v>30.779429960000002</v>
          </cell>
        </row>
        <row r="425">
          <cell r="A425">
            <v>38656</v>
          </cell>
          <cell r="B425">
            <v>0.40474700000000002</v>
          </cell>
          <cell r="C425">
            <v>31.14</v>
          </cell>
          <cell r="D425">
            <v>31.227451030000001</v>
          </cell>
        </row>
        <row r="426">
          <cell r="A426">
            <v>38657</v>
          </cell>
          <cell r="B426">
            <v>0.14938499999999999</v>
          </cell>
          <cell r="C426">
            <v>30.85</v>
          </cell>
          <cell r="D426">
            <v>31.135401989999998</v>
          </cell>
        </row>
        <row r="427">
          <cell r="A427">
            <v>38658</v>
          </cell>
          <cell r="B427">
            <v>0.13419400000000001</v>
          </cell>
          <cell r="C427">
            <v>31.33</v>
          </cell>
          <cell r="D427">
            <v>31.5810666</v>
          </cell>
        </row>
        <row r="428">
          <cell r="A428">
            <v>38659</v>
          </cell>
          <cell r="B428">
            <v>0.22281699999999999</v>
          </cell>
          <cell r="C428">
            <v>30.4</v>
          </cell>
          <cell r="D428">
            <v>31.815386620000002</v>
          </cell>
        </row>
        <row r="429">
          <cell r="A429">
            <v>38660</v>
          </cell>
          <cell r="B429">
            <v>0.18374499999999999</v>
          </cell>
          <cell r="C429">
            <v>30.25</v>
          </cell>
          <cell r="D429">
            <v>31.951030079999999</v>
          </cell>
        </row>
        <row r="430">
          <cell r="A430">
            <v>38663</v>
          </cell>
          <cell r="B430">
            <v>0.25261099999999997</v>
          </cell>
          <cell r="C430">
            <v>30.24</v>
          </cell>
          <cell r="D430">
            <v>32.080782399999997</v>
          </cell>
        </row>
        <row r="431">
          <cell r="A431">
            <v>38664</v>
          </cell>
          <cell r="B431">
            <v>0.182445</v>
          </cell>
          <cell r="C431">
            <v>29.59</v>
          </cell>
          <cell r="D431">
            <v>31.989911589999998</v>
          </cell>
        </row>
        <row r="432">
          <cell r="A432">
            <v>38665</v>
          </cell>
          <cell r="B432">
            <v>0.17915600000000001</v>
          </cell>
          <cell r="C432">
            <v>30.03</v>
          </cell>
          <cell r="D432">
            <v>32.044993740000002</v>
          </cell>
        </row>
        <row r="433">
          <cell r="A433">
            <v>38666</v>
          </cell>
          <cell r="B433">
            <v>0.154498</v>
          </cell>
          <cell r="C433">
            <v>30.92</v>
          </cell>
          <cell r="D433">
            <v>32.352363869999998</v>
          </cell>
        </row>
        <row r="434">
          <cell r="A434">
            <v>38667</v>
          </cell>
          <cell r="B434">
            <v>0.13950199999999999</v>
          </cell>
          <cell r="C434">
            <v>31.15</v>
          </cell>
          <cell r="D434">
            <v>32.437638100000001</v>
          </cell>
        </row>
        <row r="435">
          <cell r="A435">
            <v>38670</v>
          </cell>
          <cell r="B435">
            <v>0.21645600000000001</v>
          </cell>
          <cell r="C435">
            <v>31.09</v>
          </cell>
          <cell r="D435">
            <v>32.415251779999998</v>
          </cell>
        </row>
        <row r="436">
          <cell r="A436">
            <v>38671</v>
          </cell>
          <cell r="B436">
            <v>0.18416399999999999</v>
          </cell>
          <cell r="C436">
            <v>30.81</v>
          </cell>
          <cell r="D436">
            <v>32.205969090000004</v>
          </cell>
        </row>
        <row r="437">
          <cell r="A437">
            <v>38672</v>
          </cell>
          <cell r="B437">
            <v>0.15947600000000001</v>
          </cell>
          <cell r="C437">
            <v>30.76</v>
          </cell>
          <cell r="D437">
            <v>32.223495229999997</v>
          </cell>
        </row>
        <row r="438">
          <cell r="A438">
            <v>38673</v>
          </cell>
          <cell r="B438">
            <v>9.0162000000000006E-2</v>
          </cell>
          <cell r="C438">
            <v>31.06</v>
          </cell>
          <cell r="D438">
            <v>32.702592039999999</v>
          </cell>
        </row>
        <row r="439">
          <cell r="A439">
            <v>38674</v>
          </cell>
          <cell r="B439">
            <v>0.27504899999999999</v>
          </cell>
          <cell r="C439">
            <v>31.58</v>
          </cell>
          <cell r="D439">
            <v>32.7999431</v>
          </cell>
        </row>
        <row r="440">
          <cell r="A440">
            <v>38677</v>
          </cell>
          <cell r="B440">
            <v>0.14230599999999999</v>
          </cell>
          <cell r="C440">
            <v>31.1</v>
          </cell>
          <cell r="D440">
            <v>33.014969649999998</v>
          </cell>
        </row>
        <row r="441">
          <cell r="A441">
            <v>38678</v>
          </cell>
          <cell r="B441">
            <v>8.6808999999999997E-2</v>
          </cell>
          <cell r="C441">
            <v>31.25</v>
          </cell>
          <cell r="D441">
            <v>33.190083729999998</v>
          </cell>
        </row>
        <row r="442">
          <cell r="A442">
            <v>38679</v>
          </cell>
          <cell r="B442">
            <v>8.8914999999999994E-2</v>
          </cell>
          <cell r="C442">
            <v>30.63</v>
          </cell>
          <cell r="D442">
            <v>33.284636499999998</v>
          </cell>
        </row>
        <row r="443">
          <cell r="A443">
            <v>38681</v>
          </cell>
          <cell r="B443">
            <v>0.116314</v>
          </cell>
          <cell r="C443">
            <v>30.58</v>
          </cell>
          <cell r="D443">
            <v>33.329261870000003</v>
          </cell>
        </row>
        <row r="444">
          <cell r="A444">
            <v>38684</v>
          </cell>
          <cell r="B444">
            <v>0.212064</v>
          </cell>
          <cell r="C444">
            <v>30.01</v>
          </cell>
          <cell r="D444">
            <v>32.981095600000003</v>
          </cell>
        </row>
        <row r="445">
          <cell r="A445">
            <v>38685</v>
          </cell>
          <cell r="B445">
            <v>0.27937699999999999</v>
          </cell>
          <cell r="C445">
            <v>29.73</v>
          </cell>
          <cell r="D445">
            <v>32.883008150000002</v>
          </cell>
        </row>
        <row r="446">
          <cell r="A446">
            <v>38686</v>
          </cell>
          <cell r="B446">
            <v>0.20913799999999999</v>
          </cell>
          <cell r="C446">
            <v>30.94</v>
          </cell>
          <cell r="D446">
            <v>32.884628210000002</v>
          </cell>
        </row>
        <row r="447">
          <cell r="A447">
            <v>38687</v>
          </cell>
          <cell r="B447">
            <v>0.212813</v>
          </cell>
          <cell r="C447">
            <v>30.76</v>
          </cell>
          <cell r="D447">
            <v>33.390529710000003</v>
          </cell>
        </row>
        <row r="448">
          <cell r="A448">
            <v>38688</v>
          </cell>
          <cell r="B448">
            <v>0.16859199999999999</v>
          </cell>
          <cell r="C448">
            <v>30.94</v>
          </cell>
          <cell r="D448">
            <v>33.481842350000001</v>
          </cell>
        </row>
        <row r="449">
          <cell r="A449">
            <v>38691</v>
          </cell>
          <cell r="B449">
            <v>7.2905999999999999E-2</v>
          </cell>
          <cell r="C449">
            <v>30.6</v>
          </cell>
          <cell r="D449">
            <v>33.250173340000003</v>
          </cell>
        </row>
        <row r="450">
          <cell r="A450">
            <v>38692</v>
          </cell>
          <cell r="B450">
            <v>0.15412300000000001</v>
          </cell>
          <cell r="C450">
            <v>30.79</v>
          </cell>
          <cell r="D450">
            <v>33.296124220000003</v>
          </cell>
        </row>
        <row r="451">
          <cell r="A451">
            <v>38693</v>
          </cell>
          <cell r="B451">
            <v>0.20013400000000001</v>
          </cell>
          <cell r="C451">
            <v>30.48</v>
          </cell>
          <cell r="D451">
            <v>33.167255570000002</v>
          </cell>
        </row>
        <row r="452">
          <cell r="A452">
            <v>38694</v>
          </cell>
          <cell r="B452">
            <v>0.20655299999999999</v>
          </cell>
          <cell r="C452">
            <v>30.08</v>
          </cell>
          <cell r="D452">
            <v>33.085516030000001</v>
          </cell>
        </row>
        <row r="453">
          <cell r="A453">
            <v>38695</v>
          </cell>
          <cell r="B453">
            <v>0.112917</v>
          </cell>
          <cell r="C453">
            <v>30.09</v>
          </cell>
          <cell r="D453">
            <v>33.236770999999997</v>
          </cell>
        </row>
        <row r="454">
          <cell r="A454">
            <v>38698</v>
          </cell>
          <cell r="B454">
            <v>0.263851</v>
          </cell>
          <cell r="C454">
            <v>29.67</v>
          </cell>
          <cell r="D454">
            <v>33.298922509999997</v>
          </cell>
        </row>
        <row r="455">
          <cell r="A455">
            <v>38699</v>
          </cell>
          <cell r="B455">
            <v>0.21757099999999999</v>
          </cell>
          <cell r="C455">
            <v>29.55</v>
          </cell>
          <cell r="D455">
            <v>33.358570290000003</v>
          </cell>
        </row>
        <row r="456">
          <cell r="A456">
            <v>38700</v>
          </cell>
          <cell r="B456">
            <v>0.13383100000000001</v>
          </cell>
          <cell r="C456">
            <v>29.94</v>
          </cell>
          <cell r="D456">
            <v>33.323076180000001</v>
          </cell>
        </row>
        <row r="457">
          <cell r="A457">
            <v>38701</v>
          </cell>
          <cell r="B457">
            <v>0.29528599999999999</v>
          </cell>
          <cell r="C457">
            <v>30.28</v>
          </cell>
          <cell r="D457">
            <v>33.294209600000002</v>
          </cell>
        </row>
        <row r="458">
          <cell r="A458">
            <v>38702</v>
          </cell>
          <cell r="B458">
            <v>0.56621200000000005</v>
          </cell>
          <cell r="C458">
            <v>31.34</v>
          </cell>
          <cell r="D458">
            <v>33.174177659999998</v>
          </cell>
        </row>
        <row r="459">
          <cell r="A459">
            <v>38705</v>
          </cell>
          <cell r="B459">
            <v>0.36960199999999999</v>
          </cell>
          <cell r="C459">
            <v>31.19</v>
          </cell>
          <cell r="D459">
            <v>32.73617153</v>
          </cell>
        </row>
        <row r="460">
          <cell r="A460">
            <v>38706</v>
          </cell>
          <cell r="B460">
            <v>1.709835</v>
          </cell>
          <cell r="C460">
            <v>27.71</v>
          </cell>
          <cell r="D460">
            <v>32.731458619999998</v>
          </cell>
        </row>
        <row r="461">
          <cell r="A461">
            <v>38707</v>
          </cell>
          <cell r="B461">
            <v>0.77879900000000002</v>
          </cell>
          <cell r="C461">
            <v>29.01</v>
          </cell>
          <cell r="D461">
            <v>32.867543910000002</v>
          </cell>
        </row>
        <row r="462">
          <cell r="A462">
            <v>38708</v>
          </cell>
          <cell r="B462">
            <v>0.33330700000000002</v>
          </cell>
          <cell r="C462">
            <v>28.59</v>
          </cell>
          <cell r="D462">
            <v>33.085957860000001</v>
          </cell>
        </row>
        <row r="463">
          <cell r="A463">
            <v>38709</v>
          </cell>
          <cell r="B463">
            <v>0.19101199999999999</v>
          </cell>
          <cell r="C463">
            <v>29.06</v>
          </cell>
          <cell r="D463">
            <v>33.129110449999999</v>
          </cell>
        </row>
        <row r="464">
          <cell r="A464">
            <v>38713</v>
          </cell>
          <cell r="B464">
            <v>0.305203</v>
          </cell>
          <cell r="C464">
            <v>28.95</v>
          </cell>
          <cell r="D464">
            <v>32.797292089999999</v>
          </cell>
        </row>
        <row r="465">
          <cell r="A465">
            <v>38714</v>
          </cell>
          <cell r="B465">
            <v>0.39660699999999999</v>
          </cell>
          <cell r="C465">
            <v>28.91</v>
          </cell>
          <cell r="D465">
            <v>32.827484169999998</v>
          </cell>
        </row>
        <row r="466">
          <cell r="A466">
            <v>38715</v>
          </cell>
          <cell r="B466">
            <v>0.26813900000000002</v>
          </cell>
          <cell r="C466">
            <v>28.81</v>
          </cell>
          <cell r="D466">
            <v>32.668717999999998</v>
          </cell>
        </row>
        <row r="467">
          <cell r="A467">
            <v>38716</v>
          </cell>
          <cell r="B467">
            <v>0.20851800000000001</v>
          </cell>
          <cell r="C467">
            <v>28.38</v>
          </cell>
          <cell r="D467">
            <v>32.479612459999998</v>
          </cell>
        </row>
        <row r="468">
          <cell r="A468">
            <v>38720</v>
          </cell>
          <cell r="B468">
            <v>0.40184199999999998</v>
          </cell>
          <cell r="C468">
            <v>28.89</v>
          </cell>
          <cell r="D468">
            <v>33.045456289999997</v>
          </cell>
        </row>
        <row r="469">
          <cell r="A469">
            <v>38721</v>
          </cell>
          <cell r="B469">
            <v>0.15485299999999999</v>
          </cell>
          <cell r="C469">
            <v>28.99</v>
          </cell>
          <cell r="D469">
            <v>33.335889399999999</v>
          </cell>
        </row>
        <row r="470">
          <cell r="A470">
            <v>38722</v>
          </cell>
          <cell r="B470">
            <v>0.26746599999999998</v>
          </cell>
          <cell r="C470">
            <v>28.9</v>
          </cell>
          <cell r="D470">
            <v>33.533389810000003</v>
          </cell>
        </row>
        <row r="471">
          <cell r="A471">
            <v>38723</v>
          </cell>
          <cell r="B471">
            <v>0.32665699999999998</v>
          </cell>
          <cell r="C471">
            <v>28.88</v>
          </cell>
          <cell r="D471">
            <v>33.956815370000001</v>
          </cell>
        </row>
        <row r="472">
          <cell r="A472">
            <v>38726</v>
          </cell>
          <cell r="B472">
            <v>0.47045799999999999</v>
          </cell>
          <cell r="C472">
            <v>29.67</v>
          </cell>
          <cell r="D472">
            <v>34.149308320000003</v>
          </cell>
        </row>
        <row r="473">
          <cell r="A473">
            <v>38727</v>
          </cell>
          <cell r="B473">
            <v>0.243253</v>
          </cell>
          <cell r="C473">
            <v>29.39</v>
          </cell>
          <cell r="D473">
            <v>34.173314699999999</v>
          </cell>
        </row>
        <row r="474">
          <cell r="A474">
            <v>38728</v>
          </cell>
          <cell r="B474">
            <v>0.194323</v>
          </cell>
          <cell r="C474">
            <v>29.44</v>
          </cell>
          <cell r="D474">
            <v>34.335910120000001</v>
          </cell>
        </row>
        <row r="475">
          <cell r="A475">
            <v>38729</v>
          </cell>
          <cell r="B475">
            <v>0.12325800000000001</v>
          </cell>
          <cell r="C475">
            <v>29.66</v>
          </cell>
          <cell r="D475">
            <v>34.119852629999997</v>
          </cell>
        </row>
        <row r="476">
          <cell r="A476">
            <v>38730</v>
          </cell>
          <cell r="B476">
            <v>0.16644700000000001</v>
          </cell>
          <cell r="C476">
            <v>29.21</v>
          </cell>
          <cell r="D476">
            <v>34.125007369999999</v>
          </cell>
        </row>
        <row r="477">
          <cell r="A477">
            <v>38734</v>
          </cell>
          <cell r="B477">
            <v>0.26971000000000001</v>
          </cell>
          <cell r="C477">
            <v>28.62</v>
          </cell>
          <cell r="D477">
            <v>33.913662789999997</v>
          </cell>
        </row>
        <row r="478">
          <cell r="A478">
            <v>38735</v>
          </cell>
          <cell r="B478">
            <v>0.23527000000000001</v>
          </cell>
          <cell r="C478">
            <v>28.24</v>
          </cell>
          <cell r="D478">
            <v>33.57418595</v>
          </cell>
        </row>
        <row r="479">
          <cell r="A479">
            <v>38736</v>
          </cell>
          <cell r="B479">
            <v>0.43657899999999999</v>
          </cell>
          <cell r="C479">
            <v>28.39</v>
          </cell>
          <cell r="D479">
            <v>33.900702279999997</v>
          </cell>
        </row>
        <row r="480">
          <cell r="A480">
            <v>38737</v>
          </cell>
          <cell r="B480">
            <v>0.24158399999999999</v>
          </cell>
          <cell r="C480">
            <v>28.13</v>
          </cell>
          <cell r="D480">
            <v>33.103778560000002</v>
          </cell>
          <cell r="E480">
            <v>28.39</v>
          </cell>
        </row>
        <row r="481">
          <cell r="A481">
            <v>38740</v>
          </cell>
          <cell r="B481">
            <v>0.17389299999999999</v>
          </cell>
          <cell r="C481">
            <v>28.05</v>
          </cell>
          <cell r="D481">
            <v>33.115119</v>
          </cell>
        </row>
        <row r="482">
          <cell r="A482">
            <v>38741</v>
          </cell>
          <cell r="B482">
            <v>0.13336700000000001</v>
          </cell>
          <cell r="C482">
            <v>28.35</v>
          </cell>
          <cell r="D482">
            <v>33.362252249999997</v>
          </cell>
        </row>
        <row r="483">
          <cell r="A483">
            <v>38742</v>
          </cell>
          <cell r="B483">
            <v>0.199548</v>
          </cell>
          <cell r="C483">
            <v>27.77</v>
          </cell>
          <cell r="D483">
            <v>33.294504160000002</v>
          </cell>
        </row>
        <row r="484">
          <cell r="A484">
            <v>38743</v>
          </cell>
          <cell r="B484">
            <v>0.24373900000000001</v>
          </cell>
          <cell r="C484">
            <v>28.92</v>
          </cell>
          <cell r="D484">
            <v>33.623671510000001</v>
          </cell>
        </row>
        <row r="485">
          <cell r="A485">
            <v>38744</v>
          </cell>
          <cell r="B485">
            <v>0.18534200000000001</v>
          </cell>
          <cell r="C485">
            <v>28.41</v>
          </cell>
          <cell r="D485">
            <v>33.936343669999999</v>
          </cell>
        </row>
        <row r="486">
          <cell r="A486">
            <v>38747</v>
          </cell>
          <cell r="B486">
            <v>0.25126900000000002</v>
          </cell>
          <cell r="C486">
            <v>28.28</v>
          </cell>
          <cell r="D486">
            <v>33.973899680000002</v>
          </cell>
        </row>
        <row r="487">
          <cell r="A487">
            <v>38748</v>
          </cell>
          <cell r="B487">
            <v>0.29603200000000002</v>
          </cell>
          <cell r="C487">
            <v>28.76</v>
          </cell>
          <cell r="D487">
            <v>33.959760940000002</v>
          </cell>
        </row>
        <row r="488">
          <cell r="A488">
            <v>38749</v>
          </cell>
          <cell r="B488">
            <v>0.60245099999999996</v>
          </cell>
          <cell r="C488">
            <v>28.53</v>
          </cell>
          <cell r="D488">
            <v>34.029570929999998</v>
          </cell>
        </row>
        <row r="489">
          <cell r="A489">
            <v>38750</v>
          </cell>
          <cell r="B489">
            <v>0.25431900000000002</v>
          </cell>
          <cell r="C489">
            <v>28.15</v>
          </cell>
          <cell r="D489">
            <v>33.602610689999999</v>
          </cell>
        </row>
        <row r="490">
          <cell r="A490">
            <v>38751</v>
          </cell>
          <cell r="B490">
            <v>0.31172899999999998</v>
          </cell>
          <cell r="C490">
            <v>28.55</v>
          </cell>
          <cell r="D490">
            <v>33.322928900000001</v>
          </cell>
        </row>
        <row r="491">
          <cell r="A491">
            <v>38754</v>
          </cell>
          <cell r="B491">
            <v>0.31173600000000001</v>
          </cell>
          <cell r="C491">
            <v>28.34</v>
          </cell>
          <cell r="D491">
            <v>33.267257639999997</v>
          </cell>
        </row>
        <row r="492">
          <cell r="A492">
            <v>38755</v>
          </cell>
          <cell r="B492">
            <v>0.19303699999999999</v>
          </cell>
          <cell r="C492">
            <v>28.41</v>
          </cell>
          <cell r="D492">
            <v>33.063424259999998</v>
          </cell>
        </row>
        <row r="493">
          <cell r="A493">
            <v>38756</v>
          </cell>
          <cell r="B493">
            <v>0.24537600000000001</v>
          </cell>
          <cell r="C493">
            <v>28.2</v>
          </cell>
          <cell r="D493">
            <v>33.387731420000001</v>
          </cell>
        </row>
        <row r="494">
          <cell r="A494">
            <v>38757</v>
          </cell>
          <cell r="B494">
            <v>0.15884799999999999</v>
          </cell>
          <cell r="C494">
            <v>27.94</v>
          </cell>
          <cell r="D494">
            <v>33.224105059999999</v>
          </cell>
        </row>
        <row r="495">
          <cell r="A495">
            <v>38758</v>
          </cell>
          <cell r="B495">
            <v>0.19012100000000001</v>
          </cell>
          <cell r="C495">
            <v>28.48</v>
          </cell>
          <cell r="D495">
            <v>33.312619410000003</v>
          </cell>
        </row>
        <row r="496">
          <cell r="A496">
            <v>38761</v>
          </cell>
          <cell r="B496">
            <v>0.26973599999999998</v>
          </cell>
          <cell r="C496">
            <v>28.3</v>
          </cell>
          <cell r="D496">
            <v>32.98757586</v>
          </cell>
        </row>
        <row r="497">
          <cell r="A497">
            <v>38762</v>
          </cell>
          <cell r="B497">
            <v>0.18011199999999999</v>
          </cell>
          <cell r="C497">
            <v>28.52</v>
          </cell>
          <cell r="D497">
            <v>33.316890479999998</v>
          </cell>
        </row>
        <row r="498">
          <cell r="A498">
            <v>38763</v>
          </cell>
          <cell r="B498">
            <v>0.19594600000000001</v>
          </cell>
          <cell r="C498">
            <v>28.71</v>
          </cell>
          <cell r="D498">
            <v>33.52690956</v>
          </cell>
        </row>
        <row r="499">
          <cell r="A499">
            <v>38764</v>
          </cell>
          <cell r="B499">
            <v>0.18381500000000001</v>
          </cell>
          <cell r="C499">
            <v>28.72</v>
          </cell>
          <cell r="D499">
            <v>33.79495635</v>
          </cell>
        </row>
        <row r="500">
          <cell r="A500">
            <v>38765</v>
          </cell>
          <cell r="B500">
            <v>0.25955899999999998</v>
          </cell>
          <cell r="C500">
            <v>28.6</v>
          </cell>
          <cell r="D500">
            <v>33.614245689999997</v>
          </cell>
        </row>
        <row r="501">
          <cell r="A501">
            <v>38769</v>
          </cell>
          <cell r="B501">
            <v>0.21667600000000001</v>
          </cell>
          <cell r="C501">
            <v>28.48</v>
          </cell>
          <cell r="D501">
            <v>33.328525480000003</v>
          </cell>
        </row>
        <row r="502">
          <cell r="A502">
            <v>38770</v>
          </cell>
          <cell r="B502">
            <v>0.37630599999999997</v>
          </cell>
          <cell r="C502">
            <v>29.94</v>
          </cell>
          <cell r="D502">
            <v>33.626175240000002</v>
          </cell>
        </row>
        <row r="503">
          <cell r="A503">
            <v>38771</v>
          </cell>
          <cell r="B503">
            <v>0.40137200000000001</v>
          </cell>
          <cell r="C503">
            <v>30.33</v>
          </cell>
          <cell r="D503">
            <v>33.569473039999998</v>
          </cell>
        </row>
        <row r="504">
          <cell r="A504">
            <v>38772</v>
          </cell>
          <cell r="B504">
            <v>0.336841</v>
          </cell>
          <cell r="C504">
            <v>30.4</v>
          </cell>
          <cell r="D504">
            <v>33.683171999999999</v>
          </cell>
        </row>
        <row r="505">
          <cell r="A505">
            <v>38775</v>
          </cell>
          <cell r="B505">
            <v>0.31570900000000002</v>
          </cell>
          <cell r="C505">
            <v>30.09</v>
          </cell>
          <cell r="D505">
            <v>33.979790809999997</v>
          </cell>
        </row>
        <row r="506">
          <cell r="A506">
            <v>38776</v>
          </cell>
          <cell r="B506">
            <v>0.45702300000000001</v>
          </cell>
          <cell r="C506">
            <v>29.2</v>
          </cell>
          <cell r="D506">
            <v>33.599959679999998</v>
          </cell>
        </row>
        <row r="507">
          <cell r="A507">
            <v>38777</v>
          </cell>
          <cell r="B507">
            <v>0.176813</v>
          </cell>
          <cell r="C507">
            <v>29.68</v>
          </cell>
          <cell r="D507">
            <v>34.089660539999997</v>
          </cell>
        </row>
        <row r="508">
          <cell r="A508">
            <v>38778</v>
          </cell>
          <cell r="B508">
            <v>0.23741399999999999</v>
          </cell>
          <cell r="C508">
            <v>30.04</v>
          </cell>
          <cell r="D508">
            <v>34.037671250000002</v>
          </cell>
        </row>
        <row r="509">
          <cell r="A509">
            <v>38779</v>
          </cell>
          <cell r="B509">
            <v>0.19014</v>
          </cell>
          <cell r="C509">
            <v>30</v>
          </cell>
          <cell r="D509">
            <v>33.912337280000003</v>
          </cell>
        </row>
        <row r="510">
          <cell r="A510">
            <v>38782</v>
          </cell>
          <cell r="B510">
            <v>0.44075500000000001</v>
          </cell>
          <cell r="C510">
            <v>29.66</v>
          </cell>
          <cell r="D510">
            <v>33.66829688</v>
          </cell>
        </row>
        <row r="511">
          <cell r="A511">
            <v>38783</v>
          </cell>
          <cell r="B511">
            <v>0.27336100000000002</v>
          </cell>
          <cell r="C511">
            <v>29.26</v>
          </cell>
          <cell r="D511">
            <v>33.408350400000003</v>
          </cell>
        </row>
        <row r="512">
          <cell r="A512">
            <v>38784</v>
          </cell>
          <cell r="B512">
            <v>0.15374399999999999</v>
          </cell>
          <cell r="C512">
            <v>29.31</v>
          </cell>
          <cell r="D512">
            <v>33.394800789999998</v>
          </cell>
        </row>
        <row r="513">
          <cell r="A513">
            <v>38785</v>
          </cell>
          <cell r="B513">
            <v>0.16392699999999999</v>
          </cell>
          <cell r="C513">
            <v>29.06</v>
          </cell>
          <cell r="D513">
            <v>33.133528810000001</v>
          </cell>
        </row>
        <row r="514">
          <cell r="A514">
            <v>38786</v>
          </cell>
          <cell r="B514">
            <v>0.113583</v>
          </cell>
          <cell r="C514">
            <v>29.39</v>
          </cell>
          <cell r="D514">
            <v>33.314975859999997</v>
          </cell>
        </row>
        <row r="515">
          <cell r="A515">
            <v>38789</v>
          </cell>
          <cell r="B515">
            <v>0.21348600000000001</v>
          </cell>
          <cell r="C515">
            <v>29.25</v>
          </cell>
          <cell r="D515">
            <v>33.388467810000002</v>
          </cell>
        </row>
        <row r="516">
          <cell r="A516">
            <v>38790</v>
          </cell>
          <cell r="B516">
            <v>0.27545999999999998</v>
          </cell>
          <cell r="C516">
            <v>29.52</v>
          </cell>
          <cell r="D516">
            <v>33.813660720000001</v>
          </cell>
        </row>
        <row r="517">
          <cell r="A517">
            <v>38791</v>
          </cell>
          <cell r="B517">
            <v>0.106947</v>
          </cell>
          <cell r="C517">
            <v>29.63</v>
          </cell>
          <cell r="D517">
            <v>34.04842257</v>
          </cell>
        </row>
        <row r="518">
          <cell r="A518">
            <v>38792</v>
          </cell>
          <cell r="B518">
            <v>0.173152</v>
          </cell>
          <cell r="C518">
            <v>29.28</v>
          </cell>
          <cell r="D518">
            <v>33.867564629999997</v>
          </cell>
        </row>
        <row r="519">
          <cell r="A519">
            <v>38793</v>
          </cell>
          <cell r="B519">
            <v>0.45980100000000002</v>
          </cell>
          <cell r="C519">
            <v>29.91</v>
          </cell>
          <cell r="D519">
            <v>33.96948132</v>
          </cell>
        </row>
        <row r="520">
          <cell r="A520">
            <v>38796</v>
          </cell>
          <cell r="B520">
            <v>0.31128800000000001</v>
          </cell>
          <cell r="C520">
            <v>30.22</v>
          </cell>
          <cell r="D520">
            <v>34.08185478</v>
          </cell>
        </row>
        <row r="521">
          <cell r="A521">
            <v>38797</v>
          </cell>
          <cell r="B521">
            <v>1.1740010000000001</v>
          </cell>
          <cell r="C521">
            <v>29.01</v>
          </cell>
          <cell r="D521">
            <v>33.789065209999997</v>
          </cell>
        </row>
        <row r="522">
          <cell r="A522">
            <v>38798</v>
          </cell>
          <cell r="B522">
            <v>0.30943500000000002</v>
          </cell>
          <cell r="C522">
            <v>29.09</v>
          </cell>
          <cell r="D522">
            <v>33.92338316</v>
          </cell>
        </row>
        <row r="523">
          <cell r="A523">
            <v>38799</v>
          </cell>
          <cell r="B523">
            <v>0.44598199999999999</v>
          </cell>
          <cell r="C523">
            <v>29.12</v>
          </cell>
          <cell r="D523">
            <v>33.876254060000001</v>
          </cell>
        </row>
        <row r="524">
          <cell r="A524">
            <v>38800</v>
          </cell>
          <cell r="B524">
            <v>0.260986</v>
          </cell>
          <cell r="C524">
            <v>29.16</v>
          </cell>
          <cell r="D524">
            <v>34.062855859999999</v>
          </cell>
        </row>
        <row r="525">
          <cell r="A525">
            <v>38803</v>
          </cell>
          <cell r="B525">
            <v>0.14464199999999999</v>
          </cell>
          <cell r="C525">
            <v>29.16</v>
          </cell>
          <cell r="D525">
            <v>34.103504719999997</v>
          </cell>
        </row>
        <row r="526">
          <cell r="A526">
            <v>38804</v>
          </cell>
          <cell r="B526">
            <v>0.237176</v>
          </cell>
          <cell r="C526">
            <v>29.01</v>
          </cell>
          <cell r="D526">
            <v>33.939731070000001</v>
          </cell>
        </row>
        <row r="527">
          <cell r="A527">
            <v>38805</v>
          </cell>
          <cell r="B527">
            <v>0.38676100000000002</v>
          </cell>
          <cell r="C527">
            <v>28.99</v>
          </cell>
          <cell r="D527">
            <v>34.430462890000001</v>
          </cell>
        </row>
        <row r="528">
          <cell r="A528">
            <v>38806</v>
          </cell>
          <cell r="B528">
            <v>0.135522</v>
          </cell>
          <cell r="C528">
            <v>29.11</v>
          </cell>
          <cell r="D528">
            <v>34.47523554</v>
          </cell>
        </row>
        <row r="529">
          <cell r="A529">
            <v>38807</v>
          </cell>
          <cell r="B529">
            <v>0.14069100000000001</v>
          </cell>
          <cell r="C529">
            <v>29.09</v>
          </cell>
          <cell r="D529">
            <v>34.46006586</v>
          </cell>
        </row>
        <row r="530">
          <cell r="A530">
            <v>38810</v>
          </cell>
          <cell r="B530">
            <v>0.27496799999999999</v>
          </cell>
          <cell r="C530">
            <v>28.78</v>
          </cell>
          <cell r="D530">
            <v>34.415145930000001</v>
          </cell>
        </row>
        <row r="531">
          <cell r="A531">
            <v>38811</v>
          </cell>
          <cell r="B531">
            <v>0.19101199999999999</v>
          </cell>
          <cell r="C531">
            <v>28.86</v>
          </cell>
          <cell r="D531">
            <v>34.542099960000002</v>
          </cell>
        </row>
        <row r="532">
          <cell r="A532">
            <v>38812</v>
          </cell>
          <cell r="B532">
            <v>0.17447199999999999</v>
          </cell>
          <cell r="C532">
            <v>28.88</v>
          </cell>
          <cell r="D532">
            <v>34.754033659999997</v>
          </cell>
        </row>
        <row r="533">
          <cell r="A533">
            <v>38813</v>
          </cell>
          <cell r="B533">
            <v>0.216419</v>
          </cell>
          <cell r="C533">
            <v>28.67</v>
          </cell>
          <cell r="D533">
            <v>34.7749472</v>
          </cell>
        </row>
        <row r="534">
          <cell r="A534">
            <v>38814</v>
          </cell>
          <cell r="B534">
            <v>0.16944699999999999</v>
          </cell>
          <cell r="C534">
            <v>28.52</v>
          </cell>
          <cell r="D534">
            <v>34.448725420000002</v>
          </cell>
        </row>
        <row r="535">
          <cell r="A535">
            <v>38817</v>
          </cell>
          <cell r="B535">
            <v>0.50017599999999995</v>
          </cell>
          <cell r="C535">
            <v>28.25</v>
          </cell>
          <cell r="D535">
            <v>34.36404031</v>
          </cell>
        </row>
        <row r="536">
          <cell r="A536">
            <v>38818</v>
          </cell>
          <cell r="B536">
            <v>0.165405</v>
          </cell>
          <cell r="C536">
            <v>28.16</v>
          </cell>
          <cell r="D536">
            <v>34.026478079999997</v>
          </cell>
        </row>
        <row r="537">
          <cell r="A537">
            <v>38819</v>
          </cell>
          <cell r="B537">
            <v>0.18048900000000001</v>
          </cell>
          <cell r="C537">
            <v>28.12</v>
          </cell>
          <cell r="D537">
            <v>34.090249659999998</v>
          </cell>
        </row>
        <row r="538">
          <cell r="A538">
            <v>38820</v>
          </cell>
          <cell r="B538">
            <v>0.26223200000000002</v>
          </cell>
          <cell r="C538">
            <v>28.45</v>
          </cell>
          <cell r="D538">
            <v>34.258588930000002</v>
          </cell>
        </row>
        <row r="539">
          <cell r="A539">
            <v>38824</v>
          </cell>
          <cell r="B539">
            <v>0.32834400000000002</v>
          </cell>
          <cell r="C539">
            <v>28.36</v>
          </cell>
          <cell r="D539">
            <v>34.038407640000003</v>
          </cell>
        </row>
        <row r="540">
          <cell r="A540">
            <v>38825</v>
          </cell>
          <cell r="B540">
            <v>0.33676099999999998</v>
          </cell>
          <cell r="C540">
            <v>28.15</v>
          </cell>
          <cell r="D540">
            <v>34.700866130000001</v>
          </cell>
        </row>
        <row r="541">
          <cell r="A541">
            <v>38826</v>
          </cell>
          <cell r="B541">
            <v>0.28986899999999999</v>
          </cell>
          <cell r="C541">
            <v>28.23</v>
          </cell>
          <cell r="D541">
            <v>34.91795458</v>
          </cell>
        </row>
        <row r="542">
          <cell r="A542">
            <v>38827</v>
          </cell>
          <cell r="B542">
            <v>0.23055100000000001</v>
          </cell>
          <cell r="C542">
            <v>28.65</v>
          </cell>
          <cell r="D542">
            <v>34.795271620000001</v>
          </cell>
        </row>
        <row r="543">
          <cell r="A543">
            <v>38828</v>
          </cell>
          <cell r="B543">
            <v>0.23582900000000001</v>
          </cell>
          <cell r="C543">
            <v>27.99</v>
          </cell>
          <cell r="D543">
            <v>34.505280339999999</v>
          </cell>
        </row>
        <row r="544">
          <cell r="A544">
            <v>38831</v>
          </cell>
          <cell r="B544">
            <v>0.195969</v>
          </cell>
          <cell r="C544">
            <v>28.01</v>
          </cell>
          <cell r="D544">
            <v>34.365660370000001</v>
          </cell>
        </row>
        <row r="545">
          <cell r="A545">
            <v>38832</v>
          </cell>
          <cell r="B545">
            <v>0.33526600000000001</v>
          </cell>
          <cell r="C545">
            <v>27.75</v>
          </cell>
          <cell r="D545">
            <v>34.320298600000001</v>
          </cell>
        </row>
        <row r="546">
          <cell r="A546">
            <v>38833</v>
          </cell>
          <cell r="B546">
            <v>0.13861000000000001</v>
          </cell>
          <cell r="C546">
            <v>27.81</v>
          </cell>
          <cell r="D546">
            <v>34.369342330000002</v>
          </cell>
        </row>
        <row r="547">
          <cell r="A547">
            <v>38834</v>
          </cell>
          <cell r="B547">
            <v>0.168207</v>
          </cell>
          <cell r="C547">
            <v>27.67</v>
          </cell>
          <cell r="D547">
            <v>34.536061539999999</v>
          </cell>
        </row>
        <row r="548">
          <cell r="A548">
            <v>38835</v>
          </cell>
          <cell r="B548">
            <v>0.20874599999999999</v>
          </cell>
          <cell r="C548">
            <v>27.59</v>
          </cell>
          <cell r="D548">
            <v>34.20645236</v>
          </cell>
        </row>
        <row r="549">
          <cell r="A549">
            <v>38838</v>
          </cell>
          <cell r="B549">
            <v>0.12425899999999999</v>
          </cell>
          <cell r="C549">
            <v>27.17</v>
          </cell>
          <cell r="D549">
            <v>33.944591260000003</v>
          </cell>
        </row>
        <row r="550">
          <cell r="A550">
            <v>38839</v>
          </cell>
          <cell r="B550">
            <v>0.25153199999999998</v>
          </cell>
          <cell r="C550">
            <v>27.26</v>
          </cell>
          <cell r="D550">
            <v>34.018966880000001</v>
          </cell>
        </row>
        <row r="551">
          <cell r="A551">
            <v>38840</v>
          </cell>
          <cell r="B551">
            <v>0.156778</v>
          </cell>
          <cell r="C551">
            <v>27.13</v>
          </cell>
          <cell r="D551">
            <v>33.932514429999998</v>
          </cell>
        </row>
        <row r="552">
          <cell r="A552">
            <v>38841</v>
          </cell>
          <cell r="B552">
            <v>0.12662999999999999</v>
          </cell>
          <cell r="C552">
            <v>27.6</v>
          </cell>
          <cell r="D552">
            <v>34.226040390000001</v>
          </cell>
        </row>
        <row r="553">
          <cell r="A553">
            <v>38842</v>
          </cell>
          <cell r="B553">
            <v>0.17299100000000001</v>
          </cell>
          <cell r="C553">
            <v>27.69</v>
          </cell>
          <cell r="D553">
            <v>34.501009269999997</v>
          </cell>
        </row>
        <row r="554">
          <cell r="A554">
            <v>38845</v>
          </cell>
          <cell r="B554">
            <v>0.13598099999999999</v>
          </cell>
          <cell r="C554">
            <v>27.31</v>
          </cell>
          <cell r="D554">
            <v>34.536650659999999</v>
          </cell>
        </row>
        <row r="555">
          <cell r="A555">
            <v>38846</v>
          </cell>
          <cell r="B555">
            <v>0.169317</v>
          </cell>
          <cell r="C555">
            <v>27.37</v>
          </cell>
          <cell r="D555">
            <v>34.437384979999997</v>
          </cell>
        </row>
        <row r="556">
          <cell r="A556">
            <v>38847</v>
          </cell>
          <cell r="B556">
            <v>0.11386400000000001</v>
          </cell>
          <cell r="C556">
            <v>27.02</v>
          </cell>
          <cell r="D556">
            <v>34.179500400000002</v>
          </cell>
        </row>
        <row r="557">
          <cell r="A557">
            <v>38848</v>
          </cell>
          <cell r="B557">
            <v>0.44888400000000001</v>
          </cell>
          <cell r="C557">
            <v>26.52</v>
          </cell>
          <cell r="D557">
            <v>33.471974699999997</v>
          </cell>
        </row>
        <row r="558">
          <cell r="A558">
            <v>38849</v>
          </cell>
          <cell r="B558">
            <v>0.19259999999999999</v>
          </cell>
          <cell r="C558">
            <v>25.81</v>
          </cell>
          <cell r="D558">
            <v>33.046045399999997</v>
          </cell>
        </row>
        <row r="559">
          <cell r="A559">
            <v>38852</v>
          </cell>
          <cell r="B559">
            <v>0.465339</v>
          </cell>
          <cell r="C559">
            <v>25.76</v>
          </cell>
          <cell r="D559">
            <v>32.968576929999998</v>
          </cell>
        </row>
        <row r="560">
          <cell r="A560">
            <v>38853</v>
          </cell>
          <cell r="B560">
            <v>0.31956000000000001</v>
          </cell>
          <cell r="C560">
            <v>26.36</v>
          </cell>
          <cell r="D560">
            <v>32.830282459999999</v>
          </cell>
        </row>
        <row r="561">
          <cell r="A561">
            <v>38854</v>
          </cell>
          <cell r="B561">
            <v>0.41977999999999999</v>
          </cell>
          <cell r="C561">
            <v>25.71</v>
          </cell>
          <cell r="D561">
            <v>32.339403369999999</v>
          </cell>
        </row>
        <row r="562">
          <cell r="A562">
            <v>38855</v>
          </cell>
          <cell r="B562">
            <v>0.40531800000000001</v>
          </cell>
          <cell r="C562">
            <v>25.3</v>
          </cell>
          <cell r="D562">
            <v>32.111416319999996</v>
          </cell>
        </row>
        <row r="563">
          <cell r="A563">
            <v>38856</v>
          </cell>
          <cell r="B563">
            <v>1.2213020000000001</v>
          </cell>
          <cell r="C563">
            <v>23.83</v>
          </cell>
          <cell r="D563">
            <v>32.311125910000001</v>
          </cell>
        </row>
        <row r="564">
          <cell r="A564">
            <v>38859</v>
          </cell>
          <cell r="B564">
            <v>0.65685300000000002</v>
          </cell>
          <cell r="C564">
            <v>23.07</v>
          </cell>
          <cell r="D564">
            <v>32.001546589999997</v>
          </cell>
        </row>
        <row r="565">
          <cell r="A565">
            <v>38860</v>
          </cell>
          <cell r="B565">
            <v>0.66522700000000001</v>
          </cell>
          <cell r="C565">
            <v>22.87</v>
          </cell>
          <cell r="D565">
            <v>31.79388397</v>
          </cell>
        </row>
        <row r="566">
          <cell r="A566">
            <v>38861</v>
          </cell>
          <cell r="B566">
            <v>0.76102199999999998</v>
          </cell>
          <cell r="C566">
            <v>23.97</v>
          </cell>
          <cell r="D566">
            <v>31.947200840000001</v>
          </cell>
        </row>
        <row r="567">
          <cell r="A567">
            <v>38862</v>
          </cell>
          <cell r="B567">
            <v>0.47376400000000002</v>
          </cell>
          <cell r="C567">
            <v>24.37</v>
          </cell>
          <cell r="D567">
            <v>32.375339310000001</v>
          </cell>
        </row>
        <row r="568">
          <cell r="A568">
            <v>38863</v>
          </cell>
          <cell r="B568">
            <v>0.17450499999999999</v>
          </cell>
          <cell r="C568">
            <v>24.31</v>
          </cell>
          <cell r="D568">
            <v>32.553988080000003</v>
          </cell>
        </row>
        <row r="569">
          <cell r="A569">
            <v>38867</v>
          </cell>
          <cell r="B569">
            <v>0.25146000000000002</v>
          </cell>
          <cell r="C569">
            <v>23.44</v>
          </cell>
          <cell r="D569">
            <v>31.88195649</v>
          </cell>
        </row>
        <row r="570">
          <cell r="A570">
            <v>38868</v>
          </cell>
          <cell r="B570">
            <v>0.34585300000000002</v>
          </cell>
          <cell r="C570">
            <v>23.28</v>
          </cell>
          <cell r="D570">
            <v>32.090208220000001</v>
          </cell>
        </row>
        <row r="571">
          <cell r="A571">
            <v>38869</v>
          </cell>
          <cell r="B571">
            <v>0.54474500000000003</v>
          </cell>
          <cell r="C571">
            <v>23.95</v>
          </cell>
          <cell r="D571">
            <v>32.693755340000003</v>
          </cell>
        </row>
        <row r="572">
          <cell r="A572">
            <v>38870</v>
          </cell>
          <cell r="B572">
            <v>0.28543600000000002</v>
          </cell>
          <cell r="C572">
            <v>24.44</v>
          </cell>
          <cell r="D572">
            <v>32.68712781</v>
          </cell>
        </row>
        <row r="573">
          <cell r="A573">
            <v>38873</v>
          </cell>
          <cell r="B573">
            <v>0.29059600000000002</v>
          </cell>
          <cell r="C573">
            <v>23.66</v>
          </cell>
          <cell r="D573">
            <v>31.95382837</v>
          </cell>
        </row>
        <row r="574">
          <cell r="A574">
            <v>38874</v>
          </cell>
          <cell r="B574">
            <v>0.20780299999999999</v>
          </cell>
          <cell r="C574">
            <v>23.75</v>
          </cell>
          <cell r="D574">
            <v>31.853089910000001</v>
          </cell>
        </row>
        <row r="575">
          <cell r="A575">
            <v>38875</v>
          </cell>
          <cell r="B575">
            <v>0.275223</v>
          </cell>
          <cell r="C575">
            <v>23.11</v>
          </cell>
          <cell r="D575">
            <v>31.691378159999999</v>
          </cell>
        </row>
        <row r="576">
          <cell r="A576">
            <v>38876</v>
          </cell>
          <cell r="B576">
            <v>0.50606700000000004</v>
          </cell>
          <cell r="C576">
            <v>23.73</v>
          </cell>
          <cell r="D576">
            <v>31.595941719999999</v>
          </cell>
        </row>
        <row r="577">
          <cell r="A577">
            <v>38877</v>
          </cell>
          <cell r="B577">
            <v>0.29159800000000002</v>
          </cell>
          <cell r="C577">
            <v>23.36</v>
          </cell>
          <cell r="D577">
            <v>31.444834029999999</v>
          </cell>
        </row>
        <row r="578">
          <cell r="A578">
            <v>38880</v>
          </cell>
          <cell r="B578">
            <v>0.33863300000000002</v>
          </cell>
          <cell r="C578">
            <v>22.97</v>
          </cell>
          <cell r="D578">
            <v>30.800638060000001</v>
          </cell>
        </row>
        <row r="579">
          <cell r="A579">
            <v>38881</v>
          </cell>
          <cell r="B579">
            <v>1.139157</v>
          </cell>
          <cell r="C579">
            <v>21.97</v>
          </cell>
          <cell r="D579">
            <v>30.52301817</v>
          </cell>
        </row>
        <row r="580">
          <cell r="A580">
            <v>38882</v>
          </cell>
          <cell r="B580">
            <v>1.283147</v>
          </cell>
          <cell r="C580">
            <v>22.08</v>
          </cell>
          <cell r="D580">
            <v>30.722285920000001</v>
          </cell>
        </row>
        <row r="581">
          <cell r="A581">
            <v>38883</v>
          </cell>
          <cell r="B581">
            <v>0.44997599999999999</v>
          </cell>
          <cell r="C581">
            <v>22.46</v>
          </cell>
          <cell r="D581">
            <v>31.578710149999999</v>
          </cell>
        </row>
        <row r="582">
          <cell r="A582">
            <v>38884</v>
          </cell>
          <cell r="B582">
            <v>0.94320700000000002</v>
          </cell>
          <cell r="C582">
            <v>23.21</v>
          </cell>
          <cell r="D582">
            <v>31.369574740000001</v>
          </cell>
        </row>
        <row r="583">
          <cell r="A583">
            <v>38887</v>
          </cell>
          <cell r="B583">
            <v>0.337756</v>
          </cell>
          <cell r="C583">
            <v>22.91</v>
          </cell>
          <cell r="D583">
            <v>31.081939909999999</v>
          </cell>
        </row>
        <row r="584">
          <cell r="A584">
            <v>38888</v>
          </cell>
          <cell r="B584">
            <v>0.80112499999999998</v>
          </cell>
          <cell r="C584">
            <v>22.21</v>
          </cell>
          <cell r="D584">
            <v>31.032454349999998</v>
          </cell>
          <cell r="E584">
            <v>22.91</v>
          </cell>
        </row>
        <row r="585">
          <cell r="A585">
            <v>38889</v>
          </cell>
          <cell r="B585">
            <v>0.467582</v>
          </cell>
          <cell r="C585">
            <v>22.44</v>
          </cell>
          <cell r="D585">
            <v>31.535263</v>
          </cell>
        </row>
        <row r="586">
          <cell r="A586">
            <v>38890</v>
          </cell>
          <cell r="B586">
            <v>0.40724100000000002</v>
          </cell>
          <cell r="C586">
            <v>22.48</v>
          </cell>
          <cell r="D586">
            <v>31.26692165</v>
          </cell>
        </row>
        <row r="587">
          <cell r="A587">
            <v>38891</v>
          </cell>
          <cell r="B587">
            <v>0.317444</v>
          </cell>
          <cell r="C587">
            <v>22.43</v>
          </cell>
          <cell r="D587">
            <v>31.244682610000002</v>
          </cell>
        </row>
        <row r="588">
          <cell r="A588">
            <v>38894</v>
          </cell>
          <cell r="B588">
            <v>0.22563900000000001</v>
          </cell>
          <cell r="C588">
            <v>22.5</v>
          </cell>
          <cell r="D588">
            <v>31.42436232</v>
          </cell>
        </row>
        <row r="589">
          <cell r="A589">
            <v>38895</v>
          </cell>
          <cell r="B589">
            <v>0.55470799999999998</v>
          </cell>
          <cell r="C589">
            <v>22.25</v>
          </cell>
          <cell r="D589">
            <v>30.932157719999999</v>
          </cell>
        </row>
        <row r="590">
          <cell r="A590">
            <v>38896</v>
          </cell>
          <cell r="B590">
            <v>0.37247599999999997</v>
          </cell>
          <cell r="C590">
            <v>22.15</v>
          </cell>
          <cell r="D590">
            <v>31.102853450000001</v>
          </cell>
        </row>
        <row r="591">
          <cell r="A591">
            <v>38897</v>
          </cell>
          <cell r="B591">
            <v>0.26867099999999999</v>
          </cell>
          <cell r="C591">
            <v>22.93</v>
          </cell>
          <cell r="D591">
            <v>32.02393292</v>
          </cell>
        </row>
        <row r="592">
          <cell r="A592">
            <v>38898</v>
          </cell>
          <cell r="B592">
            <v>1.4235070000000001</v>
          </cell>
          <cell r="C592">
            <v>23.41</v>
          </cell>
          <cell r="D592">
            <v>31.990206149999999</v>
          </cell>
        </row>
        <row r="593">
          <cell r="A593">
            <v>38901</v>
          </cell>
          <cell r="B593">
            <v>0.10273699999999999</v>
          </cell>
          <cell r="C593">
            <v>23.45</v>
          </cell>
          <cell r="D593">
            <v>32.260314839999999</v>
          </cell>
        </row>
        <row r="594">
          <cell r="A594">
            <v>38903</v>
          </cell>
          <cell r="B594">
            <v>0.16980500000000001</v>
          </cell>
          <cell r="C594">
            <v>23.2</v>
          </cell>
          <cell r="D594">
            <v>31.714059049999999</v>
          </cell>
        </row>
        <row r="595">
          <cell r="A595">
            <v>38904</v>
          </cell>
          <cell r="B595">
            <v>0.20616200000000001</v>
          </cell>
          <cell r="C595">
            <v>22.92</v>
          </cell>
          <cell r="D595">
            <v>31.73983278</v>
          </cell>
        </row>
        <row r="596">
          <cell r="A596">
            <v>38905</v>
          </cell>
          <cell r="B596">
            <v>0.31983200000000001</v>
          </cell>
          <cell r="C596">
            <v>22.21</v>
          </cell>
          <cell r="D596">
            <v>31.371194800000001</v>
          </cell>
        </row>
        <row r="603">
          <cell r="A603" t="str">
            <v>Data Block for Radar Chart</v>
          </cell>
        </row>
        <row r="604">
          <cell r="A604" t="str">
            <v>X Values</v>
          </cell>
          <cell r="B604" t="str">
            <v>XY (Scatter) 1</v>
          </cell>
          <cell r="C604" t="str">
            <v>_r_Names</v>
          </cell>
        </row>
        <row r="605">
          <cell r="A605">
            <v>1</v>
          </cell>
          <cell r="B605">
            <v>0</v>
          </cell>
          <cell r="C605" t="str">
            <v>DJ</v>
          </cell>
        </row>
        <row r="606">
          <cell r="A606">
            <v>1</v>
          </cell>
          <cell r="B606">
            <v>2.2499999999999999E-2</v>
          </cell>
        </row>
        <row r="607">
          <cell r="A607">
            <v>2</v>
          </cell>
          <cell r="B607">
            <v>2.2499999999999999E-2</v>
          </cell>
          <cell r="C607" t="str">
            <v>SS</v>
          </cell>
        </row>
        <row r="608">
          <cell r="A608">
            <v>2</v>
          </cell>
          <cell r="B608">
            <v>2.75E-2</v>
          </cell>
        </row>
        <row r="609">
          <cell r="A609">
            <v>3</v>
          </cell>
          <cell r="B609">
            <v>2.75E-2</v>
          </cell>
          <cell r="C609" t="str">
            <v>PP</v>
          </cell>
        </row>
        <row r="610">
          <cell r="A610">
            <v>3</v>
          </cell>
          <cell r="B610">
            <v>3.2500000000000001E-2</v>
          </cell>
        </row>
        <row r="611">
          <cell r="A611">
            <v>4</v>
          </cell>
          <cell r="B611">
            <v>3.2500000000000001E-2</v>
          </cell>
          <cell r="C611" t="str">
            <v>QQ</v>
          </cell>
        </row>
        <row r="612">
          <cell r="A612">
            <v>4</v>
          </cell>
          <cell r="B612">
            <v>3.7499999999999999E-2</v>
          </cell>
        </row>
        <row r="613">
          <cell r="A613">
            <v>5</v>
          </cell>
          <cell r="B613">
            <v>3.7499999999999999E-2</v>
          </cell>
          <cell r="C613" t="str">
            <v>RR</v>
          </cell>
        </row>
        <row r="614">
          <cell r="A614">
            <v>5</v>
          </cell>
          <cell r="B614">
            <v>4.2500000000000003E-2</v>
          </cell>
        </row>
        <row r="615">
          <cell r="A615">
            <v>6</v>
          </cell>
          <cell r="B615">
            <v>4.2500000000000003E-2</v>
          </cell>
          <cell r="C615" t="str">
            <v>TT</v>
          </cell>
        </row>
        <row r="618">
          <cell r="A618" t="str">
            <v>Data Block for Radar Chart</v>
          </cell>
        </row>
        <row r="619">
          <cell r="B619" t="str">
            <v>Radar 1</v>
          </cell>
          <cell r="C619" t="str">
            <v>Radar 2</v>
          </cell>
        </row>
        <row r="620">
          <cell r="A620">
            <v>1990</v>
          </cell>
          <cell r="B620">
            <v>25</v>
          </cell>
          <cell r="C620">
            <v>8</v>
          </cell>
        </row>
        <row r="621">
          <cell r="A621">
            <v>1991</v>
          </cell>
          <cell r="B621">
            <v>20</v>
          </cell>
          <cell r="C621">
            <v>17</v>
          </cell>
        </row>
        <row r="622">
          <cell r="A622">
            <v>1992</v>
          </cell>
          <cell r="B622">
            <v>10</v>
          </cell>
          <cell r="C622">
            <v>22</v>
          </cell>
        </row>
        <row r="623">
          <cell r="A623">
            <v>1993</v>
          </cell>
          <cell r="B623">
            <v>17</v>
          </cell>
          <cell r="C623">
            <v>3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ata"/>
      <sheetName val="Margins"/>
      <sheetName val="Multiples"/>
      <sheetName val="Comparison"/>
      <sheetName val="Analyst Coverage"/>
      <sheetName val="Graph 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brlPreview"/>
      <sheetName val="MODELWARE"/>
      <sheetName val="XOM"/>
      <sheetName val="IS"/>
      <sheetName val="Share Repurchase"/>
      <sheetName val="MainCode"/>
      <sheetName val="WorkingCapital"/>
      <sheetName val="Pension Adjustments"/>
      <sheetName val="BS"/>
      <sheetName val="US Pension"/>
      <sheetName val="Intl Pension"/>
      <sheetName val="OPEBs"/>
      <sheetName val="DRC"/>
      <sheetName val="ReservesRegion"/>
      <sheetName val="ROCE"/>
      <sheetName val="E&amp;PIS"/>
      <sheetName val="R&amp;MIS"/>
      <sheetName val="ChemsIS"/>
      <sheetName val="Corporate"/>
      <sheetName val="Capex"/>
      <sheetName val="E&amp;P"/>
      <sheetName val="NSOURCE"/>
      <sheetName val="GE Data"/>
      <sheetName val="NY UPLOAD"/>
      <sheetName val="MobilPurchase"/>
      <sheetName val="WACC"/>
      <sheetName val="Global E&amp;P Field Percentages"/>
      <sheetName val="NEPS"/>
      <sheetName val="DIVIS"/>
      <sheetName val="Variance"/>
      <sheetName val="xbrldates"/>
      <sheetName val="xbrlSettings"/>
      <sheetName val="NY UPLOAD shad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. Air Frt."/>
      <sheetName val="Expeditors"/>
      <sheetName val="Rev."/>
      <sheetName val="Financial Performance"/>
      <sheetName val="Cum. M&amp;A Volume"/>
      <sheetName val="Drivers"/>
      <sheetName val="ROIC"/>
      <sheetName val="Cumulative M&amp;A Vol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ter Market"/>
      <sheetName val="All IPOs"/>
      <sheetName val="Timeline"/>
      <sheetName val="IPO Calendar"/>
      <sheetName val="Service Offering"/>
      <sheetName val="Service Contracts"/>
      <sheetName val="Fleet Utilization"/>
      <sheetName val="Fin Performance"/>
      <sheetName val="Relationshi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 and Cons"/>
      <sheetName val="Contract Buyers"/>
      <sheetName val="Delist Options"/>
      <sheetName val="Imports Data"/>
      <sheetName val="Direct Importing Data"/>
      <sheetName val="Imports"/>
      <sheetName val="Top 15 Retailers"/>
      <sheetName val="Housing Starts"/>
      <sheetName val="Consumer Confidence"/>
      <sheetName val="Prime Rate"/>
      <sheetName val="Furniture Inventory"/>
      <sheetName val="Residential and Com Furn"/>
      <sheetName val="Wholesale Furn Data"/>
      <sheetName val="Retail Furn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TCM M&amp;A Charts"/>
      <sheetName val="ECMO Charts"/>
      <sheetName val="Deals"/>
      <sheetName val="LBO Deals"/>
      <sheetName val="Fundraising"/>
      <sheetName val="Middle Market Price Multiples"/>
      <sheetName val="Deal Lending Summary"/>
      <sheetName val="High Yield Leveraged Loan"/>
      <sheetName val="MarketCap"/>
      <sheetName val="Debt Multiples"/>
      <sheetName val="DCM Tenure"/>
      <sheetName val="DCM Charts"/>
      <sheetName val="Assets"/>
      <sheetName val="Equity Contributions"/>
      <sheetName val="Purchase Price"/>
      <sheetName val="Market Cap"/>
      <sheetName val="Growth in Assets"/>
      <sheetName val="ECMO Charts (Candara)"/>
      <sheetName val="Assets (Candara)"/>
      <sheetName val="BBTCM M&amp;A Charts (Candara)"/>
      <sheetName val="_CIQHiddenCach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S"/>
      <sheetName val="BS"/>
      <sheetName val="dep"/>
      <sheetName val="workingcap"/>
      <sheetName val="LBO"/>
      <sheetName val="LBO Presentation"/>
      <sheetName val="DCF"/>
      <sheetName val="PresDCF"/>
      <sheetName val="IS Pres"/>
      <sheetName val="Segment Revenue"/>
      <sheetName val="Floating Bars"/>
      <sheetName val="YTD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s"/>
      <sheetName val="%"/>
      <sheetName val="Pres. Spreads"/>
      <sheetName val="Rev._EBITDA by biz seg."/>
      <sheetName val="Growth"/>
      <sheetName val="Mgmt"/>
      <sheetName val="Growth by business"/>
      <sheetName val="Senior Attention"/>
      <sheetName val="Trading-CIQ"/>
      <sheetName val="Trading Summary"/>
      <sheetName val="Ownership"/>
      <sheetName val="Expeditors"/>
      <sheetName val="PriceMatrix"/>
      <sheetName val="Pre(Dis)Matrix"/>
      <sheetName val="Stats"/>
      <sheetName val="Calendar"/>
      <sheetName val="Equity"/>
      <sheetName val="M&amp;A"/>
      <sheetName val="3PL"/>
      <sheetName val="Stock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Deals"/>
      <sheetName val="HC Equip"/>
      <sheetName val="Deal Lending Summary"/>
      <sheetName val="Floating Bars"/>
      <sheetName val="Compacq2 (2)"/>
      <sheetName val="Sheet1"/>
      <sheetName val="Process Calend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IPOs"/>
      <sheetName val="Price Performance"/>
      <sheetName val="PEG Support"/>
      <sheetName val="Sort by Deal Size"/>
      <sheetName val="Sort by Range"/>
      <sheetName val="% Holdings"/>
      <sheetName val="Charts"/>
      <sheetName val="PEG Deal List"/>
      <sheetName val="for manip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PL Growth"/>
      <sheetName val="Def. Air Frt."/>
      <sheetName val="Expeditors"/>
      <sheetName val="Rev."/>
      <sheetName val="Financial Performance"/>
      <sheetName val="Cum. M&amp;A Volume"/>
      <sheetName val="Drivers"/>
      <sheetName val="ROIC"/>
      <sheetName val="FWRD Stats"/>
      <sheetName val="Air Traff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modal Economics"/>
      <sheetName val="Environment"/>
      <sheetName val="Historical Volumes"/>
      <sheetName val="Sheet1"/>
      <sheetName val="HistoricalImports"/>
      <sheetName val="Intermodal Growth ST"/>
      <sheetName val="Recent Volumes"/>
      <sheetName val="Sheet2"/>
      <sheetName val="Port_Rank"/>
      <sheetName val="Hist_Container_Traffic"/>
      <sheetName val="Imports"/>
      <sheetName val="Intermodal Growth"/>
      <sheetName val="IM Carloads"/>
      <sheetName val="Mode Growth"/>
      <sheetName val="Rail Volume by Commodity"/>
      <sheetName val="Marine Svcs 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cpip"/>
      <sheetName val="A-Link Source"/>
      <sheetName val="US"/>
      <sheetName val="DL"/>
      <sheetName val="IBES"/>
      <sheetName val="Model"/>
      <sheetName val="Value-A"/>
      <sheetName val="Scenarios"/>
      <sheetName val="ACM"/>
      <sheetName val="variables"/>
      <sheetName val="MW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. Range"/>
      <sheetName val="NA Market Growth"/>
      <sheetName val="Market Size by Region"/>
      <sheetName val="End Market"/>
      <sheetName val="Electric Generation Capacity"/>
      <sheetName val="Aircraft Value"/>
      <sheetName val="Airplane Order vs. Del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Growth"/>
      <sheetName val="IS"/>
      <sheetName val="Growth"/>
      <sheetName val="calendar"/>
      <sheetName val="Sheet1"/>
      <sheetName val="Floating Bars"/>
      <sheetName val="Customer Financials"/>
      <sheetName val="Segment Growth"/>
      <sheetName val="Same Day Industry"/>
      <sheetName val="AAM Parts"/>
      <sheetName val="LTC Pharma"/>
      <sheetName val="Medical La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All Deals"/>
      <sheetName val="Mid Market vs Large Cap"/>
      <sheetName val="EBITDA Mult - All Deals"/>
      <sheetName val="EBITDA Mult - Less than $250"/>
      <sheetName val="EBITDA Mult - LBO"/>
      <sheetName val="Type of Payment - All Deals"/>
      <sheetName val="Type of Payment - &lt;$250"/>
      <sheetName val="Premiums Paid - 5-day"/>
      <sheetName val="LBO Deals"/>
      <sheetName val="LBO Pub to Pri"/>
      <sheetName val="Hostile"/>
      <sheetName val="Financial Buyers %"/>
      <sheetName val="Domestic vs. Int'l"/>
      <sheetName val="SPAC"/>
      <sheetName val="Financial Buyers -PEG Sect"/>
      <sheetName val="Fundraising"/>
      <sheetName val="Equity Contributions"/>
      <sheetName val="EBITDA Multiples"/>
      <sheetName val="LIBOR and 10-Year"/>
      <sheetName val="Default Rates"/>
      <sheetName val="New-Issue Annual"/>
      <sheetName val="New-Issue Quarterly"/>
      <sheetName val="M&amp;A Volume - Slide 1"/>
      <sheetName val="M&amp;A Loan Volume"/>
      <sheetName val="Investor Type"/>
      <sheetName val="Bank vs. Nonbank"/>
      <sheetName val="Fed Funds Rate"/>
      <sheetName val="CDO Arbitrage"/>
      <sheetName val="Debt Multiples Highly Leveraged"/>
      <sheetName val="Debt Multiples Middle Market"/>
      <sheetName val="Debt Multiples Mid Market LBO"/>
      <sheetName val="Credit Statistics"/>
      <sheetName val="Covenant-Lite"/>
      <sheetName val="Second Lien"/>
      <sheetName val="Debt Multiples (US)"/>
      <sheetName val="Deal Lending Summary"/>
      <sheetName val="Deal Lending Summary - Abbrev"/>
      <sheetName val="Middle Market Credit Stats"/>
      <sheetName val="IPO Offerring Data 2"/>
      <sheetName val="Follow-On Offering Data 2"/>
      <sheetName val="WP PAGE"/>
      <sheetName val="Short Inte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Players"/>
      <sheetName val="ECMO Charts"/>
      <sheetName val="Recent Equity"/>
      <sheetName val="PEG Support"/>
      <sheetName val="RRTS"/>
      <sheetName val="L&amp;T IPO Multiples"/>
      <sheetName val="BB&amp;T"/>
      <sheetName val="Equity Graph"/>
      <sheetName val="Deals"/>
      <sheetName val="YTD 2010 IPOs"/>
      <sheetName val="2006 - 2010  PEG-Backed Deals"/>
      <sheetName val="PEG Backed Offering Charts"/>
      <sheetName val="LTL Market Cap"/>
      <sheetName val="Trading Stats"/>
      <sheetName val="Trading Rankings"/>
      <sheetName val="Comparison"/>
      <sheetName val="TL Coverage"/>
      <sheetName val="Relationships"/>
      <sheetName val="Calendar"/>
      <sheetName val="Fin Performance"/>
      <sheetName val="MGMT Fee Analysis"/>
      <sheetName val="EV.EBITDA"/>
      <sheetName val="__FDSCACHE__"/>
      <sheetName val="PE"/>
      <sheetName val="Owner Operators"/>
      <sheetName val="Comps"/>
      <sheetName val="Rev. M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TCM M&amp;A Charts"/>
      <sheetName val="ECMO Charts"/>
      <sheetName val="cpip"/>
      <sheetName val="ISM"/>
      <sheetName val="IP&amp;Util"/>
      <sheetName val="Orders"/>
      <sheetName val="Raw Mats"/>
      <sheetName val="Index 1"/>
      <sheetName val="Index 2"/>
      <sheetName val="NonRes Fcst"/>
      <sheetName val="conawrds"/>
      <sheetName val="ABI"/>
      <sheetName val="Housing Starts"/>
      <sheetName val="Residential and Com Furn"/>
      <sheetName val="Top 15 Retailers"/>
      <sheetName val="Consumer Confidence"/>
      <sheetName val="Prime Rate"/>
      <sheetName val="Furniture Inventory"/>
      <sheetName val="CPI Adjusted Growth"/>
      <sheetName val="Historical PE"/>
      <sheetName val="Historical EV_EBITDA1"/>
      <sheetName val="__FDSCACHE__"/>
      <sheetName val="EV_EBITDA Scratch work"/>
      <sheetName val="HOFT TBV"/>
      <sheetName val="Ownership"/>
      <sheetName val="Descriptions"/>
      <sheetName val="FactSet 3-year Premium Screen"/>
      <sheetName val="Premiums Paid"/>
      <sheetName val="Assumptions"/>
      <sheetName val="Tables"/>
      <sheetName val="3_YR"/>
      <sheetName val="Summary EV"/>
      <sheetName val="Sheet1"/>
      <sheetName val="MarketC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30 Sep 2010"/>
      <sheetName val="Historical Market Performance"/>
      <sheetName val="IPO Offerring Data"/>
      <sheetName val="IPO Offerring Data 2"/>
      <sheetName val="Follow-On Offering Data"/>
      <sheetName val="Follow-On Offering Data 2"/>
      <sheetName val="WP PAGE"/>
      <sheetName val="Fund Flows"/>
      <sheetName val="2007 Month-end Backlog"/>
      <sheetName val="Indus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of Lists (2)"/>
      <sheetName val="Contract Awards"/>
      <sheetName val="Commercial Mkt"/>
      <sheetName val="Market Segments"/>
      <sheetName val="Revenue"/>
      <sheetName val="Products"/>
      <sheetName val="Geographic"/>
      <sheetName val="Cost Struct."/>
      <sheetName val="Major Players"/>
      <sheetName val="Firm Size"/>
      <sheetName val="GP"/>
      <sheetName val="Employment"/>
      <sheetName val="Establishments"/>
      <sheetName val="Total Wages"/>
      <sheetName val="EBITDA Margin"/>
      <sheetName val="Avg Rev 2 Employee"/>
      <sheetName val="Wages&amp;Sal % of Rev"/>
      <sheetName val="DC Contrac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Analysis"/>
      <sheetName val="Air Traffic Data"/>
      <sheetName val="Process Marketing"/>
      <sheetName val="Floating Bars - Fleetgistics"/>
      <sheetName val="Floating Bars - Service Champ"/>
      <sheetName val="In-Process Deals"/>
      <sheetName val="3PL Sort by Date"/>
      <sheetName val="Warehousing and Airfreight"/>
      <sheetName val="Cargo Handling"/>
      <sheetName val="Deal Lending Summary"/>
      <sheetName val="Master PEG List"/>
      <sheetName val="calendar"/>
      <sheetName val="Pending Transactions"/>
      <sheetName val="Euro"/>
      <sheetName val="Yuan"/>
      <sheetName val="INR"/>
      <sheetName val="SEK"/>
      <sheetName val="M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(2)"/>
      <sheetName val="Timeline"/>
      <sheetName val="Strategic Breakdown"/>
      <sheetName val="Sheet2"/>
      <sheetName val="Val. Range"/>
      <sheetName val="Positioning"/>
      <sheetName val="Deal Team"/>
      <sheetName val="Calendar"/>
      <sheetName val="Top 10-15"/>
      <sheetName val="Deal Lending Summary"/>
      <sheetName val="Org Chart"/>
      <sheetName val="EBITDA Performance"/>
      <sheetName val="Brands"/>
      <sheetName val="Sheet1"/>
      <sheetName val=" Management"/>
      <sheetName val="Performance Chart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ategic Breakdown"/>
      <sheetName val="Deal Team"/>
      <sheetName val="Top 10-15"/>
      <sheetName val="Product Cost"/>
      <sheetName val="Connector Industry Figures"/>
      <sheetName val="Connector Growth - Region"/>
      <sheetName val="Financial Performance"/>
      <sheetName val="Customers"/>
      <sheetName val="DCF Proj"/>
      <sheetName val="Summary IS"/>
      <sheetName val="Summary BS"/>
      <sheetName val="Equity Value Creation"/>
      <sheetName val="Val.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GRIE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Valuation"/>
      <sheetName val="Start"/>
      <sheetName val="Margin Comparisons"/>
      <sheetName val="3PL_Margins"/>
      <sheetName val="3PL_Multiples"/>
      <sheetName val="Growth"/>
      <sheetName val="XPO"/>
      <sheetName val="CHRW"/>
      <sheetName val="LSTR"/>
      <sheetName val="DDMX"/>
      <sheetName val="FWRD"/>
      <sheetName val="HUBG"/>
      <sheetName val="PACR"/>
      <sheetName val="UA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_snlqueryparms"/>
      <sheetName val="Sum"/>
      <sheetName val="As of START"/>
      <sheetName val="As of 11.05.09"/>
      <sheetName val="As of 11.24.09"/>
      <sheetName val="As of 12.9.09"/>
      <sheetName val="Final Summary"/>
      <sheetName val="Final Summary - LOI"/>
      <sheetName val="Final Summary (Crest)"/>
      <sheetName val="Sheet1"/>
      <sheetName val="Floating B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old"/>
      <sheetName val="Balance Sheet"/>
      <sheetName val="Income Statement"/>
      <sheetName val="COMEX"/>
      <sheetName val="Customers and End-Markets"/>
      <sheetName val="EBITDA Performance"/>
      <sheetName val="Calendar"/>
      <sheetName val="LLC-taxes"/>
      <sheetName val="Sale Leaseback"/>
      <sheetName val="Senior Attention"/>
      <sheetName val="Strategic Breakdown"/>
      <sheetName val="Deal Team"/>
      <sheetName val="Deal Lending Summary Sunrise"/>
      <sheetName val="Deal Lending Summary"/>
      <sheetName val="End Markets"/>
      <sheetName val="Sr. Mgmt."/>
      <sheetName val="Locations"/>
      <sheetName val="Car Prod Data"/>
      <sheetName val="U.S. Dollar Charts"/>
      <sheetName val="China and India GDP"/>
      <sheetName val="Sims Group"/>
      <sheetName val="CMA Corp"/>
      <sheetName val="Company Charts"/>
      <sheetName val="Recycled Material"/>
      <sheetName val="Domestic Ferrous Recyclers"/>
      <sheetName val="Equity"/>
      <sheetName val="ECMO Charts"/>
      <sheetName val="BBTCM M&amp;A Charts"/>
      <sheetName val="IB Groups"/>
      <sheetName val="Stock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 Uses Capitalization OLD"/>
      <sheetName val="Sources Uses Capitalization"/>
      <sheetName val="Combination"/>
      <sheetName val="HL&amp;CAC Revenue and EBITDA"/>
      <sheetName val="Summary Financials"/>
      <sheetName val="HL&amp;CAC"/>
      <sheetName val="Merger BS"/>
      <sheetName val="Bridge"/>
      <sheetName val="EBITDA Bridge"/>
      <sheetName val="Top 10"/>
      <sheetName val="BARR Report"/>
      <sheetName val="IS CAC"/>
      <sheetName val="IS H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gue Table"/>
      <sheetName val="LT Backup"/>
      <sheetName val="calendar"/>
      <sheetName val="CapSpending"/>
      <sheetName val="1-46b"/>
      <sheetName val="Ton Miles"/>
      <sheetName val="GTMTonMiles"/>
      <sheetName val="Railcars"/>
      <sheetName val="Orders"/>
      <sheetName val="Carloads"/>
      <sheetName val="Intermodal"/>
      <sheetName val="Capex Industries"/>
      <sheetName val="Senior Attention"/>
      <sheetName val="Pricing"/>
      <sheetName val="Deal Lending Summary - Abbrev"/>
      <sheetName val="Customers"/>
      <sheetName val="Stucki Revenue Mix"/>
      <sheetName val="M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Deal Report"/>
      <sheetName val="Industrial by date"/>
      <sheetName val="Deal Report (2)"/>
      <sheetName val="Appendix Chart"/>
      <sheetName val="1 Week Scatter Plot"/>
      <sheetName val="Follow-On Offering Data 2"/>
      <sheetName val="Summary_Raw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TCM M&amp;A Charts"/>
      <sheetName val="ECMO Charts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 Transactions"/>
      <sheetName val="___snlqueryparms"/>
      <sheetName val="M&amp;A"/>
      <sheetName val="_CIQHiddenCacheSheet"/>
      <sheetName val="Equity"/>
      <sheetName val="Debt"/>
      <sheetName val="Equity Charts"/>
      <sheetName val="Sheet1"/>
      <sheetName val="ECMO Charts"/>
      <sheetName val="2009 DCM Deals"/>
      <sheetName val="Energy Debt Deal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s"/>
      <sheetName val="%"/>
      <sheetName val="Pres. Spreads"/>
      <sheetName val="Rev._EBITDA by biz seg."/>
      <sheetName val="Growth"/>
      <sheetName val="Mgmt"/>
      <sheetName val="Growth by business"/>
      <sheetName val="EBITDA margin growth"/>
      <sheetName val="Senior Attention"/>
      <sheetName val="Trading-CIQ"/>
      <sheetName val="Trading Summary"/>
      <sheetName val="Ownership"/>
      <sheetName val="Expeditors"/>
      <sheetName val="PriceMatrix"/>
      <sheetName val="Pre(Dis)Matrix"/>
      <sheetName val="Stats"/>
      <sheetName val="Calendar"/>
      <sheetName val="Equity"/>
      <sheetName val="M&amp;A"/>
      <sheetName val="3PL"/>
      <sheetName val="Stock Price"/>
      <sheetName val="Deal Lending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&amp;A_Trends"/>
      <sheetName val="Market Caps"/>
      <sheetName val="M&amp;A Activity"/>
      <sheetName val="M&amp;A Pricing"/>
      <sheetName val="Debt-to-EBITDA"/>
      <sheetName val="Equity Contribution"/>
      <sheetName val="PE Capital"/>
      <sheetName val="IPO Activity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ASS"/>
      <sheetName val="pycalc"/>
      <sheetName val="schedules &amp; Gross WAC"/>
      <sheetName val="default distrib vectors"/>
      <sheetName val="default and ppmt_vectors"/>
      <sheetName val="poolstrat&amp;scenarios"/>
      <sheetName val="rating agency summary"/>
      <sheetName val="formatted cash flows"/>
      <sheetName val="summary-principal"/>
      <sheetName val="transaction summary"/>
      <sheetName val="credit support"/>
      <sheetName val="fas140"/>
      <sheetName val="bal, wac, ppmt &amp; CDR output"/>
      <sheetName val="model"/>
      <sheetName val="model2"/>
      <sheetName val="cashflows"/>
      <sheetName val="ysoc-loanlevel static"/>
      <sheetName val="YSOC-dynamic"/>
      <sheetName val="DEC"/>
      <sheetName val="formatted dec tables"/>
      <sheetName val="yieldtables"/>
      <sheetName val="cashreconcil"/>
      <sheetName val="capitalcashflow"/>
      <sheetName val="regcapital"/>
      <sheetName val="pymatrix2"/>
      <sheetName val="dlrres"/>
      <sheetName val="fasgl"/>
      <sheetName val="CIA"/>
      <sheetName val="YSA"/>
      <sheetName val="p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48">
          <cell r="P348">
            <v>0</v>
          </cell>
          <cell r="Z348">
            <v>1</v>
          </cell>
        </row>
        <row r="349">
          <cell r="P349">
            <v>1</v>
          </cell>
          <cell r="Z349">
            <v>0.9408603931707582</v>
          </cell>
        </row>
        <row r="350">
          <cell r="P350">
            <v>2</v>
          </cell>
          <cell r="Z350">
            <v>0.9118407300848056</v>
          </cell>
        </row>
        <row r="351">
          <cell r="P351">
            <v>3</v>
          </cell>
          <cell r="Z351">
            <v>0.88319265896134613</v>
          </cell>
        </row>
        <row r="352">
          <cell r="P352">
            <v>4</v>
          </cell>
          <cell r="Z352">
            <v>0.8549198467395257</v>
          </cell>
        </row>
        <row r="353">
          <cell r="P353">
            <v>5</v>
          </cell>
          <cell r="Z353">
            <v>0.82702599528673482</v>
          </cell>
        </row>
        <row r="354">
          <cell r="P354">
            <v>6</v>
          </cell>
          <cell r="Z354">
            <v>0.79951484175572485</v>
          </cell>
        </row>
        <row r="355">
          <cell r="P355">
            <v>7</v>
          </cell>
          <cell r="Z355">
            <v>0.77239015894577068</v>
          </cell>
        </row>
        <row r="356">
          <cell r="P356">
            <v>8</v>
          </cell>
          <cell r="Z356">
            <v>0.74565757676902633</v>
          </cell>
        </row>
        <row r="357">
          <cell r="P357">
            <v>9</v>
          </cell>
          <cell r="Z357">
            <v>0.71931900613551336</v>
          </cell>
        </row>
        <row r="358">
          <cell r="P358">
            <v>10</v>
          </cell>
          <cell r="Z358">
            <v>0.6933783265572635</v>
          </cell>
        </row>
        <row r="359">
          <cell r="P359">
            <v>11</v>
          </cell>
          <cell r="Z359">
            <v>0.66789561269871278</v>
          </cell>
        </row>
        <row r="360">
          <cell r="P360">
            <v>12</v>
          </cell>
          <cell r="Z360">
            <v>0.6428167831240299</v>
          </cell>
        </row>
        <row r="361">
          <cell r="P361">
            <v>13</v>
          </cell>
          <cell r="Z361">
            <v>0.61814581376987032</v>
          </cell>
        </row>
        <row r="362">
          <cell r="P362">
            <v>14</v>
          </cell>
          <cell r="Z362">
            <v>0.59388671870019216</v>
          </cell>
        </row>
        <row r="363">
          <cell r="P363">
            <v>15</v>
          </cell>
          <cell r="Z363">
            <v>0.57004355050002475</v>
          </cell>
        </row>
        <row r="364">
          <cell r="P364">
            <v>16</v>
          </cell>
          <cell r="Z364">
            <v>0.54662040067373796</v>
          </cell>
        </row>
        <row r="365">
          <cell r="P365">
            <v>17</v>
          </cell>
          <cell r="Z365">
            <v>0.52362140004786561</v>
          </cell>
        </row>
        <row r="366">
          <cell r="P366">
            <v>18</v>
          </cell>
          <cell r="Z366">
            <v>0.50105071917854394</v>
          </cell>
        </row>
        <row r="367">
          <cell r="P367">
            <v>19</v>
          </cell>
          <cell r="Z367">
            <v>0.4789125687636191</v>
          </cell>
        </row>
        <row r="368">
          <cell r="P368">
            <v>20</v>
          </cell>
          <cell r="Z368">
            <v>0.45721120005948279</v>
          </cell>
        </row>
        <row r="369">
          <cell r="P369">
            <v>21</v>
          </cell>
          <cell r="Z369">
            <v>0.43606433008521955</v>
          </cell>
        </row>
        <row r="370">
          <cell r="P370">
            <v>22</v>
          </cell>
          <cell r="Z370">
            <v>0.41535685939303474</v>
          </cell>
        </row>
        <row r="371">
          <cell r="P371">
            <v>23</v>
          </cell>
          <cell r="Z371">
            <v>0.39509311286518434</v>
          </cell>
        </row>
        <row r="372">
          <cell r="P372">
            <v>24</v>
          </cell>
          <cell r="Z372">
            <v>0.37527745726057515</v>
          </cell>
        </row>
        <row r="373">
          <cell r="P373">
            <v>25</v>
          </cell>
          <cell r="Z373">
            <v>0.35591430165285987</v>
          </cell>
        </row>
        <row r="374">
          <cell r="P374">
            <v>26</v>
          </cell>
          <cell r="Z374">
            <v>0.3370080978735942</v>
          </cell>
        </row>
        <row r="375">
          <cell r="P375">
            <v>27</v>
          </cell>
          <cell r="Z375">
            <v>0.31856334096051947</v>
          </cell>
        </row>
        <row r="376">
          <cell r="P376">
            <v>28</v>
          </cell>
          <cell r="Z376">
            <v>0.30058456961103613</v>
          </cell>
        </row>
        <row r="377">
          <cell r="P377">
            <v>29</v>
          </cell>
          <cell r="Z377">
            <v>0.28307636664093089</v>
          </cell>
        </row>
        <row r="378">
          <cell r="P378">
            <v>30</v>
          </cell>
          <cell r="Z378">
            <v>0.26604335944842644</v>
          </cell>
        </row>
        <row r="379">
          <cell r="P379">
            <v>31</v>
          </cell>
          <cell r="Z379">
            <v>0.2494902204836173</v>
          </cell>
        </row>
        <row r="380">
          <cell r="P380">
            <v>32</v>
          </cell>
          <cell r="Z380">
            <v>0.23342166772336159</v>
          </cell>
        </row>
        <row r="381">
          <cell r="P381">
            <v>33</v>
          </cell>
          <cell r="Z381">
            <v>0.218131594958028</v>
          </cell>
        </row>
        <row r="382">
          <cell r="P382">
            <v>34</v>
          </cell>
          <cell r="Z382">
            <v>0.20331517031228374</v>
          </cell>
        </row>
        <row r="383">
          <cell r="P383">
            <v>35</v>
          </cell>
          <cell r="Z383">
            <v>0.18897707587694232</v>
          </cell>
        </row>
        <row r="384">
          <cell r="P384">
            <v>36</v>
          </cell>
          <cell r="Z384">
            <v>0.17512203978663757</v>
          </cell>
        </row>
        <row r="385">
          <cell r="P385">
            <v>37</v>
          </cell>
          <cell r="Z385">
            <v>0.16175483671026486</v>
          </cell>
        </row>
        <row r="386">
          <cell r="P386">
            <v>38</v>
          </cell>
          <cell r="Z386">
            <v>0.1488802883471709</v>
          </cell>
        </row>
        <row r="387">
          <cell r="P387">
            <v>39</v>
          </cell>
          <cell r="Z387">
            <v>0.13650326392916473</v>
          </cell>
        </row>
        <row r="388">
          <cell r="P388">
            <v>40</v>
          </cell>
          <cell r="Z388">
            <v>0.12462868072842465</v>
          </cell>
        </row>
        <row r="389">
          <cell r="P389">
            <v>41</v>
          </cell>
          <cell r="Z389">
            <v>0.11326150457137325</v>
          </cell>
        </row>
        <row r="390">
          <cell r="P390">
            <v>42</v>
          </cell>
          <cell r="Z390">
            <v>0.10240675035859857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&amp;A League Table"/>
      <sheetName val="M&amp;ALTFull-Service"/>
      <sheetName val="League Table"/>
      <sheetName val="LT Backup"/>
      <sheetName val="Professionals"/>
      <sheetName val="Deal Charts"/>
      <sheetName val="Equity Charts"/>
      <sheetName val="Equity"/>
      <sheetName val="Cumulative M&amp;A Volume"/>
      <sheetName val="M&amp;A Pie Charts"/>
      <sheetName val="Senior Attention"/>
      <sheetName val="2010 Deal Tracking"/>
      <sheetName val="Traders"/>
      <sheetName val="LMI Case Study"/>
      <sheetName val="Priority Case Study"/>
      <sheetName val="___snlqueryparms"/>
      <sheetName val="M&amp;A Transa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  <sheetName val="Sheet3"/>
      <sheetName val="Industry Data"/>
      <sheetName val="Volume Growth"/>
      <sheetName val="Top 25 Companies"/>
      <sheetName val="Sheet1"/>
      <sheetName val="Top 25 Companies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ter Market"/>
      <sheetName val="Matrix"/>
      <sheetName val="Matrix - Pricing Date by Week"/>
      <sheetName val="Profi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preads"/>
      <sheetName val="IS"/>
      <sheetName val="BS"/>
      <sheetName val="CF"/>
      <sheetName val="WC"/>
      <sheetName val="Depreciation"/>
      <sheetName val="Other"/>
      <sheetName val="Equity"/>
      <sheetName val="Debt"/>
      <sheetName val="Discount Rate"/>
      <sheetName val="DCF Model"/>
      <sheetName val="DCF Table"/>
      <sheetName val="LBO"/>
      <sheetName val="LBO Presentation"/>
      <sheetName val="S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ialty Carriers"/>
      <sheetName val="TL Ops Data"/>
      <sheetName val="TL Participants"/>
      <sheetName val="Line - 3"/>
      <sheetName val="Tonnage Data"/>
      <sheetName val="ForHireTon"/>
      <sheetName val="TruckTonnage"/>
      <sheetName val="CL8_NetOrders"/>
      <sheetName val="TLRPerMi"/>
      <sheetName val="TL Profit Analysis"/>
      <sheetName val="Fragmentation"/>
      <sheetName val="Trailers"/>
      <sheetName val="Registrations"/>
      <sheetName val="Freight Rates"/>
      <sheetName val="FleetSize"/>
      <sheetName val="Diesel"/>
      <sheetName val="F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el"/>
      <sheetName val="LTL Tonnage"/>
      <sheetName val="TL Profit Analysis"/>
      <sheetName val="TruckTonnage"/>
      <sheetName val="Total LTL"/>
      <sheetName val="Large LTL"/>
      <sheetName val="Small LTL"/>
      <sheetName val="Total TL"/>
      <sheetName val="Large TL"/>
      <sheetName val="Small TL"/>
      <sheetName val="Short Haul"/>
      <sheetName val="Medium Haul"/>
      <sheetName val="Long Haul"/>
      <sheetName val="Dry Van"/>
      <sheetName val="FlatBed"/>
      <sheetName val="Refrigerated"/>
      <sheetName val="BulkT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tion Spend"/>
      <sheetName val="Historical CPIP"/>
      <sheetName val="Hwy Contract by State"/>
      <sheetName val="SAFETEA"/>
      <sheetName val="Manufacturing"/>
      <sheetName val="NWC"/>
      <sheetName val="LLC-taxes"/>
      <sheetName val="Direct Competitors"/>
      <sheetName val="Financial Performance"/>
      <sheetName val="Earnings Visibility"/>
      <sheetName val="All Deals"/>
      <sheetName val="Strategic Breakdown"/>
      <sheetName val="M&amp;A Pie Charts"/>
      <sheetName val="Staffing"/>
      <sheetName val="calendar"/>
      <sheetName val="PEG Cheat Sheet"/>
      <sheetName val="High Profile Projects"/>
      <sheetName val="338(h)(10)"/>
      <sheetName val="EV to Equity"/>
      <sheetName val="Assets"/>
      <sheetName val="Sheet2"/>
      <sheetName val="Val.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Overview"/>
      <sheetName val="3PL Backlog"/>
      <sheetName val="3PL Growth"/>
      <sheetName val="3PL Size"/>
      <sheetName val="3PL Segment"/>
      <sheetName val="Global Airfreight"/>
      <sheetName val="3PL Multiples Graph"/>
      <sheetName val="3PL Business Models"/>
      <sheetName val="3PL Participants"/>
      <sheetName val="Inland Barge Participants"/>
      <sheetName val="Int'l Shipping"/>
      <sheetName val="Baltic Dry Index"/>
      <sheetName val="Rail Participants"/>
      <sheetName val="Trailer Factory Shipments"/>
      <sheetName val="Railcars"/>
      <sheetName val="Railcar Deliveries"/>
      <sheetName val="Rail-Trailer Equip. Mfgs. Cos."/>
      <sheetName val="Marine Svcs Cos"/>
      <sheetName val="ClassIPurServices"/>
      <sheetName val="Port_Rank"/>
      <sheetName val="Hist_Container_Traffic"/>
      <sheetName val="Pacific Crane"/>
      <sheetName val="Sector_Sum"/>
      <sheetName val="Express Delivery"/>
      <sheetName val="Imports"/>
      <sheetName val="Intermodal 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Truck Loadings"/>
      <sheetName val="Air Traffic Data"/>
      <sheetName val="3PL P_E"/>
      <sheetName val="3PL EBITDA"/>
      <sheetName val="Debt Multiples Mid Market LBO"/>
      <sheetName val="Mid Market vs Large Cap"/>
      <sheetName val="Deal Lending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tion Spend"/>
      <sheetName val="Historical CPIP"/>
      <sheetName val="cpip"/>
      <sheetName val="Hwy Contract by State"/>
      <sheetName val="Retroreflectivity"/>
      <sheetName val="SAFETEA"/>
      <sheetName val="VDOT"/>
      <sheetName val="MDOT"/>
      <sheetName val="NCDOT"/>
      <sheetName val="ARRA"/>
      <sheetName val="NWC"/>
      <sheetName val="LLC-taxes"/>
      <sheetName val="Direct Competitors"/>
      <sheetName val="Electrical"/>
      <sheetName val="T&amp;D"/>
      <sheetName val="Heavy Civil"/>
      <sheetName val="Financial Performance"/>
      <sheetName val="Earnings Visibility"/>
      <sheetName val="Highways - Projection"/>
      <sheetName val="High Profile Projects"/>
      <sheetName val="Valuation Summary"/>
      <sheetName val="All De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ss3fordparco"/>
    </sheetNames>
    <sheetDataSet>
      <sheetData sheetId="0" refreshError="1">
        <row r="24">
          <cell r="I24">
            <v>1.0000035182633966</v>
          </cell>
        </row>
        <row r="109">
          <cell r="C109">
            <v>1</v>
          </cell>
          <cell r="D109">
            <v>5.9616666666666873E-2</v>
          </cell>
          <cell r="K109">
            <v>0.29556474979545078</v>
          </cell>
        </row>
        <row r="110">
          <cell r="C110">
            <v>2</v>
          </cell>
          <cell r="D110">
            <v>5.864422552410975E-2</v>
          </cell>
          <cell r="K110">
            <v>0.4262394342822281</v>
          </cell>
        </row>
        <row r="111">
          <cell r="C111">
            <v>3</v>
          </cell>
          <cell r="D111">
            <v>5.7194179860466043E-2</v>
          </cell>
          <cell r="K111">
            <v>0.41001634235509998</v>
          </cell>
        </row>
        <row r="112">
          <cell r="C112">
            <v>4</v>
          </cell>
          <cell r="D112">
            <v>5.6156979506361004E-2</v>
          </cell>
          <cell r="K112">
            <v>0.39406668772731263</v>
          </cell>
        </row>
        <row r="113">
          <cell r="C113">
            <v>5</v>
          </cell>
          <cell r="D113">
            <v>5.5328930325241998E-2</v>
          </cell>
          <cell r="K113">
            <v>0.37836120471932799</v>
          </cell>
        </row>
        <row r="114">
          <cell r="C114">
            <v>6</v>
          </cell>
          <cell r="D114">
            <v>5.4706076249656732E-2</v>
          </cell>
          <cell r="K114">
            <v>0.36291214978885739</v>
          </cell>
        </row>
        <row r="115">
          <cell r="C115">
            <v>7</v>
          </cell>
          <cell r="D115">
            <v>5.4255585006454332E-2</v>
          </cell>
          <cell r="K115">
            <v>0.34771668724043647</v>
          </cell>
        </row>
        <row r="116">
          <cell r="C116">
            <v>8</v>
          </cell>
          <cell r="D116">
            <v>5.3840450271455786E-2</v>
          </cell>
          <cell r="K116">
            <v>0.33278120914503656</v>
          </cell>
        </row>
        <row r="117">
          <cell r="C117">
            <v>9</v>
          </cell>
          <cell r="D117">
            <v>5.3425158207030421E-2</v>
          </cell>
          <cell r="K117">
            <v>0.31887751629960559</v>
          </cell>
        </row>
        <row r="118">
          <cell r="C118">
            <v>10</v>
          </cell>
          <cell r="D118">
            <v>5.3145155277316114E-2</v>
          </cell>
          <cell r="K118">
            <v>0.30570326479531129</v>
          </cell>
        </row>
        <row r="119">
          <cell r="C119">
            <v>11</v>
          </cell>
          <cell r="D119">
            <v>5.2932815104905551E-2</v>
          </cell>
          <cell r="K119">
            <v>0.29276304532958736</v>
          </cell>
        </row>
        <row r="120">
          <cell r="C120">
            <v>12</v>
          </cell>
          <cell r="D120">
            <v>5.2720433775046871E-2</v>
          </cell>
          <cell r="K120">
            <v>0.2800592802892839</v>
          </cell>
        </row>
        <row r="121">
          <cell r="C121">
            <v>13</v>
          </cell>
          <cell r="D121">
            <v>5.2659092344682357E-2</v>
          </cell>
          <cell r="K121">
            <v>0.26759441410462953</v>
          </cell>
        </row>
        <row r="122">
          <cell r="C122">
            <v>14</v>
          </cell>
          <cell r="D122">
            <v>5.2673284434353818E-2</v>
          </cell>
          <cell r="K122">
            <v>0.25537092048240989</v>
          </cell>
        </row>
        <row r="123">
          <cell r="C123">
            <v>15</v>
          </cell>
          <cell r="D123">
            <v>5.268747634020432E-2</v>
          </cell>
          <cell r="K123">
            <v>0.2433913050533846</v>
          </cell>
        </row>
        <row r="124">
          <cell r="C124">
            <v>16</v>
          </cell>
          <cell r="D124">
            <v>5.2701668062239193E-2</v>
          </cell>
          <cell r="K124">
            <v>0.23165813501701768</v>
          </cell>
        </row>
        <row r="125">
          <cell r="C125">
            <v>17</v>
          </cell>
          <cell r="D125">
            <v>5.2715859600461101E-2</v>
          </cell>
          <cell r="K125">
            <v>0.2201740359079136</v>
          </cell>
        </row>
        <row r="126">
          <cell r="C126">
            <v>18</v>
          </cell>
          <cell r="D126">
            <v>5.2730050954875374E-2</v>
          </cell>
          <cell r="K126">
            <v>0.20884678071490051</v>
          </cell>
        </row>
        <row r="127">
          <cell r="C127">
            <v>19</v>
          </cell>
          <cell r="D127">
            <v>5.2744242125490004E-2</v>
          </cell>
          <cell r="K127">
            <v>0.19775450358174274</v>
          </cell>
        </row>
        <row r="128">
          <cell r="C128">
            <v>20</v>
          </cell>
          <cell r="D128">
            <v>5.2758433112307657E-2</v>
          </cell>
          <cell r="K128">
            <v>0.18692209363496781</v>
          </cell>
        </row>
        <row r="129">
          <cell r="C129">
            <v>21</v>
          </cell>
          <cell r="D129">
            <v>5.2772623915333661E-2</v>
          </cell>
          <cell r="K129">
            <v>0.17635230075899033</v>
          </cell>
        </row>
        <row r="130">
          <cell r="C130">
            <v>22</v>
          </cell>
          <cell r="D130">
            <v>5.2786814534570681E-2</v>
          </cell>
          <cell r="K130">
            <v>0.16604789539703629</v>
          </cell>
        </row>
        <row r="131">
          <cell r="C131">
            <v>23</v>
          </cell>
          <cell r="D131">
            <v>5.2801004970029375E-2</v>
          </cell>
          <cell r="K131">
            <v>0.15607139290028843</v>
          </cell>
        </row>
        <row r="132">
          <cell r="C132">
            <v>24</v>
          </cell>
          <cell r="D132">
            <v>5.2815195221709743E-2</v>
          </cell>
          <cell r="K132">
            <v>0.14636268866632843</v>
          </cell>
        </row>
        <row r="133">
          <cell r="C133">
            <v>25</v>
          </cell>
          <cell r="D133">
            <v>5.2848534028963279E-2</v>
          </cell>
          <cell r="K133">
            <v>0.13714866113802809</v>
          </cell>
        </row>
        <row r="134">
          <cell r="C134">
            <v>26</v>
          </cell>
          <cell r="D134">
            <v>5.2891445774749357E-2</v>
          </cell>
          <cell r="K134">
            <v>0.1281938645428107</v>
          </cell>
        </row>
        <row r="135">
          <cell r="C135">
            <v>27</v>
          </cell>
          <cell r="D135">
            <v>5.2934355840042357E-2</v>
          </cell>
          <cell r="K135">
            <v>0.11950121788957453</v>
          </cell>
        </row>
        <row r="136">
          <cell r="C136">
            <v>28</v>
          </cell>
          <cell r="D136">
            <v>5.2977264224978171E-2</v>
          </cell>
          <cell r="K136">
            <v>0.11107374119674915</v>
          </cell>
        </row>
        <row r="137">
          <cell r="C137">
            <v>29</v>
          </cell>
          <cell r="D137">
            <v>5.3020170929695354E-2</v>
          </cell>
          <cell r="K137">
            <v>0.10300899081720598</v>
          </cell>
        </row>
        <row r="138">
          <cell r="C138">
            <v>30</v>
          </cell>
          <cell r="D138">
            <v>5.3063075954332461E-2</v>
          </cell>
          <cell r="K138">
            <v>9.5210905831868489E-2</v>
          </cell>
        </row>
        <row r="139">
          <cell r="C139">
            <v>31</v>
          </cell>
          <cell r="D139">
            <v>5.310597929902805E-2</v>
          </cell>
          <cell r="K139">
            <v>8.7919550117740747E-2</v>
          </cell>
        </row>
        <row r="140">
          <cell r="C140">
            <v>32</v>
          </cell>
          <cell r="D140">
            <v>5.314888096391801E-2</v>
          </cell>
          <cell r="K140">
            <v>8.1026932048756203E-2</v>
          </cell>
        </row>
        <row r="141">
          <cell r="C141">
            <v>33</v>
          </cell>
          <cell r="D141">
            <v>5.3191780949138234E-2</v>
          </cell>
          <cell r="K141">
            <v>7.4388715583632636E-2</v>
          </cell>
        </row>
        <row r="142">
          <cell r="C142">
            <v>34</v>
          </cell>
          <cell r="D142">
            <v>5.3234679254827277E-2</v>
          </cell>
          <cell r="K142">
            <v>6.8146887866234462E-2</v>
          </cell>
        </row>
        <row r="143">
          <cell r="C143">
            <v>35</v>
          </cell>
          <cell r="D143">
            <v>5.327757588112636E-2</v>
          </cell>
          <cell r="K143">
            <v>6.2355799495469683E-2</v>
          </cell>
        </row>
        <row r="144">
          <cell r="C144">
            <v>36</v>
          </cell>
          <cell r="D144">
            <v>5.3320470828166044E-2</v>
          </cell>
          <cell r="K144">
            <v>5.6849561485398478E-2</v>
          </cell>
        </row>
        <row r="145">
          <cell r="C145">
            <v>37</v>
          </cell>
          <cell r="D145">
            <v>5.3369778209666485E-2</v>
          </cell>
          <cell r="K145">
            <v>5.1574899100116714E-2</v>
          </cell>
        </row>
        <row r="146">
          <cell r="C146">
            <v>38</v>
          </cell>
          <cell r="D146">
            <v>5.3422290270925821E-2</v>
          </cell>
          <cell r="K146">
            <v>4.6534567751123961E-2</v>
          </cell>
        </row>
        <row r="147">
          <cell r="C147">
            <v>39</v>
          </cell>
          <cell r="D147">
            <v>5.3474799815784735E-2</v>
          </cell>
          <cell r="K147">
            <v>0</v>
          </cell>
        </row>
        <row r="148">
          <cell r="C148">
            <v>40</v>
          </cell>
          <cell r="D148">
            <v>5.3527306844493694E-2</v>
          </cell>
          <cell r="K148">
            <v>0</v>
          </cell>
        </row>
        <row r="149">
          <cell r="C149">
            <v>41</v>
          </cell>
          <cell r="D149">
            <v>5.3579811357311158E-2</v>
          </cell>
          <cell r="K149">
            <v>0</v>
          </cell>
        </row>
        <row r="150">
          <cell r="C150">
            <v>42</v>
          </cell>
          <cell r="D150">
            <v>5.3632313354482264E-2</v>
          </cell>
          <cell r="K150">
            <v>0</v>
          </cell>
        </row>
        <row r="151">
          <cell r="C151">
            <v>43</v>
          </cell>
          <cell r="D151">
            <v>5.3684812836262807E-2</v>
          </cell>
          <cell r="K151">
            <v>0</v>
          </cell>
        </row>
        <row r="152">
          <cell r="C152">
            <v>44</v>
          </cell>
          <cell r="D152">
            <v>5.3737309802903255E-2</v>
          </cell>
        </row>
        <row r="316">
          <cell r="I316">
            <v>5.5916089382715972E-2</v>
          </cell>
          <cell r="J316" t="str">
            <v>6 mo</v>
          </cell>
          <cell r="K316">
            <v>5.0099999999999999E-2</v>
          </cell>
          <cell r="L316">
            <v>4.581428571428571E-2</v>
          </cell>
          <cell r="M316">
            <v>5.4385714285714287E-2</v>
          </cell>
          <cell r="N316">
            <v>5.3829689581966544E-2</v>
          </cell>
        </row>
        <row r="317">
          <cell r="I317">
            <v>5.4666239822530827E-2</v>
          </cell>
          <cell r="J317" t="str">
            <v>1 yr</v>
          </cell>
          <cell r="K317">
            <v>4.7500000000000001E-2</v>
          </cell>
          <cell r="L317">
            <v>4.4642857142857144E-2</v>
          </cell>
          <cell r="M317">
            <v>5.0357142857142857E-2</v>
          </cell>
          <cell r="N317">
            <v>5.4333050706079522E-2</v>
          </cell>
        </row>
        <row r="318">
          <cell r="I318">
            <v>5.4112889999999858E-2</v>
          </cell>
          <cell r="J318" t="str">
            <v>2 yr</v>
          </cell>
          <cell r="K318">
            <v>4.6100000000000002E-2</v>
          </cell>
          <cell r="L318">
            <v>4.6100000000000002E-2</v>
          </cell>
          <cell r="M318">
            <v>4.6100000000000002E-2</v>
          </cell>
          <cell r="N318">
            <v>5.5072244953147387E-2</v>
          </cell>
        </row>
        <row r="319">
          <cell r="I319">
            <v>5.4626302500000001E-2</v>
          </cell>
          <cell r="J319" t="str">
            <v>3 yr</v>
          </cell>
          <cell r="K319">
            <v>4.6400000000000004E-2</v>
          </cell>
          <cell r="L319">
            <v>4.7025000000000004E-2</v>
          </cell>
          <cell r="M319">
            <v>4.5775000000000003E-2</v>
          </cell>
          <cell r="N319">
            <v>5.596595146913929E-2</v>
          </cell>
        </row>
        <row r="320">
          <cell r="I320">
            <v>5.6064522499999825E-2</v>
          </cell>
          <cell r="J320" t="str">
            <v>5 yr</v>
          </cell>
          <cell r="K320">
            <v>4.7E-2</v>
          </cell>
          <cell r="L320">
            <v>4.8875000000000002E-2</v>
          </cell>
          <cell r="M320">
            <v>4.5124999999999998E-2</v>
          </cell>
          <cell r="N320">
            <v>5.7389081407932516E-2</v>
          </cell>
        </row>
        <row r="321">
          <cell r="I321">
            <v>5.8840999999999921E-2</v>
          </cell>
          <cell r="J321" t="str">
            <v>10 yr</v>
          </cell>
          <cell r="K321">
            <v>4.99E-2</v>
          </cell>
          <cell r="L321">
            <v>5.4899999999999997E-2</v>
          </cell>
          <cell r="M321">
            <v>4.4900000000000002E-2</v>
          </cell>
          <cell r="N321">
            <v>6.0200180065237863E-2</v>
          </cell>
        </row>
        <row r="322">
          <cell r="I322">
            <v>6.1956012656249948E-2</v>
          </cell>
          <cell r="J322" t="str">
            <v>15 yr</v>
          </cell>
          <cell r="K322">
            <v>5.1024999999999994E-2</v>
          </cell>
          <cell r="L322">
            <v>5.477499999999999E-2</v>
          </cell>
          <cell r="M322">
            <v>4.7274999999999998E-2</v>
          </cell>
          <cell r="N322">
            <v>6.2728652973793472E-2</v>
          </cell>
        </row>
        <row r="438">
          <cell r="N438">
            <v>5.8209703346708164E-2</v>
          </cell>
          <cell r="O438" t="str">
            <v>3 mo</v>
          </cell>
          <cell r="P438">
            <v>5.16E-2</v>
          </cell>
        </row>
        <row r="439">
          <cell r="N439">
            <v>5.5916089382715972E-2</v>
          </cell>
          <cell r="O439" t="str">
            <v>6 mo</v>
          </cell>
          <cell r="P439">
            <v>5.0099999999999999E-2</v>
          </cell>
        </row>
        <row r="440">
          <cell r="N440">
            <v>5.4666239822530827E-2</v>
          </cell>
          <cell r="O440" t="str">
            <v>1 yr</v>
          </cell>
          <cell r="P440">
            <v>4.7500000000000001E-2</v>
          </cell>
        </row>
        <row r="441">
          <cell r="N441">
            <v>5.4112889999999858E-2</v>
          </cell>
          <cell r="O441" t="str">
            <v>2 yr</v>
          </cell>
          <cell r="P441">
            <v>4.6100000000000002E-2</v>
          </cell>
        </row>
        <row r="442">
          <cell r="N442">
            <v>5.4626302500000001E-2</v>
          </cell>
          <cell r="O442" t="str">
            <v>3 yr</v>
          </cell>
          <cell r="P442">
            <v>4.6400000000000004E-2</v>
          </cell>
        </row>
        <row r="443">
          <cell r="N443">
            <v>5.6064522499999825E-2</v>
          </cell>
          <cell r="O443" t="str">
            <v>5 yr</v>
          </cell>
          <cell r="P443">
            <v>4.7E-2</v>
          </cell>
        </row>
        <row r="444">
          <cell r="N444">
            <v>5.8840999999999921E-2</v>
          </cell>
          <cell r="O444" t="str">
            <v>10 yr</v>
          </cell>
          <cell r="P444">
            <v>4.99E-2</v>
          </cell>
        </row>
        <row r="445">
          <cell r="N445">
            <v>6.1956012656249948E-2</v>
          </cell>
          <cell r="O445" t="str">
            <v>15 yr</v>
          </cell>
          <cell r="P445">
            <v>5.1024999999999994E-2</v>
          </cell>
        </row>
      </sheetData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dex"/>
      <sheetName val="Ownership Pres"/>
      <sheetName val="Appendix Chart"/>
      <sheetName val="Matrix - Pricing Date by We (2)"/>
      <sheetName val="Follow-On Offering Dat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Graph"/>
      <sheetName val="Tickers"/>
      <sheetName val="Construction Fund."/>
      <sheetName val="Housing Starts"/>
      <sheetName val="Construction Spend"/>
      <sheetName val="Housing"/>
      <sheetName val="Consumer Confidence"/>
      <sheetName val="Consumer Spending"/>
      <sheetName val="NonRes Fc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Comparison"/>
      <sheetName val="Sleep Rev"/>
      <sheetName val="Mgmt Team"/>
      <sheetName val="COPD"/>
      <sheetName val="Legislation"/>
      <sheetName val="Performance"/>
      <sheetName val="Providers"/>
      <sheetName val="Providers 2"/>
      <sheetName val="Industry Data"/>
      <sheetName val="Industry Data 2"/>
      <sheetName val="Medicare Market Size"/>
      <sheetName val="Historical Performance"/>
      <sheetName val="O2 Patient Analysis"/>
      <sheetName val="Revenue by Employee"/>
      <sheetName val="HHC Segmentation"/>
      <sheetName val="Historical ARx IS"/>
      <sheetName val="Spread Package - CIM - HFS"/>
      <sheetName val="FS Analysis"/>
      <sheetName val="ROHI"/>
      <sheetName val="Beacon Case Study"/>
      <sheetName val="CPAP BIPAP"/>
      <sheetName val="CashFlow"/>
      <sheetName val="EBITDA Bridge"/>
      <sheetName val="Acquisition Economics"/>
      <sheetName val="DeNovo Economics"/>
      <sheetName val="Quarterly RR For CIM"/>
      <sheetName val="Quarterly RR Comparison"/>
      <sheetName val="Quarterly RR For CIM-IH"/>
      <sheetName val="Industry Comparison"/>
      <sheetName val="Spread Package for Teaser"/>
      <sheetName val="CF"/>
      <sheetName val="Historical ARx IS with BDE"/>
      <sheetName val="Unit Economics"/>
      <sheetName val="Regional Managers"/>
      <sheetName val="Revenue CAGR"/>
      <sheetName val="ARx Projections"/>
      <sheetName val="Spread Package CIM"/>
      <sheetName val="Spread Package - CIM - Proj"/>
      <sheetName val="Payer Mix"/>
      <sheetName val="Strategic Buyer Universe"/>
      <sheetName val="Calendar"/>
      <sheetName val="Marketing"/>
      <sheetName val="PEG Buyers"/>
      <sheetName val="Clients"/>
      <sheetName val="Acquired and Denovo Revenue"/>
      <sheetName val="Revenue Brid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 Data"/>
      <sheetName val="VIX"/>
      <sheetName val="Employment"/>
      <sheetName val="Unemployment"/>
      <sheetName val="GDP"/>
      <sheetName val="Public Debt"/>
      <sheetName val="Defici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tion Spend"/>
      <sheetName val="cpip"/>
      <sheetName val="Historical CPIP"/>
      <sheetName val="Highways - Projection"/>
      <sheetName val="ACC Revenue"/>
      <sheetName val="Hwy Contract by State"/>
      <sheetName val="Demographics"/>
      <sheetName val="ARRA"/>
      <sheetName val="CDOT Spend"/>
      <sheetName val="California Spending"/>
      <sheetName val="California Stimulus"/>
      <sheetName val="Out of Biz"/>
      <sheetName val="Backlog"/>
      <sheetName val="Market Participants"/>
      <sheetName val="Rolling EBITDA"/>
      <sheetName val="IS (quarterly)"/>
      <sheetName val="Total Backlog"/>
      <sheetName val="Historical Future Revenue"/>
      <sheetName val="2010 Rev in Backlog"/>
      <sheetName val="2010 Rev Build-up"/>
      <sheetName val="Missed Opportunities"/>
      <sheetName val="Missed Opp - Quarterly"/>
      <sheetName val="Sales Pipeline"/>
      <sheetName val="long term opportunities"/>
      <sheetName val="Balance Sheet Data"/>
      <sheetName val="Capitalization Table"/>
      <sheetName val="Stock Index"/>
      <sheetName val="Case Studies"/>
      <sheetName val="NAV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Pres (3)"/>
      <sheetName val="IS Pres (2)"/>
      <sheetName val="IS Pres"/>
      <sheetName val="Income Statement (2)"/>
      <sheetName val="Income Statement"/>
      <sheetName val="IDS 2009 by Month"/>
      <sheetName val="IDS 2010 by Month"/>
      <sheetName val="IDS 2011 by Month"/>
      <sheetName val="Balance Sheet"/>
      <sheetName val="BS 2006"/>
      <sheetName val="BS 2008"/>
      <sheetName val="BS 2007"/>
      <sheetName val="LBO"/>
      <sheetName val="SumLBO"/>
      <sheetName val="DCF"/>
      <sheetName val="PresDCF"/>
      <sheetName val="Working Capital Pres"/>
      <sheetName val="Discount Rate"/>
      <sheetName val="Discount Rate II"/>
      <sheetName val="Sheet1"/>
      <sheetName val="Floating Bars"/>
      <sheetName val="IDS 2008 - 2011 FY"/>
      <sheetName val="IDS PL Monthly 2007"/>
      <sheetName val="IDS LTM Feb08-Jan09"/>
      <sheetName val="2009 IDS CF-Quarterly"/>
      <sheetName val="BS Jan09"/>
      <sheetName val="Boreas LTM Feb08-Jan09"/>
      <sheetName val="Boreas 2009 by Month"/>
      <sheetName val="Boreas 2010 by Month"/>
      <sheetName val="Boreas 2011 by Month"/>
      <sheetName val="Boreas 2009-2011 by Qtr"/>
      <sheetName val="Boreas 2008-2011FY"/>
      <sheetName val="IDS 2009 -2011 by Qtr"/>
      <sheetName val="Boreas Cons CF-Quarterly"/>
      <sheetName val="2009 QAS CF-Quarterly"/>
      <sheetName val="Boreas Cons CF-Monthly"/>
      <sheetName val="2009 QAS CF-Monthly"/>
      <sheetName val="IDS Weekly"/>
      <sheetName val="2009 IDS CF-Monthly"/>
      <sheetName val="QAS LTM Feb08-Jan09"/>
      <sheetName val="QAS 2009 Fcst"/>
      <sheetName val="QAS 2010 Proj"/>
      <sheetName val="QAS 2011 Proj"/>
      <sheetName val="QAS 2009-2011 by Qtr"/>
      <sheetName val="QAS 2008-2011 F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17 Aug 2011"/>
      <sheetName val="Summary - 06 Jun 2011"/>
      <sheetName val="Historical Market Performance"/>
      <sheetName val="IPO Offerring Data"/>
      <sheetName val="IPO Offerring Data 2"/>
      <sheetName val="Follow-On Offering Data"/>
      <sheetName val="Follow-On Offering Data 2"/>
      <sheetName val="WP PAGE"/>
      <sheetName val="Fund Flows"/>
      <sheetName val="2007 Month-end Backlog"/>
      <sheetName val="Industry"/>
      <sheetName val="Summary - 23 May 2010"/>
      <sheetName val="Summary - 31 May 2010"/>
      <sheetName val="Summary - 17 Jun 2010"/>
      <sheetName val="Summary - 29 Jun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gins"/>
      <sheetName val="Multiples"/>
      <sheetName val="__FDSCACHE__"/>
      <sheetName val="Data"/>
      <sheetName val="Financial Summary"/>
      <sheetName val="Charts_"/>
      <sheetName val="Forward PE"/>
      <sheetName val="Index"/>
      <sheetName val="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Gs"/>
      <sheetName val="Strategic Access"/>
      <sheetName val="Differentiated Service"/>
      <sheetName val="Calendar"/>
      <sheetName val="IS Growth"/>
      <sheetName val="CheckINN"/>
      <sheetName val="Mgmt"/>
      <sheetName val="BBTCM M&amp;A Charts"/>
      <sheetName val="Comps"/>
      <sheetName val="Rev. Streams"/>
      <sheetName val="Senior Attention"/>
      <sheetName val="Industry"/>
      <sheetName val="Market"/>
      <sheetName val="M&amp;ALTFull-Service"/>
      <sheetName val="M&amp;A League Table"/>
      <sheetName val="Fed. Spending"/>
      <sheetName val="FEMA"/>
      <sheetName val="Outsourced Spending"/>
      <sheetName val="Rail"/>
      <sheetName val="TruckTonnage"/>
      <sheetName val="ForHireTon"/>
      <sheetName val="GTMTonMiles"/>
      <sheetName val="Intermodal1"/>
      <sheetName val="End Mkts."/>
      <sheetName val="Capex"/>
      <sheetName val="Val. Range"/>
      <sheetName val="Windsor Refere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.S. Dollar Charts"/>
      <sheetName val="China and India GDP"/>
      <sheetName val="Sims Group"/>
      <sheetName val="CMA Corp"/>
      <sheetName val="Company Charts"/>
      <sheetName val="Recycled Material"/>
      <sheetName val="Domestic Ferrous Recyclers"/>
      <sheetName val="Equity"/>
      <sheetName val="ECMO Charts"/>
      <sheetName val="BBTCM M&amp;A Charts"/>
      <sheetName val="IB Groups"/>
      <sheetName val="Stock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GRCM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GHD Size"/>
      <sheetName val="3PL Multiples Graph"/>
      <sheetName val="L&amp;TEquityOffs"/>
      <sheetName val="3PLEquityOffs"/>
      <sheetName val="3PLEquityDeals"/>
      <sheetName val="L&amp;T IPO Multiples"/>
      <sheetName val="IPO Val Charts"/>
      <sheetName val="IPO Terms"/>
      <sheetName val="liquidity"/>
      <sheetName val="offering timeline"/>
      <sheetName val="Pie - 2 slices"/>
      <sheetName val="Pie % - 3 slices"/>
      <sheetName val="Column - 2"/>
      <sheetName val="Column - 3 stacked"/>
      <sheetName val="Line - 3"/>
      <sheetName val="Dbl X Axis"/>
      <sheetName val="Dbl X Axis %"/>
      <sheetName val="2 Colum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p"/>
      <sheetName val="NonRes Fcst"/>
      <sheetName val="conawrds"/>
      <sheetName val="ABI"/>
      <sheetName val="Contract Awards"/>
      <sheetName val="Revenue"/>
      <sheetName val="EME"/>
      <sheetName val="Market Segments"/>
      <sheetName val="DC Contracting"/>
      <sheetName val="DC Top 10"/>
      <sheetName val="Truland"/>
      <sheetName val="Index"/>
      <sheetName val="Buyers"/>
      <sheetName val="Sheet1"/>
      <sheetName val="Backlog (Pres)"/>
      <sheetName val="Backlog"/>
      <sheetName val="Backlog (OLD)"/>
      <sheetName val="Main Calend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ipleByYear"/>
      <sheetName val="TL Compacq"/>
      <sheetName val="Niche Trucking Compacq"/>
      <sheetName val="Diesel Fue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ing LTM EBITDA"/>
      <sheetName val="Financial Charts"/>
      <sheetName val="Calendar"/>
      <sheetName val="Top Customers"/>
      <sheetName val="SSS"/>
      <sheetName val="Calls By Trade Pie"/>
      <sheetName val="Revenue Pies"/>
      <sheetName val="Net Absorption Trends"/>
      <sheetName val="PEGs"/>
      <sheetName val="Old PEG Chart 1"/>
      <sheetName val="Old PEG Chart 2"/>
      <sheetName val="Old PEG Chart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modal"/>
      <sheetName val="Coal"/>
      <sheetName val="Rail Volume by Commodity"/>
      <sheetName val="Mode Growt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"/>
      <sheetName val="LTLQ3-10"/>
      <sheetName val="LTLQ4-09"/>
      <sheetName val="LTLQ3-09"/>
      <sheetName val="LTLQ2-09"/>
      <sheetName val="LTLQ4-08"/>
      <sheetName val="LTLQ3-08"/>
      <sheetName val="LTLQ2-08"/>
      <sheetName val="LTLQ1-08"/>
      <sheetName val="LTLQ4"/>
      <sheetName val="LTL Rates"/>
      <sheetName val="LTL Market"/>
      <sheetName val="LTLRevPerMi"/>
      <sheetName val="Pct. Ch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ategic Breakdown"/>
      <sheetName val="Deal Team"/>
      <sheetName val="Top 10-15"/>
      <sheetName val="Product Cost"/>
      <sheetName val="Connector Industry Figures"/>
      <sheetName val="Connector Growth - Region"/>
      <sheetName val="Financial Performance"/>
      <sheetName val="Customers"/>
      <sheetName val="DCF Proj"/>
      <sheetName val="Summary IS"/>
      <sheetName val="Summary BS"/>
      <sheetName val="Equity Value Creation"/>
      <sheetName val="Val.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pot rates"/>
      <sheetName val="pycalc"/>
      <sheetName val="obligor cash flows"/>
      <sheetName val="schedules &amp; Gross WAC"/>
      <sheetName val="default distrib vectors"/>
      <sheetName val="default and ppmt_vectors"/>
      <sheetName val="summary-principal"/>
      <sheetName val="BET"/>
      <sheetName val="montecarlo"/>
      <sheetName val="poolstrat&amp;scenarios"/>
      <sheetName val="transaction summary"/>
      <sheetName val="formatted cash flows"/>
      <sheetName val="rating agency summary"/>
      <sheetName val="mdy legal final test summary"/>
      <sheetName val="formatted DEC tables"/>
      <sheetName val="credit support"/>
      <sheetName val="fas140"/>
      <sheetName val="bal, wac, ppmt &amp; CDR output"/>
      <sheetName val="model"/>
      <sheetName val="model2"/>
      <sheetName val="cashflows"/>
      <sheetName val="ysoc-loanlevel static"/>
      <sheetName val="YSOC-dynamic"/>
      <sheetName val="DEC"/>
      <sheetName val="yieldtables"/>
      <sheetName val="capitalcashflow"/>
      <sheetName val="regcapital"/>
      <sheetName val="pymatrix2"/>
      <sheetName val="dlrres"/>
      <sheetName val="fasgl"/>
      <sheetName val="CIA"/>
      <sheetName val="YSA"/>
      <sheetName val="p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G14">
            <v>1.2935831534523354E-2</v>
          </cell>
        </row>
      </sheetData>
      <sheetData sheetId="8"/>
      <sheetData sheetId="9" refreshError="1"/>
      <sheetData sheetId="10">
        <row r="28">
          <cell r="T28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7">
          <cell r="L17">
            <v>1</v>
          </cell>
        </row>
      </sheetData>
      <sheetData sheetId="20">
        <row r="31">
          <cell r="M31">
            <v>36104246.266015716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6">
          <cell r="G36">
            <v>2687306.9478208334</v>
          </cell>
        </row>
      </sheetData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week"/>
      <sheetName val="Sheet2"/>
      <sheetName val="Sheet3"/>
      <sheetName val="A"/>
    </sheetNames>
    <sheetDataSet>
      <sheetData sheetId="0"/>
      <sheetData sheetId="1" refreshError="1"/>
      <sheetData sheetId="2" refreshError="1"/>
      <sheetData sheetId="3" refreshError="1">
        <row r="9">
          <cell r="G9" t="str">
            <v>curve determined by the repricing frequency plus a liquidity premium of 17bp.)</v>
          </cell>
        </row>
        <row r="10">
          <cell r="A10" t="str">
            <v>Indicative Funds Transfer Rates for select products and terms</v>
          </cell>
        </row>
        <row r="12">
          <cell r="A12" t="str">
            <v>Product</v>
          </cell>
          <cell r="B12" t="str">
            <v>Method</v>
          </cell>
        </row>
        <row r="14">
          <cell r="A14" t="str">
            <v>Fixed Wholesale</v>
          </cell>
          <cell r="G14" t="str">
            <v>Term to Maturity</v>
          </cell>
        </row>
        <row r="15">
          <cell r="G15" t="str">
            <v>1 Day</v>
          </cell>
          <cell r="H15" t="str">
            <v>1 Month</v>
          </cell>
          <cell r="I15" t="str">
            <v>2 Mnths</v>
          </cell>
          <cell r="J15" t="str">
            <v>3 Mnths</v>
          </cell>
          <cell r="K15" t="str">
            <v>4 Mnths</v>
          </cell>
          <cell r="L15" t="str">
            <v>5 Mnths</v>
          </cell>
          <cell r="M15" t="str">
            <v>6 Mnths</v>
          </cell>
          <cell r="N15" t="str">
            <v>9 Mnths</v>
          </cell>
          <cell r="O15" t="str">
            <v>1 Year</v>
          </cell>
          <cell r="P15" t="str">
            <v>2 Years</v>
          </cell>
          <cell r="Q15" t="str">
            <v>3 Years</v>
          </cell>
          <cell r="R15" t="str">
            <v>5 Years</v>
          </cell>
          <cell r="S15" t="str">
            <v>7 Years</v>
          </cell>
          <cell r="T15" t="str">
            <v>10 Years</v>
          </cell>
        </row>
        <row r="16">
          <cell r="A16" t="str">
            <v>Amortizing (fully)</v>
          </cell>
          <cell r="B16" t="str">
            <v>Cash flow method</v>
          </cell>
          <cell r="G16">
            <v>5.6076831489996444</v>
          </cell>
          <cell r="H16">
            <v>5.6328769841270683</v>
          </cell>
          <cell r="I16">
            <v>6.0238745214545792</v>
          </cell>
          <cell r="J16">
            <v>6.0846769873898783</v>
          </cell>
          <cell r="K16">
            <v>6.092406309749868</v>
          </cell>
          <cell r="L16">
            <v>6.084002383825946</v>
          </cell>
          <cell r="M16">
            <v>6.0699925268039756</v>
          </cell>
          <cell r="N16">
            <v>6.0573297370408232</v>
          </cell>
          <cell r="O16">
            <v>6.0579539358794179</v>
          </cell>
          <cell r="P16">
            <v>6.2753719864189792</v>
          </cell>
          <cell r="Q16">
            <v>6.4781458891517385</v>
          </cell>
          <cell r="R16">
            <v>6.6903267381916391</v>
          </cell>
          <cell r="S16">
            <v>6.8318940987327963</v>
          </cell>
          <cell r="T16">
            <v>6.9897091902815722</v>
          </cell>
        </row>
        <row r="17">
          <cell r="A17" t="str">
            <v>Non-amortizing</v>
          </cell>
          <cell r="B17" t="str">
            <v>Term to maturity</v>
          </cell>
          <cell r="G17">
            <v>5.6076831489996444</v>
          </cell>
          <cell r="H17">
            <v>5.6328769841270683</v>
          </cell>
          <cell r="I17">
            <v>6.2180785962861247</v>
          </cell>
          <cell r="J17">
            <v>6.1449434550947037</v>
          </cell>
          <cell r="K17">
            <v>6.1038727475534893</v>
          </cell>
          <cell r="L17">
            <v>6.067416049727008</v>
          </cell>
          <cell r="M17">
            <v>6.0355055338657264</v>
          </cell>
          <cell r="N17">
            <v>6.0513360829427398</v>
          </cell>
          <cell r="O17">
            <v>6.0621487996763541</v>
          </cell>
          <cell r="P17">
            <v>6.5346685312771768</v>
          </cell>
          <cell r="Q17">
            <v>6.6972787086755705</v>
          </cell>
          <cell r="R17">
            <v>6.8639465690350274</v>
          </cell>
          <cell r="S17">
            <v>7.0207854738416717</v>
          </cell>
          <cell r="T17">
            <v>7.1650429149124104</v>
          </cell>
        </row>
        <row r="19">
          <cell r="A19" t="str">
            <v>V/R Wholesale</v>
          </cell>
          <cell r="G19" t="str">
            <v>Repricing Frequency</v>
          </cell>
        </row>
        <row r="20">
          <cell r="G20" t="str">
            <v>Floater</v>
          </cell>
          <cell r="H20" t="str">
            <v>1 Month</v>
          </cell>
          <cell r="I20" t="str">
            <v>2 Mnths</v>
          </cell>
          <cell r="J20" t="str">
            <v>3 Mnths</v>
          </cell>
          <cell r="K20" t="str">
            <v>4 Mnths</v>
          </cell>
          <cell r="L20" t="str">
            <v>5 Mnths</v>
          </cell>
          <cell r="M20" t="str">
            <v>6 Mnths</v>
          </cell>
          <cell r="N20" t="str">
            <v>9 Mnths</v>
          </cell>
          <cell r="O20" t="str">
            <v>1 Year</v>
          </cell>
          <cell r="P20" t="str">
            <v>2 Years</v>
          </cell>
          <cell r="Q20" t="str">
            <v>3 Years</v>
          </cell>
          <cell r="R20" t="str">
            <v>5 Years</v>
          </cell>
          <cell r="S20" t="str">
            <v>7 Years</v>
          </cell>
          <cell r="T20" t="str">
            <v>10 Years</v>
          </cell>
        </row>
        <row r="21">
          <cell r="A21" t="str">
            <v>Non-prime</v>
          </cell>
          <cell r="B21" t="str">
            <v>Repricing Freq.</v>
          </cell>
          <cell r="G21">
            <v>5.6076831489996444</v>
          </cell>
          <cell r="H21">
            <v>5.6328769841270683</v>
          </cell>
          <cell r="I21">
            <v>6.2180785962861247</v>
          </cell>
          <cell r="J21">
            <v>6.1449434550947037</v>
          </cell>
          <cell r="K21">
            <v>6.1038727475534893</v>
          </cell>
          <cell r="L21">
            <v>6.067416049727008</v>
          </cell>
          <cell r="M21">
            <v>6.0355055338657264</v>
          </cell>
          <cell r="N21">
            <v>6.0513360829427398</v>
          </cell>
          <cell r="O21">
            <v>6.0621487996763541</v>
          </cell>
          <cell r="P21">
            <v>6.5346685312771768</v>
          </cell>
          <cell r="Q21">
            <v>6.6972787086755705</v>
          </cell>
          <cell r="R21">
            <v>6.8639465690350274</v>
          </cell>
          <cell r="S21">
            <v>7.0207854738416717</v>
          </cell>
          <cell r="T21">
            <v>7.1650429149124104</v>
          </cell>
        </row>
        <row r="22">
          <cell r="A22" t="str">
            <v>Prime</v>
          </cell>
          <cell r="B22" t="str">
            <v>Spread to Prime</v>
          </cell>
          <cell r="G22" t="str">
            <v>Spread to Prime for Life of Loan (2 Yr.)</v>
          </cell>
          <cell r="K22">
            <v>2.7385714285714289</v>
          </cell>
          <cell r="M22" t="str">
            <v>Current Funding Cost (2 Yr.)</v>
          </cell>
          <cell r="P22">
            <v>5.69</v>
          </cell>
        </row>
        <row r="24">
          <cell r="A24" t="str">
            <v>Direct Installment</v>
          </cell>
          <cell r="G24" t="str">
            <v>Repricing Frequency</v>
          </cell>
          <cell r="L24" t="str">
            <v>Term to Maturity</v>
          </cell>
        </row>
        <row r="25">
          <cell r="K25" t="str">
            <v>1 Year</v>
          </cell>
          <cell r="L25" t="str">
            <v>2 Years</v>
          </cell>
          <cell r="M25" t="str">
            <v>3 Years</v>
          </cell>
          <cell r="N25" t="str">
            <v>4 Years</v>
          </cell>
          <cell r="O25" t="str">
            <v>5 Years</v>
          </cell>
          <cell r="P25" t="str">
            <v>7 Years</v>
          </cell>
          <cell r="Q25" t="str">
            <v>10 Years</v>
          </cell>
        </row>
        <row r="26">
          <cell r="A26" t="str">
            <v>Fixed</v>
          </cell>
          <cell r="B26" t="str">
            <v>Cash flow method</v>
          </cell>
          <cell r="G26" t="str">
            <v>Floater</v>
          </cell>
          <cell r="H26" t="str">
            <v>1 Month</v>
          </cell>
          <cell r="I26" t="str">
            <v>3 Mnths</v>
          </cell>
          <cell r="K26">
            <v>6.0583363013489056</v>
          </cell>
          <cell r="L26">
            <v>6.2333152927775766</v>
          </cell>
          <cell r="M26">
            <v>6.3952731116493426</v>
          </cell>
          <cell r="N26">
            <v>6.493625050828415</v>
          </cell>
          <cell r="O26">
            <v>6.5608209944853888</v>
          </cell>
          <cell r="P26">
            <v>6.6541456071007739</v>
          </cell>
          <cell r="Q26">
            <v>6.7394865205545438</v>
          </cell>
        </row>
        <row r="27">
          <cell r="A27" t="str">
            <v>Var.</v>
          </cell>
          <cell r="B27" t="str">
            <v>Repricing Freq.</v>
          </cell>
          <cell r="G27">
            <v>5.6076831489996444</v>
          </cell>
          <cell r="H27">
            <v>5.6328769841270683</v>
          </cell>
          <cell r="I27">
            <v>6.1449434550947037</v>
          </cell>
        </row>
        <row r="29">
          <cell r="A29" t="str">
            <v>Indirect Installment</v>
          </cell>
          <cell r="G29" t="str">
            <v>Repricing Frequency</v>
          </cell>
          <cell r="L29" t="str">
            <v>Term to Maturity</v>
          </cell>
        </row>
        <row r="30">
          <cell r="K30" t="str">
            <v>1 Year</v>
          </cell>
          <cell r="L30" t="str">
            <v>2 Years</v>
          </cell>
          <cell r="M30" t="str">
            <v>3 Years</v>
          </cell>
          <cell r="N30" t="str">
            <v>4 Years</v>
          </cell>
          <cell r="O30" t="str">
            <v>5 Years</v>
          </cell>
          <cell r="P30" t="str">
            <v>7 Years</v>
          </cell>
          <cell r="Q30" t="str">
            <v>10 Years</v>
          </cell>
        </row>
        <row r="31">
          <cell r="A31" t="str">
            <v>Fixed</v>
          </cell>
          <cell r="B31" t="str">
            <v>Cash flow method</v>
          </cell>
          <cell r="G31" t="str">
            <v>Floater</v>
          </cell>
          <cell r="H31" t="str">
            <v>1 Month</v>
          </cell>
          <cell r="I31" t="str">
            <v>3 Mnths</v>
          </cell>
          <cell r="K31">
            <v>6.0583363013489056</v>
          </cell>
          <cell r="L31">
            <v>6.2333152927775766</v>
          </cell>
          <cell r="M31">
            <v>6.3952731116493426</v>
          </cell>
          <cell r="N31">
            <v>6.493625050828415</v>
          </cell>
          <cell r="O31">
            <v>6.5608209944853888</v>
          </cell>
          <cell r="P31">
            <v>6.6541456071007739</v>
          </cell>
          <cell r="Q31">
            <v>6.7394865205545438</v>
          </cell>
        </row>
        <row r="32">
          <cell r="A32" t="str">
            <v>Var.</v>
          </cell>
          <cell r="B32" t="str">
            <v>Repricing Freq.</v>
          </cell>
          <cell r="G32">
            <v>5.6076831489996444</v>
          </cell>
          <cell r="H32">
            <v>5.6328769841270683</v>
          </cell>
          <cell r="I32">
            <v>6.1449434550947037</v>
          </cell>
        </row>
        <row r="34">
          <cell r="A34" t="str">
            <v>Equity Lns. of Credit.</v>
          </cell>
          <cell r="G34" t="str">
            <v>Repricing Frequency</v>
          </cell>
        </row>
        <row r="35">
          <cell r="G35" t="str">
            <v>Floater</v>
          </cell>
          <cell r="H35" t="str">
            <v>1 Month</v>
          </cell>
          <cell r="I35" t="str">
            <v>3 Mnths</v>
          </cell>
        </row>
        <row r="36">
          <cell r="A36" t="str">
            <v>Non-prime</v>
          </cell>
          <cell r="B36" t="str">
            <v>Repricing Freq.</v>
          </cell>
          <cell r="G36">
            <v>5.6076831489996444</v>
          </cell>
          <cell r="H36">
            <v>5.6328769841270683</v>
          </cell>
          <cell r="I36">
            <v>6.1449434550947037</v>
          </cell>
        </row>
        <row r="37">
          <cell r="A37" t="str">
            <v>Prime</v>
          </cell>
          <cell r="B37" t="str">
            <v>Spread to Prime</v>
          </cell>
          <cell r="G37" t="str">
            <v>Spread to Prime for Life of Loan (2 Yr.)</v>
          </cell>
          <cell r="K37">
            <v>2.7385714285714289</v>
          </cell>
          <cell r="M37" t="str">
            <v>Current Funding Cost (2 Yr.)</v>
          </cell>
          <cell r="P37">
            <v>5.69</v>
          </cell>
        </row>
        <row r="40">
          <cell r="G40" t="str">
            <v>Term to Maturity</v>
          </cell>
        </row>
        <row r="41">
          <cell r="G41" t="str">
            <v>1 Month</v>
          </cell>
          <cell r="H41" t="str">
            <v>3 Mnths</v>
          </cell>
          <cell r="I41" t="str">
            <v>6 Mnths</v>
          </cell>
          <cell r="J41" t="str">
            <v>1 Year</v>
          </cell>
          <cell r="K41" t="str">
            <v>2 Years</v>
          </cell>
          <cell r="L41" t="str">
            <v>4 Years</v>
          </cell>
        </row>
        <row r="42">
          <cell r="A42" t="str">
            <v>CD's</v>
          </cell>
          <cell r="B42" t="str">
            <v>Term to maturity</v>
          </cell>
          <cell r="G42">
            <v>5.6328769841270683</v>
          </cell>
          <cell r="H42">
            <v>6.1449434550947037</v>
          </cell>
          <cell r="I42">
            <v>6.0355055338657264</v>
          </cell>
          <cell r="J42">
            <v>6.0621487996763541</v>
          </cell>
          <cell r="K42">
            <v>6.5346685312771768</v>
          </cell>
          <cell r="L42">
            <v>6.780612638855299</v>
          </cell>
        </row>
        <row r="44">
          <cell r="A44" t="str">
            <v>These transfer rates are based on the cheapest all in (inclusive of FDIC assessments) cost of funds and are quoted on a monthly actual/actual day count basis. To determine profitability, when pricing</v>
          </cell>
        </row>
        <row r="45">
          <cell r="A45" t="str">
            <v>against these transfer rates be sure to take into account all non-interest expenses including provision, direct and indirect expenses, and FDIC assessments.</v>
          </cell>
        </row>
        <row r="46">
          <cell r="R46" t="str">
            <v>TMH</v>
          </cell>
        </row>
        <row r="47">
          <cell r="A47" t="str">
            <v>Please contact your State A/L representative for answers to any questions that you may have concerning this rate sheet.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L4"/>
      <sheetName val="Comp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 Characteristics"/>
      <sheetName val="Trading Graphs"/>
      <sheetName val="cpi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7"/>
      <sheetName val="Sheet2"/>
      <sheetName val="CA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"/>
      <sheetName val="Sheet1"/>
      <sheetName val="Sheet2"/>
      <sheetName val="Sheet3"/>
      <sheetName val="Assumptions"/>
      <sheetName val="Input Operating"/>
      <sheetName val="Debt Schedule"/>
      <sheetName val="FCF"/>
      <sheetName val="SU &amp; PF Cap"/>
      <sheetName val="Date"/>
      <sheetName val="Charts"/>
      <sheetName val="Dividend Reinvestment"/>
      <sheetName val="Section Summary Val. Tables"/>
      <sheetName val="Sum of the Parts Summary"/>
      <sheetName val="Sum of the Parts Detail"/>
      <sheetName val="2007 vs. 2006 Valuation"/>
      <sheetName val="Summary Sectors Valuations"/>
      <sheetName val="Summary Other Invest. and Min."/>
      <sheetName val="Summary Oil &amp; Gas"/>
      <sheetName val="__FDSCACHE__"/>
      <sheetName val="Summary Mini Valuations"/>
      <sheetName val="Historical and Proj. IS and BS"/>
      <sheetName val="Historicals Services &amp; Other"/>
      <sheetName val="Historicals E&amp;C"/>
      <sheetName val="Ternium Pro Forma"/>
      <sheetName val="Tenaris Pro Forma"/>
      <sheetName val="Ternium Liquidity Analysis"/>
      <sheetName val="Tenaris Liquidity Analysis"/>
      <sheetName val="Research Views"/>
      <sheetName val="TS_TX_Graphs"/>
      <sheetName val="Market_Indices"/>
      <sheetName val="MultSumCY"/>
      <sheetName val="GNA"/>
      <sheetName val="MEE"/>
      <sheetName val="ANR"/>
      <sheetName val="PCX"/>
      <sheetName val="WLT"/>
      <sheetName val="MacarthurCoa"/>
      <sheetName val="GloucesterCoal"/>
      <sheetName val="AKS"/>
      <sheetName val="X"/>
      <sheetName val="STLD"/>
      <sheetName val="NUE"/>
      <sheetName val="Assm"/>
      <sheetName val="Graph2"/>
      <sheetName val="Inputs"/>
      <sheetName val="Bilanzdaten"/>
      <sheetName val="Summary"/>
      <sheetName val="Comps"/>
      <sheetName val="WCap"/>
      <sheetName val="Qtr."/>
      <sheetName val="IS Detail"/>
      <sheetName val="Big Comp Output"/>
      <sheetName val="MAIN"/>
      <sheetName val="Triggers"/>
      <sheetName val="FX-Rates"/>
      <sheetName val="MCP"/>
      <sheetName val="AcqIS"/>
      <sheetName val="AcqBSCF"/>
      <sheetName val="CH 2003"/>
      <sheetName val="Status"/>
      <sheetName val="Comparatives"/>
      <sheetName val="SP_FL_FY"/>
      <sheetName val="PE"/>
      <sheetName val="Cover"/>
      <sheetName val="Summary Output"/>
      <sheetName val="Availability &amp; Capacity"/>
      <sheetName val="Qtly Operations"/>
      <sheetName val="Annual Operations"/>
      <sheetName val="WACC"/>
      <sheetName val="SETTINGS"/>
      <sheetName val="BIG5Model"/>
      <sheetName val="BELW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"/>
      <sheetName val="Sheet1"/>
      <sheetName val="Sheet2"/>
      <sheetName val="Sheet3"/>
      <sheetName val="LBOSHELL"/>
      <sheetName val="SU"/>
      <sheetName val="FIN SUM"/>
      <sheetName val="do not use -&gt;"/>
      <sheetName val="Dep. Schedule"/>
      <sheetName val="Breakeven"/>
      <sheetName val="Bridge Analysis"/>
      <sheetName val="Assumptions"/>
      <sheetName val="Input Operating"/>
      <sheetName val="Debt Schedule"/>
      <sheetName val="FCF"/>
      <sheetName val="SU &amp; PF Cap"/>
      <sheetName val="Version Control"/>
      <sheetName val="Brio DD"/>
      <sheetName val="Global DD"/>
      <sheetName val="Silo DD"/>
      <sheetName val="SUSADev DD"/>
      <sheetName val="SalesCenters DD"/>
      <sheetName val="SalesOH DD"/>
      <sheetName val="Space DD"/>
      <sheetName val="SUSADevOther DD"/>
      <sheetName val="MemberOps DD"/>
      <sheetName val="SRM DD"/>
      <sheetName val="Corp RM DD"/>
      <sheetName val="GnA Detail DD"/>
      <sheetName val="GnA Summary DD"/>
      <sheetName val="SalesStat DD"/>
      <sheetName val="Summary QC"/>
      <sheetName val="Detail QC"/>
      <sheetName val="LOOKUP"/>
      <sheetName val="GL CODING"/>
      <sheetName val="GL CODING NOTES"/>
      <sheetName val="Global"/>
      <sheetName val="Silo"/>
      <sheetName val="G&amp;A Summary"/>
      <sheetName val="SUSA Dev"/>
      <sheetName val="Sales Centers"/>
      <sheetName val="Arizona Region"/>
      <sheetName val="CA_NV Region"/>
      <sheetName val="MidAtlantic Region"/>
      <sheetName val="FL_Caribbean Region"/>
      <sheetName val="Hawaii Region"/>
      <sheetName val="Sales Overhead"/>
      <sheetName val="Space"/>
      <sheetName val="SUSA Dev Other"/>
      <sheetName val="Member Operations"/>
      <sheetName val="Resort Ops"/>
      <sheetName val="Corp RM"/>
      <sheetName val="G&amp;A Corp Detail"/>
      <sheetName val="Trans - O2 UK"/>
      <sheetName val="Combined Model"/>
      <sheetName val="COBRA"/>
      <sheetName val="Energis"/>
      <sheetName val="PF P&amp;L"/>
      <sheetName val="BS"/>
      <sheetName val="__FDSCACHE__"/>
      <sheetName val="COBRA + Energis"/>
      <sheetName val="UK Operating"/>
      <sheetName val="OSCAR UK"/>
      <sheetName val="Germany Operating"/>
      <sheetName val="OSCAR Germany"/>
      <sheetName val="Ireland Operating"/>
      <sheetName val="OSCAR Ireland"/>
      <sheetName val="Research"/>
      <sheetName val="Operatings"/>
      <sheetName val="GRAPH1"/>
      <sheetName val="Stock Chart"/>
      <sheetName val="model"/>
      <sheetName val="Summary"/>
      <sheetName val="2016 M&amp;A Conversion Schedule"/>
      <sheetName val="DFL Conversion Schedule"/>
      <sheetName val="DFL Conversion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Data Entry"/>
      <sheetName val="Output"/>
      <sheetName val="NEWMOD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"/>
      <sheetName val="SEH DCF SUMMARY"/>
      <sheetName val="SEH DCF Sensitivity Analysis"/>
      <sheetName val="SEH Credit"/>
      <sheetName val="SEH Summary"/>
      <sheetName val="SEH"/>
      <sheetName val="BV"/>
      <sheetName val="ACQMTX"/>
      <sheetName val="ACQMTX (BV)"/>
      <sheetName val="Comp Sum"/>
      <sheetName val="Comp Chart 1"/>
      <sheetName val="Backup1"/>
      <sheetName val="Comp Chart 2"/>
      <sheetName val="Backup 2"/>
      <sheetName val="Comps"/>
      <sheetName val="Acc.-Dil. for Monetization Str."/>
      <sheetName val="WACC"/>
      <sheetName val="Geon PMV"/>
      <sheetName val="PMM"/>
      <sheetName val="Chart1"/>
      <sheetName val="Mults"/>
      <sheetName val="Acquisition Ideas"/>
      <sheetName val="Compacq analysis"/>
      <sheetName val="Pro forma Capital Structure"/>
      <sheetName val="Financial Implications"/>
      <sheetName val="Sensitivity"/>
      <sheetName val="Valuation"/>
      <sheetName val="__FDSCACHE__"/>
      <sheetName val="Offering Paste-ins"/>
      <sheetName val="Ownership Summary"/>
      <sheetName val="CDA Data"/>
      <sheetName val="INPUT"/>
      <sheetName val="Global Assumptions"/>
      <sheetName val="Door Turn"/>
      <sheetName val="labor %"/>
      <sheetName val="MAP"/>
      <sheetName val="MHPL"/>
      <sheetName val="ACT DET"/>
      <sheetName val="PLAN"/>
      <sheetName val="safe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INTERIM"/>
      <sheetName val="GBD"/>
      <sheetName val="statistic"/>
      <sheetName val="Forecasts_VDF"/>
      <sheetName val="Van_Melle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ies"/>
      <sheetName val="People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etion Dilution"/>
      <sheetName val="DMND Debt Capacity"/>
      <sheetName val="Target Co IS"/>
      <sheetName val="Sheet3"/>
      <sheetName val="Scenarios"/>
      <sheetName val="BBT Research IS"/>
      <sheetName val="Misc"/>
      <sheetName val="Adjusted EBITDA (10-Q)"/>
      <sheetName val="Company Profile"/>
      <sheetName val="Sales Breakdown"/>
      <sheetName val="Valuation Statistics"/>
      <sheetName val="Comp Public Market Overview"/>
      <sheetName val="Annotated Stock Chart"/>
      <sheetName val="Shares Traded Analysis"/>
      <sheetName val="Sheet2"/>
      <sheetName val="Sheet1"/>
      <sheetName val="Wall Street Estimates"/>
      <sheetName val="Insider-Strategic Ownership"/>
      <sheetName val="Institutional Ownership"/>
      <sheetName val="Institutional Ownership - 2011"/>
      <sheetName val="Combined Business"/>
      <sheetName val="Facilities Map"/>
      <sheetName val="Capitalization Overview"/>
      <sheetName val="DMND Comp vMO"/>
      <sheetName val="Capital Structure Overview"/>
      <sheetName val="Operating - Branded Agriculture"/>
      <sheetName val="_CIQHiddenCacheSheet"/>
      <sheetName val="Valuation - Branded Agriculture"/>
      <sheetName val="Operating - Snack Foods"/>
      <sheetName val="Valuation - Snack Foods"/>
      <sheetName val="Shareholder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link"/>
      <sheetName val="spot rates"/>
      <sheetName val="pycalc"/>
      <sheetName val="schedules &amp; Gross WAC"/>
      <sheetName val="default distrib vectors"/>
      <sheetName val="FIDELITY PPMT VECTORS"/>
      <sheetName val="default and ppmt_vectors"/>
      <sheetName val="poolstrat&amp;scenarios"/>
      <sheetName val="transaction summary"/>
      <sheetName val="rating agency summary"/>
      <sheetName val="bond balances"/>
      <sheetName val="credit support"/>
      <sheetName val="NAS check"/>
      <sheetName val="summary-principal"/>
      <sheetName val="PF MEMO SUMMARY"/>
      <sheetName val="fas140"/>
      <sheetName val="bal, wac, ppmt &amp; CDR output"/>
      <sheetName val="formatted cash flows"/>
      <sheetName val="talf working model"/>
      <sheetName val="model"/>
      <sheetName val="model2"/>
      <sheetName val="cashflows"/>
      <sheetName val="ysoc-loanlevel static"/>
      <sheetName val="YSOC-dynamic"/>
      <sheetName val="DEC"/>
      <sheetName val="formatted dec tables"/>
      <sheetName val="capitalcashflow"/>
      <sheetName val="regcapital"/>
      <sheetName val="pymatrix2"/>
      <sheetName val="dlrres"/>
      <sheetName val="fasgl"/>
      <sheetName val="CIA"/>
      <sheetName val="YSA"/>
      <sheetName val="pac"/>
      <sheetName val="TransactionSummary"/>
      <sheetName val="Px CF to mat"/>
      <sheetName val="0 ABS to mat"/>
      <sheetName val="MM sizing"/>
      <sheetName val="decs"/>
      <sheetName val="Scen 1 AAA Summ"/>
      <sheetName val="Scen 1 AAA CF"/>
      <sheetName val="Scen 2 AAA Summ"/>
      <sheetName val="Scen 2 AAA CF"/>
      <sheetName val="Copy of NAROT09-A_model_31109 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ss3fordparco"/>
    </sheetNames>
    <sheetDataSet>
      <sheetData sheetId="0" refreshError="1">
        <row r="24">
          <cell r="I24">
            <v>1.0000035182633966</v>
          </cell>
        </row>
        <row r="109">
          <cell r="C109">
            <v>1</v>
          </cell>
          <cell r="D109">
            <v>5.9616666666666873E-2</v>
          </cell>
          <cell r="K109">
            <v>0.29556474979545078</v>
          </cell>
        </row>
        <row r="110">
          <cell r="C110">
            <v>2</v>
          </cell>
          <cell r="D110">
            <v>5.864422552410975E-2</v>
          </cell>
          <cell r="K110">
            <v>0.4262394342822281</v>
          </cell>
        </row>
        <row r="111">
          <cell r="C111">
            <v>3</v>
          </cell>
          <cell r="D111">
            <v>5.7194179860466043E-2</v>
          </cell>
          <cell r="K111">
            <v>0.41001634235509998</v>
          </cell>
        </row>
        <row r="112">
          <cell r="C112">
            <v>4</v>
          </cell>
          <cell r="D112">
            <v>5.6156979506361004E-2</v>
          </cell>
          <cell r="K112">
            <v>0.39406668772731263</v>
          </cell>
        </row>
        <row r="113">
          <cell r="C113">
            <v>5</v>
          </cell>
          <cell r="D113">
            <v>5.5328930325241998E-2</v>
          </cell>
          <cell r="K113">
            <v>0.37836120471932799</v>
          </cell>
        </row>
        <row r="114">
          <cell r="C114">
            <v>6</v>
          </cell>
          <cell r="D114">
            <v>5.4706076249656732E-2</v>
          </cell>
          <cell r="K114">
            <v>0.36291214978885739</v>
          </cell>
        </row>
        <row r="115">
          <cell r="C115">
            <v>7</v>
          </cell>
          <cell r="D115">
            <v>5.4255585006454332E-2</v>
          </cell>
          <cell r="K115">
            <v>0.34771668724043647</v>
          </cell>
        </row>
        <row r="116">
          <cell r="C116">
            <v>8</v>
          </cell>
          <cell r="D116">
            <v>5.3840450271455786E-2</v>
          </cell>
          <cell r="K116">
            <v>0.33278120914503656</v>
          </cell>
        </row>
        <row r="117">
          <cell r="C117">
            <v>9</v>
          </cell>
          <cell r="D117">
            <v>5.3425158207030421E-2</v>
          </cell>
          <cell r="K117">
            <v>0.31887751629960559</v>
          </cell>
        </row>
        <row r="118">
          <cell r="C118">
            <v>10</v>
          </cell>
          <cell r="D118">
            <v>5.3145155277316114E-2</v>
          </cell>
          <cell r="K118">
            <v>0.30570326479531129</v>
          </cell>
        </row>
        <row r="119">
          <cell r="C119">
            <v>11</v>
          </cell>
          <cell r="D119">
            <v>5.2932815104905551E-2</v>
          </cell>
          <cell r="K119">
            <v>0.29276304532958736</v>
          </cell>
        </row>
        <row r="120">
          <cell r="C120">
            <v>12</v>
          </cell>
          <cell r="D120">
            <v>5.2720433775046871E-2</v>
          </cell>
          <cell r="K120">
            <v>0.2800592802892839</v>
          </cell>
        </row>
        <row r="121">
          <cell r="C121">
            <v>13</v>
          </cell>
          <cell r="D121">
            <v>5.2659092344682357E-2</v>
          </cell>
          <cell r="K121">
            <v>0.26759441410462953</v>
          </cell>
        </row>
        <row r="122">
          <cell r="C122">
            <v>14</v>
          </cell>
          <cell r="D122">
            <v>5.2673284434353818E-2</v>
          </cell>
          <cell r="K122">
            <v>0.25537092048240989</v>
          </cell>
        </row>
        <row r="123">
          <cell r="C123">
            <v>15</v>
          </cell>
          <cell r="D123">
            <v>5.268747634020432E-2</v>
          </cell>
          <cell r="K123">
            <v>0.2433913050533846</v>
          </cell>
        </row>
        <row r="124">
          <cell r="C124">
            <v>16</v>
          </cell>
          <cell r="D124">
            <v>5.2701668062239193E-2</v>
          </cell>
          <cell r="K124">
            <v>0.23165813501701768</v>
          </cell>
        </row>
        <row r="125">
          <cell r="C125">
            <v>17</v>
          </cell>
          <cell r="D125">
            <v>5.2715859600461101E-2</v>
          </cell>
          <cell r="K125">
            <v>0.2201740359079136</v>
          </cell>
        </row>
        <row r="126">
          <cell r="C126">
            <v>18</v>
          </cell>
          <cell r="D126">
            <v>5.2730050954875374E-2</v>
          </cell>
          <cell r="K126">
            <v>0.20884678071490051</v>
          </cell>
        </row>
        <row r="127">
          <cell r="C127">
            <v>19</v>
          </cell>
          <cell r="D127">
            <v>5.2744242125490004E-2</v>
          </cell>
          <cell r="K127">
            <v>0.19775450358174274</v>
          </cell>
        </row>
        <row r="128">
          <cell r="C128">
            <v>20</v>
          </cell>
          <cell r="D128">
            <v>5.2758433112307657E-2</v>
          </cell>
          <cell r="K128">
            <v>0.18692209363496781</v>
          </cell>
        </row>
        <row r="129">
          <cell r="C129">
            <v>21</v>
          </cell>
          <cell r="D129">
            <v>5.2772623915333661E-2</v>
          </cell>
          <cell r="K129">
            <v>0.17635230075899033</v>
          </cell>
        </row>
        <row r="130">
          <cell r="C130">
            <v>22</v>
          </cell>
          <cell r="D130">
            <v>5.2786814534570681E-2</v>
          </cell>
          <cell r="K130">
            <v>0.16604789539703629</v>
          </cell>
        </row>
        <row r="131">
          <cell r="C131">
            <v>23</v>
          </cell>
          <cell r="D131">
            <v>5.2801004970029375E-2</v>
          </cell>
          <cell r="K131">
            <v>0.15607139290028843</v>
          </cell>
        </row>
        <row r="132">
          <cell r="C132">
            <v>24</v>
          </cell>
          <cell r="D132">
            <v>5.2815195221709743E-2</v>
          </cell>
          <cell r="K132">
            <v>0.14636268866632843</v>
          </cell>
        </row>
        <row r="133">
          <cell r="C133">
            <v>25</v>
          </cell>
          <cell r="D133">
            <v>5.2848534028963279E-2</v>
          </cell>
          <cell r="K133">
            <v>0.13714866113802809</v>
          </cell>
        </row>
        <row r="134">
          <cell r="C134">
            <v>26</v>
          </cell>
          <cell r="D134">
            <v>5.2891445774749357E-2</v>
          </cell>
          <cell r="K134">
            <v>0.1281938645428107</v>
          </cell>
        </row>
        <row r="135">
          <cell r="C135">
            <v>27</v>
          </cell>
          <cell r="D135">
            <v>5.2934355840042357E-2</v>
          </cell>
          <cell r="K135">
            <v>0.11950121788957453</v>
          </cell>
        </row>
        <row r="136">
          <cell r="C136">
            <v>28</v>
          </cell>
          <cell r="D136">
            <v>5.2977264224978171E-2</v>
          </cell>
          <cell r="K136">
            <v>0.11107374119674915</v>
          </cell>
        </row>
        <row r="137">
          <cell r="C137">
            <v>29</v>
          </cell>
          <cell r="D137">
            <v>5.3020170929695354E-2</v>
          </cell>
          <cell r="K137">
            <v>0.10300899081720598</v>
          </cell>
        </row>
        <row r="138">
          <cell r="C138">
            <v>30</v>
          </cell>
          <cell r="D138">
            <v>5.3063075954332461E-2</v>
          </cell>
          <cell r="K138">
            <v>9.5210905831868489E-2</v>
          </cell>
        </row>
        <row r="139">
          <cell r="C139">
            <v>31</v>
          </cell>
          <cell r="D139">
            <v>5.310597929902805E-2</v>
          </cell>
          <cell r="K139">
            <v>8.7919550117740747E-2</v>
          </cell>
        </row>
        <row r="140">
          <cell r="C140">
            <v>32</v>
          </cell>
          <cell r="D140">
            <v>5.314888096391801E-2</v>
          </cell>
          <cell r="K140">
            <v>8.1026932048756203E-2</v>
          </cell>
        </row>
        <row r="141">
          <cell r="C141">
            <v>33</v>
          </cell>
          <cell r="D141">
            <v>5.3191780949138234E-2</v>
          </cell>
          <cell r="K141">
            <v>7.4388715583632636E-2</v>
          </cell>
        </row>
        <row r="142">
          <cell r="C142">
            <v>34</v>
          </cell>
          <cell r="D142">
            <v>5.3234679254827277E-2</v>
          </cell>
          <cell r="K142">
            <v>6.8146887866234462E-2</v>
          </cell>
        </row>
        <row r="143">
          <cell r="C143">
            <v>35</v>
          </cell>
          <cell r="D143">
            <v>5.327757588112636E-2</v>
          </cell>
          <cell r="K143">
            <v>6.2355799495469683E-2</v>
          </cell>
        </row>
        <row r="144">
          <cell r="C144">
            <v>36</v>
          </cell>
          <cell r="D144">
            <v>5.3320470828166044E-2</v>
          </cell>
          <cell r="K144">
            <v>5.6849561485398478E-2</v>
          </cell>
        </row>
        <row r="145">
          <cell r="C145">
            <v>37</v>
          </cell>
          <cell r="D145">
            <v>5.3369778209666485E-2</v>
          </cell>
          <cell r="K145">
            <v>5.1574899100116714E-2</v>
          </cell>
        </row>
        <row r="146">
          <cell r="C146">
            <v>38</v>
          </cell>
          <cell r="D146">
            <v>5.3422290270925821E-2</v>
          </cell>
          <cell r="K146">
            <v>4.6534567751123961E-2</v>
          </cell>
        </row>
        <row r="147">
          <cell r="C147">
            <v>39</v>
          </cell>
          <cell r="D147">
            <v>5.3474799815784735E-2</v>
          </cell>
          <cell r="K147">
            <v>0</v>
          </cell>
        </row>
        <row r="148">
          <cell r="C148">
            <v>40</v>
          </cell>
          <cell r="D148">
            <v>5.3527306844493694E-2</v>
          </cell>
          <cell r="K148">
            <v>0</v>
          </cell>
        </row>
        <row r="149">
          <cell r="C149">
            <v>41</v>
          </cell>
          <cell r="D149">
            <v>5.3579811357311158E-2</v>
          </cell>
          <cell r="K149">
            <v>0</v>
          </cell>
        </row>
        <row r="150">
          <cell r="C150">
            <v>42</v>
          </cell>
          <cell r="D150">
            <v>5.3632313354482264E-2</v>
          </cell>
          <cell r="K150">
            <v>0</v>
          </cell>
        </row>
        <row r="151">
          <cell r="C151">
            <v>43</v>
          </cell>
          <cell r="D151">
            <v>5.3684812836262807E-2</v>
          </cell>
          <cell r="K151">
            <v>0</v>
          </cell>
        </row>
        <row r="152">
          <cell r="C152">
            <v>44</v>
          </cell>
          <cell r="D152">
            <v>5.3737309802903255E-2</v>
          </cell>
        </row>
        <row r="316">
          <cell r="I316">
            <v>5.5916089382715972E-2</v>
          </cell>
          <cell r="J316" t="str">
            <v>6 mo</v>
          </cell>
          <cell r="K316">
            <v>5.0099999999999999E-2</v>
          </cell>
          <cell r="L316">
            <v>4.581428571428571E-2</v>
          </cell>
          <cell r="M316">
            <v>5.4385714285714287E-2</v>
          </cell>
          <cell r="N316">
            <v>5.3829689581966544E-2</v>
          </cell>
        </row>
        <row r="317">
          <cell r="I317">
            <v>5.4666239822530827E-2</v>
          </cell>
          <cell r="J317" t="str">
            <v>1 yr</v>
          </cell>
          <cell r="K317">
            <v>4.7500000000000001E-2</v>
          </cell>
          <cell r="L317">
            <v>4.4642857142857144E-2</v>
          </cell>
          <cell r="M317">
            <v>5.0357142857142857E-2</v>
          </cell>
          <cell r="N317">
            <v>5.4333050706079522E-2</v>
          </cell>
        </row>
        <row r="318">
          <cell r="I318">
            <v>5.4112889999999858E-2</v>
          </cell>
          <cell r="J318" t="str">
            <v>2 yr</v>
          </cell>
          <cell r="K318">
            <v>4.6100000000000002E-2</v>
          </cell>
          <cell r="L318">
            <v>4.6100000000000002E-2</v>
          </cell>
          <cell r="M318">
            <v>4.6100000000000002E-2</v>
          </cell>
          <cell r="N318">
            <v>5.5072244953147387E-2</v>
          </cell>
        </row>
        <row r="319">
          <cell r="I319">
            <v>5.4626302500000001E-2</v>
          </cell>
          <cell r="J319" t="str">
            <v>3 yr</v>
          </cell>
          <cell r="K319">
            <v>4.6400000000000004E-2</v>
          </cell>
          <cell r="L319">
            <v>4.7025000000000004E-2</v>
          </cell>
          <cell r="M319">
            <v>4.5775000000000003E-2</v>
          </cell>
          <cell r="N319">
            <v>5.596595146913929E-2</v>
          </cell>
        </row>
        <row r="320">
          <cell r="I320">
            <v>5.6064522499999825E-2</v>
          </cell>
          <cell r="J320" t="str">
            <v>5 yr</v>
          </cell>
          <cell r="K320">
            <v>4.7E-2</v>
          </cell>
          <cell r="L320">
            <v>4.8875000000000002E-2</v>
          </cell>
          <cell r="M320">
            <v>4.5124999999999998E-2</v>
          </cell>
          <cell r="N320">
            <v>5.7389081407932516E-2</v>
          </cell>
        </row>
        <row r="321">
          <cell r="I321">
            <v>5.8840999999999921E-2</v>
          </cell>
          <cell r="J321" t="str">
            <v>10 yr</v>
          </cell>
          <cell r="K321">
            <v>4.99E-2</v>
          </cell>
          <cell r="L321">
            <v>5.4899999999999997E-2</v>
          </cell>
          <cell r="M321">
            <v>4.4900000000000002E-2</v>
          </cell>
          <cell r="N321">
            <v>6.0200180065237863E-2</v>
          </cell>
        </row>
        <row r="322">
          <cell r="I322">
            <v>6.1956012656249948E-2</v>
          </cell>
          <cell r="J322" t="str">
            <v>15 yr</v>
          </cell>
          <cell r="K322">
            <v>5.1024999999999994E-2</v>
          </cell>
          <cell r="L322">
            <v>5.477499999999999E-2</v>
          </cell>
          <cell r="M322">
            <v>4.7274999999999998E-2</v>
          </cell>
          <cell r="N322">
            <v>6.2728652973793472E-2</v>
          </cell>
        </row>
        <row r="438">
          <cell r="N438">
            <v>5.8209703346708164E-2</v>
          </cell>
          <cell r="O438" t="str">
            <v>3 mo</v>
          </cell>
          <cell r="P438">
            <v>5.16E-2</v>
          </cell>
        </row>
        <row r="439">
          <cell r="N439">
            <v>5.5916089382715972E-2</v>
          </cell>
          <cell r="O439" t="str">
            <v>6 mo</v>
          </cell>
          <cell r="P439">
            <v>5.0099999999999999E-2</v>
          </cell>
        </row>
        <row r="440">
          <cell r="N440">
            <v>5.4666239822530827E-2</v>
          </cell>
          <cell r="O440" t="str">
            <v>1 yr</v>
          </cell>
          <cell r="P440">
            <v>4.7500000000000001E-2</v>
          </cell>
        </row>
        <row r="441">
          <cell r="N441">
            <v>5.4112889999999858E-2</v>
          </cell>
          <cell r="O441" t="str">
            <v>2 yr</v>
          </cell>
          <cell r="P441">
            <v>4.6100000000000002E-2</v>
          </cell>
        </row>
        <row r="442">
          <cell r="N442">
            <v>5.4626302500000001E-2</v>
          </cell>
          <cell r="O442" t="str">
            <v>3 yr</v>
          </cell>
          <cell r="P442">
            <v>4.6400000000000004E-2</v>
          </cell>
        </row>
        <row r="443">
          <cell r="N443">
            <v>5.6064522499999825E-2</v>
          </cell>
          <cell r="O443" t="str">
            <v>5 yr</v>
          </cell>
          <cell r="P443">
            <v>4.7E-2</v>
          </cell>
        </row>
        <row r="444">
          <cell r="N444">
            <v>5.8840999999999921E-2</v>
          </cell>
          <cell r="O444" t="str">
            <v>10 yr</v>
          </cell>
          <cell r="P444">
            <v>4.99E-2</v>
          </cell>
        </row>
        <row r="445">
          <cell r="N445">
            <v>6.1956012656249948E-2</v>
          </cell>
          <cell r="O445" t="str">
            <v>15 yr</v>
          </cell>
          <cell r="P445">
            <v>5.1024999999999994E-2</v>
          </cell>
        </row>
      </sheetData>
      <sheetData sheetId="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  <sheetName val="Sheet5"/>
      <sheetName val="Sheet6"/>
      <sheetName val="Sheet7"/>
      <sheetName val="Sheet8"/>
      <sheetName val="Sheet9"/>
      <sheetName val="Jan-Apr Actual"/>
      <sheetName val="Jan-May Prelim"/>
      <sheetName val="Original Data"/>
      <sheetName val="Macro1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7">
          <cell r="A47" t="str">
            <v>Recover</v>
          </cell>
        </row>
      </sheetData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_Footnote Rollforward"/>
      <sheetName val="B_Stock Options"/>
      <sheetName val="C_Black-Scholes Calc."/>
      <sheetName val="D_Accretion of PS"/>
      <sheetName val="E_Footnote Gather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_Rollforward "/>
      <sheetName val="B_Series A"/>
      <sheetName val="C_Series B FY01"/>
      <sheetName val="D_Series B FY02"/>
      <sheetName val="E_Guidance on Accel Vest"/>
      <sheetName val="F_Black-Scholes Model"/>
      <sheetName val="G_ Option Ledger"/>
      <sheetName val="H_7 yr rate"/>
      <sheetName val="I_Voting Common Stock"/>
      <sheetName val="J_Non-Voting Common Stock"/>
      <sheetName val="K_Stock Testing"/>
      <sheetName val="L_Option Testing"/>
      <sheetName val="M_Sub_Receivable"/>
      <sheetName val="N_Warrant"/>
      <sheetName val="O_Founder sub to repurch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R Pages"/>
      <sheetName val="Sep Changes"/>
      <sheetName val="Contents"/>
      <sheetName val="Blue Shield of CA"/>
      <sheetName val="Supplemental Rept for Memb"/>
      <sheetName val="QueryA"/>
      <sheetName val="QueryA (Test)"/>
      <sheetName val="QueryA (Variance)"/>
      <sheetName val="Embedded Membership"/>
      <sheetName val="Medicare Part D"/>
      <sheetName val="QueryB"/>
      <sheetName val="Other Subs"/>
      <sheetName val="OPR_Pages2"/>
      <sheetName val="Sep_Changes2"/>
      <sheetName val="Blue_Shield_of_CA2"/>
      <sheetName val="Supplemental_Rept_for_Memb2"/>
      <sheetName val="QueryA_(Test)2"/>
      <sheetName val="QueryA_(Variance)2"/>
      <sheetName val="Embedded_Membership2"/>
      <sheetName val="Medicare_Part_D2"/>
      <sheetName val="Other_Subs2"/>
      <sheetName val="OPR_Pages"/>
      <sheetName val="Sep_Changes"/>
      <sheetName val="Blue_Shield_of_CA"/>
      <sheetName val="Supplemental_Rept_for_Memb"/>
      <sheetName val="QueryA_(Test)"/>
      <sheetName val="QueryA_(Variance)"/>
      <sheetName val="Embedded_Membership"/>
      <sheetName val="Medicare_Part_D"/>
      <sheetName val="Other_Subs"/>
      <sheetName val="OPR_Pages1"/>
      <sheetName val="Sep_Changes1"/>
      <sheetName val="Blue_Shield_of_CA1"/>
      <sheetName val="Supplemental_Rept_for_Memb1"/>
      <sheetName val="QueryA_(Test)1"/>
      <sheetName val="QueryA_(Variance)1"/>
      <sheetName val="Embedded_Membership1"/>
      <sheetName val="Medicare_Part_D1"/>
      <sheetName val="Other_Sub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79AB-2E09-4411-8D4A-24D16B667B1C}">
  <sheetPr filterMode="1">
    <tabColor theme="4" tint="0.79998168889431442"/>
    <pageSetUpPr fitToPage="1"/>
  </sheetPr>
  <dimension ref="A1:H83"/>
  <sheetViews>
    <sheetView zoomScaleNormal="100" workbookViewId="0">
      <selection activeCell="K63" sqref="K63"/>
    </sheetView>
  </sheetViews>
  <sheetFormatPr defaultRowHeight="15" x14ac:dyDescent="0.25"/>
  <cols>
    <col min="1" max="1" width="12.5703125" bestFit="1" customWidth="1"/>
    <col min="2" max="2" width="8" customWidth="1"/>
    <col min="3" max="3" width="11.85546875" customWidth="1"/>
    <col min="4" max="4" width="44.85546875" customWidth="1"/>
    <col min="5" max="5" width="17.28515625" bestFit="1" customWidth="1"/>
    <col min="6" max="7" width="12.7109375" customWidth="1"/>
    <col min="8" max="8" width="44.5703125" customWidth="1"/>
  </cols>
  <sheetData>
    <row r="1" spans="1:8" x14ac:dyDescent="0.25">
      <c r="A1" s="29" t="s">
        <v>65</v>
      </c>
      <c r="B1" s="58" t="s">
        <v>66</v>
      </c>
      <c r="C1" s="58"/>
      <c r="D1" s="58"/>
      <c r="E1" s="30"/>
      <c r="F1" s="30"/>
      <c r="G1" s="30"/>
    </row>
    <row r="2" spans="1:8" x14ac:dyDescent="0.25">
      <c r="A2" s="29" t="s">
        <v>67</v>
      </c>
      <c r="B2" s="59" t="s">
        <v>68</v>
      </c>
      <c r="C2" s="59"/>
      <c r="G2" t="s">
        <v>69</v>
      </c>
    </row>
    <row r="3" spans="1:8" x14ac:dyDescent="0.25">
      <c r="A3" s="29" t="s">
        <v>70</v>
      </c>
      <c r="B3" s="59" t="s">
        <v>71</v>
      </c>
      <c r="C3" s="59"/>
      <c r="D3" s="29" t="s">
        <v>72</v>
      </c>
      <c r="F3" s="30"/>
      <c r="G3" s="30"/>
    </row>
    <row r="4" spans="1:8" x14ac:dyDescent="0.25">
      <c r="A4" s="30"/>
      <c r="B4" s="30"/>
      <c r="C4" s="30"/>
      <c r="D4" s="30"/>
      <c r="E4" s="30"/>
      <c r="F4" s="30"/>
      <c r="G4" s="30"/>
    </row>
    <row r="5" spans="1:8" x14ac:dyDescent="0.25">
      <c r="A5" s="31" t="s">
        <v>73</v>
      </c>
      <c r="B5" s="31" t="s">
        <v>74</v>
      </c>
      <c r="C5" s="31" t="s">
        <v>75</v>
      </c>
      <c r="D5" s="31" t="s">
        <v>7</v>
      </c>
      <c r="E5" s="31" t="s">
        <v>76</v>
      </c>
      <c r="F5" s="31" t="s">
        <v>77</v>
      </c>
      <c r="G5" s="31" t="s">
        <v>78</v>
      </c>
      <c r="H5" s="37" t="s">
        <v>159</v>
      </c>
    </row>
    <row r="6" spans="1:8" ht="30.75" hidden="1" x14ac:dyDescent="0.3">
      <c r="A6" s="36">
        <v>44798</v>
      </c>
      <c r="B6" s="32"/>
      <c r="C6" s="32"/>
      <c r="D6" s="33" t="s">
        <v>79</v>
      </c>
      <c r="E6" s="34">
        <v>-6771000</v>
      </c>
      <c r="F6" s="35">
        <v>0</v>
      </c>
      <c r="G6" s="34">
        <v>0</v>
      </c>
      <c r="H6" s="38" t="s">
        <v>35</v>
      </c>
    </row>
    <row r="7" spans="1:8" ht="45.75" hidden="1" x14ac:dyDescent="0.3">
      <c r="A7" s="36">
        <v>44798</v>
      </c>
      <c r="B7" s="32"/>
      <c r="C7" s="32"/>
      <c r="D7" s="33" t="s">
        <v>80</v>
      </c>
      <c r="E7" s="34">
        <v>1348481270.29</v>
      </c>
      <c r="F7" s="35">
        <v>0</v>
      </c>
      <c r="G7" s="34">
        <v>0</v>
      </c>
      <c r="H7" s="39" t="s">
        <v>161</v>
      </c>
    </row>
    <row r="8" spans="1:8" ht="33" hidden="1" x14ac:dyDescent="0.3">
      <c r="A8" s="36">
        <v>44798</v>
      </c>
      <c r="B8" s="32"/>
      <c r="C8" s="32"/>
      <c r="D8" s="33" t="s">
        <v>81</v>
      </c>
      <c r="E8" s="34">
        <v>-1338349589</v>
      </c>
      <c r="F8" s="35">
        <v>0</v>
      </c>
      <c r="G8" s="34">
        <v>0</v>
      </c>
      <c r="H8" s="39" t="s">
        <v>161</v>
      </c>
    </row>
    <row r="9" spans="1:8" ht="33" hidden="1" x14ac:dyDescent="0.3">
      <c r="A9" s="36">
        <v>44798</v>
      </c>
      <c r="B9" s="32"/>
      <c r="C9" s="32"/>
      <c r="D9" s="33" t="s">
        <v>82</v>
      </c>
      <c r="E9" s="34">
        <v>-21357.45</v>
      </c>
      <c r="F9" s="35">
        <v>0</v>
      </c>
      <c r="G9" s="34">
        <v>0</v>
      </c>
      <c r="H9" s="39" t="s">
        <v>23</v>
      </c>
    </row>
    <row r="10" spans="1:8" ht="16.5" hidden="1" x14ac:dyDescent="0.3">
      <c r="A10" s="36">
        <v>44798</v>
      </c>
      <c r="B10" s="32"/>
      <c r="C10" s="32"/>
      <c r="D10" s="33" t="s">
        <v>83</v>
      </c>
      <c r="E10" s="34">
        <v>-2500</v>
      </c>
      <c r="F10" s="35">
        <v>0</v>
      </c>
      <c r="G10" s="34">
        <v>0</v>
      </c>
      <c r="H10" s="38" t="s">
        <v>57</v>
      </c>
    </row>
    <row r="11" spans="1:8" ht="33" hidden="1" x14ac:dyDescent="0.3">
      <c r="A11" s="36">
        <v>44798</v>
      </c>
      <c r="B11" s="32"/>
      <c r="C11" s="32"/>
      <c r="D11" s="33" t="s">
        <v>84</v>
      </c>
      <c r="E11" s="34">
        <v>-56627.5</v>
      </c>
      <c r="F11" s="35">
        <v>0</v>
      </c>
      <c r="G11" s="34">
        <v>0</v>
      </c>
      <c r="H11" s="39" t="s">
        <v>22</v>
      </c>
    </row>
    <row r="12" spans="1:8" ht="33" hidden="1" x14ac:dyDescent="0.3">
      <c r="A12" s="36">
        <v>44798</v>
      </c>
      <c r="B12" s="32"/>
      <c r="C12" s="32"/>
      <c r="D12" s="33" t="s">
        <v>85</v>
      </c>
      <c r="E12" s="34">
        <v>-410000</v>
      </c>
      <c r="F12" s="35">
        <v>0</v>
      </c>
      <c r="G12" s="34">
        <v>0</v>
      </c>
      <c r="H12" s="39" t="s">
        <v>21</v>
      </c>
    </row>
    <row r="13" spans="1:8" ht="30.75" hidden="1" x14ac:dyDescent="0.3">
      <c r="A13" s="36">
        <v>44798</v>
      </c>
      <c r="B13" s="32"/>
      <c r="C13" s="32"/>
      <c r="D13" s="33" t="s">
        <v>86</v>
      </c>
      <c r="E13" s="34">
        <v>-214723</v>
      </c>
      <c r="F13" s="35">
        <v>0</v>
      </c>
      <c r="G13" s="34">
        <v>0</v>
      </c>
      <c r="H13" s="38" t="s">
        <v>17</v>
      </c>
    </row>
    <row r="14" spans="1:8" ht="30.75" hidden="1" x14ac:dyDescent="0.3">
      <c r="A14" s="36">
        <v>44798</v>
      </c>
      <c r="B14" s="32"/>
      <c r="C14" s="32"/>
      <c r="D14" s="33" t="s">
        <v>87</v>
      </c>
      <c r="E14" s="34">
        <v>-260000</v>
      </c>
      <c r="F14" s="35">
        <v>0</v>
      </c>
      <c r="G14" s="34">
        <v>0</v>
      </c>
      <c r="H14" s="38" t="s">
        <v>25</v>
      </c>
    </row>
    <row r="15" spans="1:8" ht="30.75" hidden="1" x14ac:dyDescent="0.3">
      <c r="A15" s="36">
        <v>44798</v>
      </c>
      <c r="B15" s="32"/>
      <c r="C15" s="32"/>
      <c r="D15" s="33" t="s">
        <v>88</v>
      </c>
      <c r="E15" s="34">
        <v>-676500</v>
      </c>
      <c r="F15" s="35">
        <v>0</v>
      </c>
      <c r="G15" s="34">
        <v>0</v>
      </c>
      <c r="H15" s="38" t="s">
        <v>24</v>
      </c>
    </row>
    <row r="16" spans="1:8" ht="30.75" hidden="1" x14ac:dyDescent="0.3">
      <c r="A16" s="36">
        <v>44798</v>
      </c>
      <c r="B16" s="32"/>
      <c r="C16" s="32"/>
      <c r="D16" s="33" t="s">
        <v>89</v>
      </c>
      <c r="E16" s="34">
        <v>-50000</v>
      </c>
      <c r="F16" s="35">
        <v>0</v>
      </c>
      <c r="G16" s="34">
        <v>0</v>
      </c>
      <c r="H16" s="38" t="s">
        <v>20</v>
      </c>
    </row>
    <row r="17" spans="1:8" ht="30.75" hidden="1" x14ac:dyDescent="0.3">
      <c r="A17" s="36">
        <v>44798</v>
      </c>
      <c r="B17" s="32"/>
      <c r="C17" s="32"/>
      <c r="D17" s="33" t="s">
        <v>90</v>
      </c>
      <c r="E17" s="34">
        <v>-100000</v>
      </c>
      <c r="F17" s="35">
        <v>0</v>
      </c>
      <c r="G17" s="34">
        <v>0</v>
      </c>
      <c r="H17" s="38" t="s">
        <v>15</v>
      </c>
    </row>
    <row r="18" spans="1:8" ht="30.75" hidden="1" x14ac:dyDescent="0.3">
      <c r="A18" s="36">
        <v>44802</v>
      </c>
      <c r="B18" s="32"/>
      <c r="C18" s="32"/>
      <c r="D18" s="33" t="s">
        <v>91</v>
      </c>
      <c r="E18" s="34">
        <v>-140920</v>
      </c>
      <c r="F18" s="35">
        <v>0</v>
      </c>
      <c r="G18" s="34">
        <v>0</v>
      </c>
      <c r="H18" s="38" t="s">
        <v>16</v>
      </c>
    </row>
    <row r="19" spans="1:8" ht="30.75" hidden="1" x14ac:dyDescent="0.3">
      <c r="A19" s="36">
        <v>44812</v>
      </c>
      <c r="B19" s="32" t="s">
        <v>92</v>
      </c>
      <c r="C19" s="32" t="s">
        <v>93</v>
      </c>
      <c r="D19" s="33" t="s">
        <v>94</v>
      </c>
      <c r="E19" s="34">
        <v>-1428053.34</v>
      </c>
      <c r="F19" s="35">
        <v>1428053.34</v>
      </c>
      <c r="G19" s="34">
        <v>1428053.34</v>
      </c>
      <c r="H19" s="38"/>
    </row>
    <row r="20" spans="1:8" ht="30.75" hidden="1" x14ac:dyDescent="0.3">
      <c r="A20" s="36">
        <v>44812</v>
      </c>
      <c r="B20" s="32"/>
      <c r="C20" s="32"/>
      <c r="D20" s="33" t="s">
        <v>95</v>
      </c>
      <c r="E20" s="34">
        <v>17508.16</v>
      </c>
      <c r="F20" s="35">
        <v>0</v>
      </c>
      <c r="G20" s="34">
        <v>0</v>
      </c>
      <c r="H20" s="38" t="s">
        <v>160</v>
      </c>
    </row>
    <row r="21" spans="1:8" ht="30.75" hidden="1" x14ac:dyDescent="0.3">
      <c r="A21" s="36">
        <v>44813</v>
      </c>
      <c r="B21" s="32" t="s">
        <v>92</v>
      </c>
      <c r="C21" s="32" t="s">
        <v>93</v>
      </c>
      <c r="D21" s="33" t="s">
        <v>96</v>
      </c>
      <c r="E21" s="34">
        <v>-17508.16</v>
      </c>
      <c r="F21" s="35">
        <v>17508.16</v>
      </c>
      <c r="G21" s="34">
        <v>17508.16</v>
      </c>
      <c r="H21" s="38" t="s">
        <v>160</v>
      </c>
    </row>
    <row r="22" spans="1:8" ht="30.75" hidden="1" x14ac:dyDescent="0.3">
      <c r="A22" s="36">
        <v>44819</v>
      </c>
      <c r="B22" s="32"/>
      <c r="C22" s="32"/>
      <c r="D22" s="33" t="s">
        <v>97</v>
      </c>
      <c r="E22" s="34">
        <v>-310000</v>
      </c>
      <c r="F22" s="35">
        <v>0</v>
      </c>
      <c r="G22" s="34">
        <v>0</v>
      </c>
      <c r="H22" s="38" t="s">
        <v>18</v>
      </c>
    </row>
    <row r="23" spans="1:8" ht="30.75" hidden="1" x14ac:dyDescent="0.3">
      <c r="A23" s="36">
        <v>44820</v>
      </c>
      <c r="B23" s="32" t="s">
        <v>92</v>
      </c>
      <c r="C23" s="32" t="s">
        <v>93</v>
      </c>
      <c r="D23" s="33" t="s">
        <v>98</v>
      </c>
      <c r="E23" s="34">
        <v>310000</v>
      </c>
      <c r="F23" s="35">
        <v>-310000</v>
      </c>
      <c r="G23" s="34">
        <v>-310000</v>
      </c>
      <c r="H23" s="38"/>
    </row>
    <row r="24" spans="1:8" ht="60.75" hidden="1" x14ac:dyDescent="0.3">
      <c r="A24" s="36">
        <v>44830</v>
      </c>
      <c r="B24" s="32"/>
      <c r="C24" s="32"/>
      <c r="D24" s="33" t="s">
        <v>99</v>
      </c>
      <c r="E24" s="34">
        <v>-140920</v>
      </c>
      <c r="F24" s="35">
        <v>0</v>
      </c>
      <c r="G24" s="34">
        <v>0</v>
      </c>
      <c r="H24" s="38" t="s">
        <v>26</v>
      </c>
    </row>
    <row r="25" spans="1:8" ht="30.75" hidden="1" x14ac:dyDescent="0.3">
      <c r="A25" s="36">
        <v>44831</v>
      </c>
      <c r="B25" s="32" t="s">
        <v>92</v>
      </c>
      <c r="C25" s="32" t="s">
        <v>93</v>
      </c>
      <c r="D25" s="33" t="s">
        <v>100</v>
      </c>
      <c r="E25" s="34">
        <v>140920</v>
      </c>
      <c r="F25" s="35">
        <v>-140920</v>
      </c>
      <c r="G25" s="34">
        <v>-140920</v>
      </c>
      <c r="H25" s="38"/>
    </row>
    <row r="26" spans="1:8" ht="30.75" x14ac:dyDescent="0.3">
      <c r="A26" s="36">
        <v>44837</v>
      </c>
      <c r="B26" s="32" t="s">
        <v>92</v>
      </c>
      <c r="C26" s="32" t="s">
        <v>93</v>
      </c>
      <c r="D26" s="33" t="s">
        <v>101</v>
      </c>
      <c r="E26" s="34">
        <v>1715.29</v>
      </c>
      <c r="F26" s="35">
        <v>0</v>
      </c>
      <c r="G26" s="34">
        <v>0</v>
      </c>
      <c r="H26" s="38" t="s">
        <v>162</v>
      </c>
    </row>
    <row r="27" spans="1:8" ht="30.75" hidden="1" x14ac:dyDescent="0.3">
      <c r="A27" s="36">
        <v>44837</v>
      </c>
      <c r="B27" s="32" t="s">
        <v>92</v>
      </c>
      <c r="C27" s="32" t="s">
        <v>93</v>
      </c>
      <c r="D27" s="33" t="s">
        <v>102</v>
      </c>
      <c r="E27" s="34">
        <v>-1715.29</v>
      </c>
      <c r="F27" s="35">
        <v>1715.29</v>
      </c>
      <c r="G27" s="34">
        <v>1715.29</v>
      </c>
      <c r="H27" s="38"/>
    </row>
    <row r="28" spans="1:8" ht="30.75" hidden="1" x14ac:dyDescent="0.3">
      <c r="A28" s="36">
        <v>44840</v>
      </c>
      <c r="B28" s="32"/>
      <c r="C28" s="32"/>
      <c r="D28" s="33" t="s">
        <v>103</v>
      </c>
      <c r="E28" s="34">
        <v>-20000</v>
      </c>
      <c r="F28" s="35">
        <v>0</v>
      </c>
      <c r="G28" s="34">
        <v>0</v>
      </c>
      <c r="H28" s="39" t="s">
        <v>19</v>
      </c>
    </row>
    <row r="29" spans="1:8" ht="30.75" hidden="1" x14ac:dyDescent="0.3">
      <c r="A29" s="36">
        <v>44840</v>
      </c>
      <c r="B29" s="32" t="s">
        <v>92</v>
      </c>
      <c r="C29" s="32" t="s">
        <v>93</v>
      </c>
      <c r="D29" s="33" t="s">
        <v>104</v>
      </c>
      <c r="E29" s="34">
        <v>20000</v>
      </c>
      <c r="F29" s="35">
        <v>-20000</v>
      </c>
      <c r="G29" s="34">
        <v>-20000</v>
      </c>
      <c r="H29" s="38"/>
    </row>
    <row r="30" spans="1:8" ht="45.75" hidden="1" x14ac:dyDescent="0.3">
      <c r="A30" s="36">
        <v>44855</v>
      </c>
      <c r="B30" s="32"/>
      <c r="C30" s="32"/>
      <c r="D30" s="33" t="s">
        <v>105</v>
      </c>
      <c r="E30" s="34">
        <v>-17508.16</v>
      </c>
      <c r="F30" s="35">
        <v>0</v>
      </c>
      <c r="G30" s="34">
        <v>0</v>
      </c>
      <c r="H30" s="38" t="s">
        <v>160</v>
      </c>
    </row>
    <row r="31" spans="1:8" ht="30.75" hidden="1" x14ac:dyDescent="0.3">
      <c r="A31" s="36">
        <v>44855</v>
      </c>
      <c r="B31" s="32" t="s">
        <v>92</v>
      </c>
      <c r="C31" s="32" t="s">
        <v>93</v>
      </c>
      <c r="D31" s="33" t="s">
        <v>106</v>
      </c>
      <c r="E31" s="34">
        <v>17508.16</v>
      </c>
      <c r="F31" s="35">
        <v>-17508.16</v>
      </c>
      <c r="G31" s="34">
        <v>-17508.16</v>
      </c>
      <c r="H31" s="38" t="s">
        <v>160</v>
      </c>
    </row>
    <row r="32" spans="1:8" ht="30.75" hidden="1" x14ac:dyDescent="0.3">
      <c r="A32" s="36">
        <v>44855</v>
      </c>
      <c r="B32" s="32"/>
      <c r="C32" s="32"/>
      <c r="D32" s="33" t="s">
        <v>107</v>
      </c>
      <c r="E32" s="34">
        <v>-20000</v>
      </c>
      <c r="F32" s="35">
        <v>0</v>
      </c>
      <c r="G32" s="34">
        <v>0</v>
      </c>
      <c r="H32" s="38" t="s">
        <v>160</v>
      </c>
    </row>
    <row r="33" spans="1:8" ht="30.75" hidden="1" x14ac:dyDescent="0.3">
      <c r="A33" s="36">
        <v>44855</v>
      </c>
      <c r="B33" s="32" t="s">
        <v>92</v>
      </c>
      <c r="C33" s="32" t="s">
        <v>93</v>
      </c>
      <c r="D33" s="33" t="s">
        <v>104</v>
      </c>
      <c r="E33" s="34">
        <v>20000</v>
      </c>
      <c r="F33" s="35">
        <v>-20000</v>
      </c>
      <c r="G33" s="34">
        <v>-20000</v>
      </c>
      <c r="H33" s="38" t="s">
        <v>160</v>
      </c>
    </row>
    <row r="34" spans="1:8" ht="30.75" hidden="1" x14ac:dyDescent="0.3">
      <c r="A34" s="36">
        <v>44855</v>
      </c>
      <c r="B34" s="32"/>
      <c r="C34" s="32"/>
      <c r="D34" s="33" t="s">
        <v>108</v>
      </c>
      <c r="E34" s="34">
        <v>-21018</v>
      </c>
      <c r="F34" s="35">
        <v>0</v>
      </c>
      <c r="G34" s="34">
        <v>0</v>
      </c>
      <c r="H34" s="38" t="s">
        <v>160</v>
      </c>
    </row>
    <row r="35" spans="1:8" ht="30.75" hidden="1" x14ac:dyDescent="0.3">
      <c r="A35" s="36">
        <v>44855</v>
      </c>
      <c r="B35" s="32" t="s">
        <v>92</v>
      </c>
      <c r="C35" s="32" t="s">
        <v>93</v>
      </c>
      <c r="D35" s="33" t="s">
        <v>109</v>
      </c>
      <c r="E35" s="34">
        <v>21018</v>
      </c>
      <c r="F35" s="35">
        <v>-21018</v>
      </c>
      <c r="G35" s="34">
        <v>-21018</v>
      </c>
      <c r="H35" s="38" t="s">
        <v>160</v>
      </c>
    </row>
    <row r="36" spans="1:8" ht="30.75" x14ac:dyDescent="0.3">
      <c r="A36" s="36">
        <v>44866</v>
      </c>
      <c r="B36" s="32" t="s">
        <v>92</v>
      </c>
      <c r="C36" s="32" t="s">
        <v>93</v>
      </c>
      <c r="D36" s="33" t="s">
        <v>110</v>
      </c>
      <c r="E36" s="34">
        <v>2297.41</v>
      </c>
      <c r="F36" s="35">
        <v>0</v>
      </c>
      <c r="G36" s="34">
        <v>0</v>
      </c>
      <c r="H36" s="38" t="s">
        <v>162</v>
      </c>
    </row>
    <row r="37" spans="1:8" ht="30.75" hidden="1" x14ac:dyDescent="0.3">
      <c r="A37" s="36">
        <v>44866</v>
      </c>
      <c r="B37" s="32" t="s">
        <v>92</v>
      </c>
      <c r="C37" s="32" t="s">
        <v>93</v>
      </c>
      <c r="D37" s="33" t="s">
        <v>111</v>
      </c>
      <c r="E37" s="34">
        <v>-2297.41</v>
      </c>
      <c r="F37" s="35">
        <v>2297.41</v>
      </c>
      <c r="G37" s="34">
        <v>2297.41</v>
      </c>
      <c r="H37" s="38"/>
    </row>
    <row r="38" spans="1:8" ht="30.75" x14ac:dyDescent="0.3">
      <c r="A38" s="36">
        <v>44896</v>
      </c>
      <c r="B38" s="32" t="s">
        <v>92</v>
      </c>
      <c r="C38" s="32" t="s">
        <v>93</v>
      </c>
      <c r="D38" s="33" t="s">
        <v>112</v>
      </c>
      <c r="E38" s="34">
        <v>2564.17</v>
      </c>
      <c r="F38" s="35">
        <v>0</v>
      </c>
      <c r="G38" s="34">
        <v>0</v>
      </c>
      <c r="H38" s="38" t="s">
        <v>162</v>
      </c>
    </row>
    <row r="39" spans="1:8" ht="30.75" hidden="1" x14ac:dyDescent="0.3">
      <c r="A39" s="36">
        <v>44896</v>
      </c>
      <c r="B39" s="32" t="s">
        <v>92</v>
      </c>
      <c r="C39" s="32" t="s">
        <v>93</v>
      </c>
      <c r="D39" s="33" t="s">
        <v>113</v>
      </c>
      <c r="E39" s="34">
        <v>-2564.17</v>
      </c>
      <c r="F39" s="35">
        <v>2564.17</v>
      </c>
      <c r="G39" s="34">
        <v>2564.17</v>
      </c>
      <c r="H39" s="38"/>
    </row>
    <row r="40" spans="1:8" ht="30.75" x14ac:dyDescent="0.3">
      <c r="A40" s="36">
        <v>44929</v>
      </c>
      <c r="B40" s="32" t="s">
        <v>92</v>
      </c>
      <c r="C40" s="32" t="s">
        <v>93</v>
      </c>
      <c r="D40" s="33" t="s">
        <v>114</v>
      </c>
      <c r="E40" s="34">
        <v>2929.94</v>
      </c>
      <c r="F40" s="35">
        <v>0</v>
      </c>
      <c r="G40" s="34">
        <v>0</v>
      </c>
      <c r="H40" s="38" t="s">
        <v>162</v>
      </c>
    </row>
    <row r="41" spans="1:8" ht="30.75" hidden="1" x14ac:dyDescent="0.3">
      <c r="A41" s="36">
        <v>44929</v>
      </c>
      <c r="B41" s="32" t="s">
        <v>92</v>
      </c>
      <c r="C41" s="32" t="s">
        <v>93</v>
      </c>
      <c r="D41" s="33" t="s">
        <v>115</v>
      </c>
      <c r="E41" s="34">
        <v>-2929.94</v>
      </c>
      <c r="F41" s="35">
        <v>2929.94</v>
      </c>
      <c r="G41" s="34">
        <v>2929.94</v>
      </c>
      <c r="H41" s="38"/>
    </row>
    <row r="42" spans="1:8" ht="30.75" x14ac:dyDescent="0.3">
      <c r="A42" s="36">
        <v>44932</v>
      </c>
      <c r="B42" s="32"/>
      <c r="C42" s="32"/>
      <c r="D42" s="33" t="s">
        <v>116</v>
      </c>
      <c r="E42" s="34">
        <v>1664.51</v>
      </c>
      <c r="F42" s="35">
        <v>0</v>
      </c>
      <c r="G42" s="34">
        <v>0</v>
      </c>
      <c r="H42" s="38" t="s">
        <v>163</v>
      </c>
    </row>
    <row r="43" spans="1:8" ht="30.75" hidden="1" x14ac:dyDescent="0.3">
      <c r="A43" s="36">
        <v>44935</v>
      </c>
      <c r="B43" s="32" t="s">
        <v>92</v>
      </c>
      <c r="C43" s="32" t="s">
        <v>93</v>
      </c>
      <c r="D43" s="33" t="s">
        <v>117</v>
      </c>
      <c r="E43" s="34">
        <v>-1664.51</v>
      </c>
      <c r="F43" s="35">
        <v>1664.51</v>
      </c>
      <c r="G43" s="34">
        <v>1664.51</v>
      </c>
      <c r="H43" s="38"/>
    </row>
    <row r="44" spans="1:8" ht="30.75" hidden="1" x14ac:dyDescent="0.3">
      <c r="A44" s="36">
        <v>44937</v>
      </c>
      <c r="B44" s="32"/>
      <c r="C44" s="32"/>
      <c r="D44" s="33" t="s">
        <v>118</v>
      </c>
      <c r="E44" s="34">
        <v>-635000</v>
      </c>
      <c r="F44" s="35">
        <v>0</v>
      </c>
      <c r="G44" s="34">
        <v>0</v>
      </c>
      <c r="H44" s="38" t="s">
        <v>18</v>
      </c>
    </row>
    <row r="45" spans="1:8" ht="30.75" hidden="1" x14ac:dyDescent="0.3">
      <c r="A45" s="36">
        <v>44937</v>
      </c>
      <c r="B45" s="32" t="s">
        <v>92</v>
      </c>
      <c r="C45" s="32" t="s">
        <v>93</v>
      </c>
      <c r="D45" s="33" t="s">
        <v>119</v>
      </c>
      <c r="E45" s="34">
        <v>635000</v>
      </c>
      <c r="F45" s="35">
        <v>-635000</v>
      </c>
      <c r="G45" s="34">
        <v>-635000</v>
      </c>
      <c r="H45" s="38"/>
    </row>
    <row r="46" spans="1:8" ht="30.75" hidden="1" x14ac:dyDescent="0.3">
      <c r="A46" s="36">
        <v>44958</v>
      </c>
      <c r="B46" s="32" t="s">
        <v>92</v>
      </c>
      <c r="C46" s="32" t="s">
        <v>93</v>
      </c>
      <c r="D46" s="33" t="s">
        <v>120</v>
      </c>
      <c r="E46" s="34">
        <v>-1710.81</v>
      </c>
      <c r="F46" s="35">
        <v>1710.81</v>
      </c>
      <c r="G46" s="34">
        <v>1710.81</v>
      </c>
      <c r="H46" s="38"/>
    </row>
    <row r="47" spans="1:8" ht="30.75" x14ac:dyDescent="0.3">
      <c r="A47" s="36">
        <v>44958</v>
      </c>
      <c r="B47" s="32" t="s">
        <v>92</v>
      </c>
      <c r="C47" s="32" t="s">
        <v>93</v>
      </c>
      <c r="D47" s="33" t="s">
        <v>121</v>
      </c>
      <c r="E47" s="34">
        <v>1673.25</v>
      </c>
      <c r="F47" s="35">
        <v>0</v>
      </c>
      <c r="G47" s="34">
        <v>0</v>
      </c>
      <c r="H47" s="38" t="s">
        <v>162</v>
      </c>
    </row>
    <row r="48" spans="1:8" ht="45.75" hidden="1" x14ac:dyDescent="0.3">
      <c r="A48" s="36">
        <v>44960</v>
      </c>
      <c r="B48" s="32"/>
      <c r="C48" s="32"/>
      <c r="D48" s="33" t="s">
        <v>122</v>
      </c>
      <c r="E48" s="34">
        <v>21018</v>
      </c>
      <c r="F48" s="35">
        <v>0</v>
      </c>
      <c r="G48" s="34">
        <v>0</v>
      </c>
      <c r="H48" s="38"/>
    </row>
    <row r="49" spans="1:8" ht="30.75" hidden="1" x14ac:dyDescent="0.3">
      <c r="A49" s="36">
        <v>44960</v>
      </c>
      <c r="B49" s="32"/>
      <c r="C49" s="32"/>
      <c r="D49" s="33" t="s">
        <v>123</v>
      </c>
      <c r="E49" s="34">
        <v>20000</v>
      </c>
      <c r="F49" s="35">
        <v>0</v>
      </c>
      <c r="G49" s="34">
        <v>0</v>
      </c>
      <c r="H49" s="38"/>
    </row>
    <row r="50" spans="1:8" ht="30.75" hidden="1" x14ac:dyDescent="0.3">
      <c r="A50" s="36">
        <v>44960</v>
      </c>
      <c r="B50" s="32" t="s">
        <v>92</v>
      </c>
      <c r="C50" s="32" t="s">
        <v>93</v>
      </c>
      <c r="D50" s="33" t="s">
        <v>124</v>
      </c>
      <c r="E50" s="34">
        <v>-41018</v>
      </c>
      <c r="F50" s="35">
        <v>41018</v>
      </c>
      <c r="G50" s="34">
        <v>41018</v>
      </c>
      <c r="H50" s="38"/>
    </row>
    <row r="51" spans="1:8" ht="30.75" hidden="1" x14ac:dyDescent="0.3">
      <c r="A51" s="36">
        <v>44984</v>
      </c>
      <c r="B51" s="32" t="s">
        <v>92</v>
      </c>
      <c r="C51" s="32" t="s">
        <v>93</v>
      </c>
      <c r="D51" s="33" t="s">
        <v>125</v>
      </c>
      <c r="E51" s="34">
        <v>-1673.25</v>
      </c>
      <c r="F51" s="35">
        <v>1673.25</v>
      </c>
      <c r="G51" s="34">
        <v>1673.25</v>
      </c>
      <c r="H51" s="38"/>
    </row>
    <row r="52" spans="1:8" ht="30.75" hidden="1" x14ac:dyDescent="0.3">
      <c r="A52" s="36">
        <v>44985</v>
      </c>
      <c r="B52" s="32" t="s">
        <v>92</v>
      </c>
      <c r="C52" s="32" t="s">
        <v>93</v>
      </c>
      <c r="D52" s="33" t="s">
        <v>126</v>
      </c>
      <c r="E52" s="34">
        <v>1710.81</v>
      </c>
      <c r="F52" s="35">
        <v>-1710.81</v>
      </c>
      <c r="G52" s="34">
        <v>-1710.81</v>
      </c>
      <c r="H52" s="38"/>
    </row>
    <row r="53" spans="1:8" ht="30.75" x14ac:dyDescent="0.3">
      <c r="A53" s="36">
        <v>44986</v>
      </c>
      <c r="B53" s="32" t="s">
        <v>92</v>
      </c>
      <c r="C53" s="32" t="s">
        <v>93</v>
      </c>
      <c r="D53" s="33" t="s">
        <v>127</v>
      </c>
      <c r="E53" s="34">
        <v>1096.55</v>
      </c>
      <c r="F53" s="35">
        <v>0</v>
      </c>
      <c r="G53" s="34">
        <v>0</v>
      </c>
      <c r="H53" s="38" t="s">
        <v>162</v>
      </c>
    </row>
    <row r="54" spans="1:8" ht="30.75" hidden="1" x14ac:dyDescent="0.3">
      <c r="A54" s="36">
        <v>44986</v>
      </c>
      <c r="B54" s="32" t="s">
        <v>92</v>
      </c>
      <c r="C54" s="32" t="s">
        <v>93</v>
      </c>
      <c r="D54" s="33" t="s">
        <v>128</v>
      </c>
      <c r="E54" s="34">
        <v>-1096.55</v>
      </c>
      <c r="F54" s="35">
        <v>1096.55</v>
      </c>
      <c r="G54" s="34">
        <v>1096.55</v>
      </c>
      <c r="H54" s="38"/>
    </row>
    <row r="55" spans="1:8" ht="45.75" hidden="1" x14ac:dyDescent="0.3">
      <c r="A55" s="36">
        <v>44993</v>
      </c>
      <c r="B55" s="32"/>
      <c r="C55" s="32"/>
      <c r="D55" s="33" t="s">
        <v>129</v>
      </c>
      <c r="E55" s="34">
        <v>-300</v>
      </c>
      <c r="F55" s="35">
        <v>0</v>
      </c>
      <c r="G55" s="34">
        <v>0</v>
      </c>
      <c r="H55" s="38" t="s">
        <v>27</v>
      </c>
    </row>
    <row r="56" spans="1:8" ht="30.75" hidden="1" x14ac:dyDescent="0.3">
      <c r="A56" s="36">
        <v>44994</v>
      </c>
      <c r="B56" s="32" t="s">
        <v>92</v>
      </c>
      <c r="C56" s="32" t="s">
        <v>93</v>
      </c>
      <c r="D56" s="33" t="s">
        <v>130</v>
      </c>
      <c r="E56" s="34">
        <v>300</v>
      </c>
      <c r="F56" s="35">
        <v>-300</v>
      </c>
      <c r="G56" s="34">
        <v>-300</v>
      </c>
      <c r="H56" s="38"/>
    </row>
    <row r="57" spans="1:8" ht="30.75" x14ac:dyDescent="0.3">
      <c r="A57" s="36">
        <v>45019</v>
      </c>
      <c r="B57" s="32" t="s">
        <v>92</v>
      </c>
      <c r="C57" s="32" t="s">
        <v>93</v>
      </c>
      <c r="D57" s="33" t="s">
        <v>131</v>
      </c>
      <c r="E57" s="34">
        <v>1257.96</v>
      </c>
      <c r="F57" s="35">
        <v>0</v>
      </c>
      <c r="G57" s="34">
        <v>0</v>
      </c>
      <c r="H57" s="38" t="s">
        <v>162</v>
      </c>
    </row>
    <row r="58" spans="1:8" ht="30.75" hidden="1" x14ac:dyDescent="0.3">
      <c r="A58" s="36">
        <v>45019</v>
      </c>
      <c r="B58" s="32" t="s">
        <v>92</v>
      </c>
      <c r="C58" s="32" t="s">
        <v>93</v>
      </c>
      <c r="D58" s="33" t="s">
        <v>132</v>
      </c>
      <c r="E58" s="34">
        <v>-1257.96</v>
      </c>
      <c r="F58" s="35">
        <v>1257.96</v>
      </c>
      <c r="G58" s="34">
        <v>1257.96</v>
      </c>
      <c r="H58" s="38"/>
    </row>
    <row r="59" spans="1:8" ht="16.5" hidden="1" x14ac:dyDescent="0.3">
      <c r="A59" s="36">
        <v>45035</v>
      </c>
      <c r="B59" s="32"/>
      <c r="C59" s="32"/>
      <c r="D59" s="33" t="s">
        <v>133</v>
      </c>
      <c r="E59" s="34">
        <v>-28500</v>
      </c>
      <c r="F59" s="35">
        <v>0</v>
      </c>
      <c r="G59" s="34">
        <v>0</v>
      </c>
      <c r="H59" s="38" t="s">
        <v>27</v>
      </c>
    </row>
    <row r="60" spans="1:8" ht="30.75" hidden="1" x14ac:dyDescent="0.3">
      <c r="A60" s="36">
        <v>45036</v>
      </c>
      <c r="B60" s="32" t="s">
        <v>92</v>
      </c>
      <c r="C60" s="32" t="s">
        <v>93</v>
      </c>
      <c r="D60" s="33" t="s">
        <v>134</v>
      </c>
      <c r="E60" s="34">
        <v>28500</v>
      </c>
      <c r="F60" s="35">
        <v>-28500</v>
      </c>
      <c r="G60" s="34">
        <v>-28500</v>
      </c>
      <c r="H60" s="38"/>
    </row>
    <row r="61" spans="1:8" ht="30.75" x14ac:dyDescent="0.3">
      <c r="A61" s="36">
        <v>45047</v>
      </c>
      <c r="B61" s="32" t="s">
        <v>92</v>
      </c>
      <c r="C61" s="32" t="s">
        <v>93</v>
      </c>
      <c r="D61" s="33" t="s">
        <v>135</v>
      </c>
      <c r="E61" s="34">
        <v>1182.81</v>
      </c>
      <c r="F61" s="35">
        <v>0</v>
      </c>
      <c r="G61" s="34">
        <v>0</v>
      </c>
      <c r="H61" s="38" t="s">
        <v>162</v>
      </c>
    </row>
    <row r="62" spans="1:8" ht="30.75" hidden="1" x14ac:dyDescent="0.3">
      <c r="A62" s="36">
        <v>45047</v>
      </c>
      <c r="B62" s="32" t="s">
        <v>92</v>
      </c>
      <c r="C62" s="32" t="s">
        <v>93</v>
      </c>
      <c r="D62" s="33" t="s">
        <v>136</v>
      </c>
      <c r="E62" s="34">
        <v>-1182.81</v>
      </c>
      <c r="F62" s="35">
        <v>1182.81</v>
      </c>
      <c r="G62" s="34">
        <v>1182.81</v>
      </c>
      <c r="H62" s="38"/>
    </row>
    <row r="63" spans="1:8" ht="30.75" x14ac:dyDescent="0.3">
      <c r="A63" s="36">
        <v>45078</v>
      </c>
      <c r="B63" s="32" t="s">
        <v>92</v>
      </c>
      <c r="C63" s="32" t="s">
        <v>93</v>
      </c>
      <c r="D63" s="33" t="s">
        <v>137</v>
      </c>
      <c r="E63" s="34">
        <v>1207.42</v>
      </c>
      <c r="F63" s="35">
        <v>0</v>
      </c>
      <c r="G63" s="34">
        <v>0</v>
      </c>
      <c r="H63" s="38" t="s">
        <v>162</v>
      </c>
    </row>
    <row r="64" spans="1:8" ht="30.75" hidden="1" x14ac:dyDescent="0.3">
      <c r="A64" s="36">
        <v>45078</v>
      </c>
      <c r="B64" s="32" t="s">
        <v>92</v>
      </c>
      <c r="C64" s="32" t="s">
        <v>93</v>
      </c>
      <c r="D64" s="33" t="s">
        <v>138</v>
      </c>
      <c r="E64" s="34">
        <v>-1207.42</v>
      </c>
      <c r="F64" s="35">
        <v>1207.42</v>
      </c>
      <c r="G64" s="34">
        <v>1207.42</v>
      </c>
      <c r="H64" s="38"/>
    </row>
    <row r="65" spans="1:8" ht="30.75" x14ac:dyDescent="0.3">
      <c r="A65" s="36">
        <v>45110</v>
      </c>
      <c r="B65" s="32" t="s">
        <v>92</v>
      </c>
      <c r="C65" s="32" t="s">
        <v>93</v>
      </c>
      <c r="D65" s="33" t="s">
        <v>139</v>
      </c>
      <c r="E65" s="34">
        <v>1276.74</v>
      </c>
      <c r="F65" s="35">
        <v>0</v>
      </c>
      <c r="G65" s="34">
        <v>0</v>
      </c>
      <c r="H65" s="38" t="s">
        <v>162</v>
      </c>
    </row>
    <row r="66" spans="1:8" ht="30.75" hidden="1" x14ac:dyDescent="0.3">
      <c r="A66" s="36">
        <v>45110</v>
      </c>
      <c r="B66" s="32" t="s">
        <v>92</v>
      </c>
      <c r="C66" s="32" t="s">
        <v>93</v>
      </c>
      <c r="D66" s="33" t="s">
        <v>140</v>
      </c>
      <c r="E66" s="34">
        <v>-1276.74</v>
      </c>
      <c r="F66" s="35">
        <v>1276.74</v>
      </c>
      <c r="G66" s="34">
        <v>1276.74</v>
      </c>
      <c r="H66" s="38"/>
    </row>
    <row r="67" spans="1:8" ht="30.75" x14ac:dyDescent="0.3">
      <c r="A67" s="36">
        <v>45139</v>
      </c>
      <c r="B67" s="32" t="s">
        <v>92</v>
      </c>
      <c r="C67" s="32" t="s">
        <v>93</v>
      </c>
      <c r="D67" s="33" t="s">
        <v>141</v>
      </c>
      <c r="E67" s="34">
        <v>1332.55</v>
      </c>
      <c r="F67" s="35">
        <v>0</v>
      </c>
      <c r="G67" s="34">
        <v>0</v>
      </c>
      <c r="H67" s="38" t="s">
        <v>162</v>
      </c>
    </row>
    <row r="68" spans="1:8" ht="30.75" hidden="1" x14ac:dyDescent="0.3">
      <c r="A68" s="36">
        <v>45139</v>
      </c>
      <c r="B68" s="32" t="s">
        <v>92</v>
      </c>
      <c r="C68" s="32" t="s">
        <v>93</v>
      </c>
      <c r="D68" s="33" t="s">
        <v>142</v>
      </c>
      <c r="E68" s="34">
        <v>-1332.55</v>
      </c>
      <c r="F68" s="35">
        <v>1332.55</v>
      </c>
      <c r="G68" s="34">
        <v>1332.55</v>
      </c>
      <c r="H68" s="38"/>
    </row>
    <row r="69" spans="1:8" ht="30.75" hidden="1" x14ac:dyDescent="0.3">
      <c r="A69" s="36">
        <v>45139</v>
      </c>
      <c r="B69" s="32"/>
      <c r="C69" s="32"/>
      <c r="D69" s="33" t="s">
        <v>143</v>
      </c>
      <c r="E69" s="34">
        <v>2125</v>
      </c>
      <c r="F69" s="35">
        <v>0</v>
      </c>
      <c r="G69" s="34">
        <v>0</v>
      </c>
      <c r="H69" s="38" t="s">
        <v>27</v>
      </c>
    </row>
    <row r="70" spans="1:8" ht="30.75" hidden="1" x14ac:dyDescent="0.3">
      <c r="A70" s="36">
        <v>45139</v>
      </c>
      <c r="B70" s="32"/>
      <c r="C70" s="32"/>
      <c r="D70" s="33" t="s">
        <v>143</v>
      </c>
      <c r="E70" s="34">
        <v>2125</v>
      </c>
      <c r="F70" s="35">
        <v>0</v>
      </c>
      <c r="G70" s="34">
        <v>0</v>
      </c>
      <c r="H70" s="38" t="s">
        <v>27</v>
      </c>
    </row>
    <row r="71" spans="1:8" ht="30.75" hidden="1" x14ac:dyDescent="0.3">
      <c r="A71" s="36">
        <v>45140</v>
      </c>
      <c r="B71" s="32" t="s">
        <v>92</v>
      </c>
      <c r="C71" s="32" t="s">
        <v>93</v>
      </c>
      <c r="D71" s="33" t="s">
        <v>144</v>
      </c>
      <c r="E71" s="34">
        <v>-4250</v>
      </c>
      <c r="F71" s="35">
        <v>4250</v>
      </c>
      <c r="G71" s="34">
        <v>4250</v>
      </c>
      <c r="H71" s="38"/>
    </row>
    <row r="72" spans="1:8" ht="45.75" hidden="1" x14ac:dyDescent="0.3">
      <c r="A72" s="36">
        <v>45147</v>
      </c>
      <c r="B72" s="32"/>
      <c r="C72" s="32"/>
      <c r="D72" s="33" t="s">
        <v>145</v>
      </c>
      <c r="E72" s="34">
        <v>2125</v>
      </c>
      <c r="F72" s="35">
        <v>0</v>
      </c>
      <c r="G72" s="34">
        <v>0</v>
      </c>
      <c r="H72" s="38" t="s">
        <v>27</v>
      </c>
    </row>
    <row r="73" spans="1:8" ht="30.75" hidden="1" x14ac:dyDescent="0.3">
      <c r="A73" s="36">
        <v>45148</v>
      </c>
      <c r="B73" s="32" t="s">
        <v>92</v>
      </c>
      <c r="C73" s="32" t="s">
        <v>93</v>
      </c>
      <c r="D73" s="33" t="s">
        <v>146</v>
      </c>
      <c r="E73" s="34">
        <v>-2125</v>
      </c>
      <c r="F73" s="35">
        <v>2125</v>
      </c>
      <c r="G73" s="34">
        <v>2125</v>
      </c>
      <c r="H73" s="38"/>
    </row>
    <row r="74" spans="1:8" ht="30.75" x14ac:dyDescent="0.3">
      <c r="A74" s="36">
        <v>45170</v>
      </c>
      <c r="B74" s="32" t="s">
        <v>92</v>
      </c>
      <c r="C74" s="32" t="s">
        <v>93</v>
      </c>
      <c r="D74" s="33" t="s">
        <v>147</v>
      </c>
      <c r="E74" s="34">
        <v>1391.48</v>
      </c>
      <c r="F74" s="35">
        <v>0</v>
      </c>
      <c r="G74" s="34">
        <v>0</v>
      </c>
      <c r="H74" s="38" t="s">
        <v>162</v>
      </c>
    </row>
    <row r="75" spans="1:8" ht="30.75" hidden="1" x14ac:dyDescent="0.3">
      <c r="A75" s="36">
        <v>45170</v>
      </c>
      <c r="B75" s="32" t="s">
        <v>92</v>
      </c>
      <c r="C75" s="32" t="s">
        <v>93</v>
      </c>
      <c r="D75" s="33" t="s">
        <v>148</v>
      </c>
      <c r="E75" s="34">
        <v>-1391.48</v>
      </c>
      <c r="F75" s="35">
        <v>1391.48</v>
      </c>
      <c r="G75" s="34">
        <v>1391.48</v>
      </c>
      <c r="H75" s="38"/>
    </row>
    <row r="76" spans="1:8" ht="30.75" x14ac:dyDescent="0.3">
      <c r="A76" s="36">
        <v>45201</v>
      </c>
      <c r="B76" s="32" t="s">
        <v>92</v>
      </c>
      <c r="C76" s="32" t="s">
        <v>93</v>
      </c>
      <c r="D76" s="33" t="s">
        <v>149</v>
      </c>
      <c r="E76" s="34">
        <v>1369.21</v>
      </c>
      <c r="F76" s="35">
        <v>0</v>
      </c>
      <c r="G76" s="34">
        <v>0</v>
      </c>
      <c r="H76" s="38" t="s">
        <v>162</v>
      </c>
    </row>
    <row r="77" spans="1:8" ht="30.75" hidden="1" x14ac:dyDescent="0.3">
      <c r="A77" s="36">
        <v>45201</v>
      </c>
      <c r="B77" s="32" t="s">
        <v>92</v>
      </c>
      <c r="C77" s="32" t="s">
        <v>93</v>
      </c>
      <c r="D77" s="33" t="s">
        <v>150</v>
      </c>
      <c r="E77" s="34">
        <v>-1369.21</v>
      </c>
      <c r="F77" s="35">
        <v>1369.21</v>
      </c>
      <c r="G77" s="34">
        <v>1369.21</v>
      </c>
      <c r="H77" s="38"/>
    </row>
    <row r="78" spans="1:8" ht="30.75" x14ac:dyDescent="0.3">
      <c r="A78" s="36">
        <v>45231</v>
      </c>
      <c r="B78" s="32" t="s">
        <v>92</v>
      </c>
      <c r="C78" s="32" t="s">
        <v>93</v>
      </c>
      <c r="D78" s="33" t="s">
        <v>151</v>
      </c>
      <c r="E78" s="34">
        <v>1429.55</v>
      </c>
      <c r="F78" s="35">
        <v>0</v>
      </c>
      <c r="G78" s="34">
        <v>0</v>
      </c>
      <c r="H78" s="38" t="s">
        <v>162</v>
      </c>
    </row>
    <row r="79" spans="1:8" ht="30.75" hidden="1" x14ac:dyDescent="0.3">
      <c r="A79" s="36">
        <v>45231</v>
      </c>
      <c r="B79" s="32" t="s">
        <v>92</v>
      </c>
      <c r="C79" s="32" t="s">
        <v>93</v>
      </c>
      <c r="D79" s="33" t="s">
        <v>152</v>
      </c>
      <c r="E79" s="34">
        <v>-1429.55</v>
      </c>
      <c r="F79" s="35">
        <v>1429.55</v>
      </c>
      <c r="G79" s="34">
        <v>1429.55</v>
      </c>
      <c r="H79" s="38"/>
    </row>
    <row r="80" spans="1:8" ht="30.75" x14ac:dyDescent="0.3">
      <c r="A80" s="36">
        <v>45261</v>
      </c>
      <c r="B80" s="32" t="s">
        <v>92</v>
      </c>
      <c r="C80" s="32" t="s">
        <v>93</v>
      </c>
      <c r="D80" s="33" t="s">
        <v>153</v>
      </c>
      <c r="E80" s="34">
        <v>1396.7</v>
      </c>
      <c r="F80" s="35">
        <v>0</v>
      </c>
      <c r="G80" s="34">
        <v>0</v>
      </c>
      <c r="H80" s="38" t="s">
        <v>162</v>
      </c>
    </row>
    <row r="81" spans="1:8" ht="30.75" hidden="1" x14ac:dyDescent="0.3">
      <c r="A81" s="36">
        <v>45261</v>
      </c>
      <c r="B81" s="32" t="s">
        <v>92</v>
      </c>
      <c r="C81" s="32" t="s">
        <v>93</v>
      </c>
      <c r="D81" s="33" t="s">
        <v>154</v>
      </c>
      <c r="E81" s="34">
        <v>-1396.7</v>
      </c>
      <c r="F81" s="35">
        <v>1396.7</v>
      </c>
      <c r="G81" s="34">
        <v>1396.7</v>
      </c>
      <c r="H81" s="38"/>
    </row>
    <row r="82" spans="1:8" ht="30.75" x14ac:dyDescent="0.3">
      <c r="A82" s="36">
        <v>45293</v>
      </c>
      <c r="B82" s="32" t="s">
        <v>92</v>
      </c>
      <c r="C82" s="32" t="s">
        <v>93</v>
      </c>
      <c r="D82" s="33" t="s">
        <v>155</v>
      </c>
      <c r="E82" s="34">
        <v>1443.18</v>
      </c>
      <c r="F82" s="35">
        <v>0</v>
      </c>
      <c r="G82" s="34">
        <v>0</v>
      </c>
      <c r="H82" s="38" t="s">
        <v>162</v>
      </c>
    </row>
    <row r="83" spans="1:8" ht="30.75" hidden="1" x14ac:dyDescent="0.3">
      <c r="A83" s="36">
        <v>45293</v>
      </c>
      <c r="B83" s="32" t="s">
        <v>156</v>
      </c>
      <c r="C83" s="32" t="s">
        <v>157</v>
      </c>
      <c r="D83" s="33" t="s">
        <v>158</v>
      </c>
      <c r="E83" s="34">
        <v>-1443.18</v>
      </c>
      <c r="F83" s="35">
        <v>1443.18</v>
      </c>
      <c r="G83" s="34">
        <v>1443.18</v>
      </c>
      <c r="H83" s="38"/>
    </row>
  </sheetData>
  <autoFilter ref="A5:H83" xr:uid="{DAAA79AB-2E09-4411-8D4A-24D16B667B1C}">
    <filterColumn colId="7">
      <filters>
        <filter val="Interest Income"/>
        <filter val="Syndicate Expenses Excess"/>
      </filters>
    </filterColumn>
  </autoFilter>
  <mergeCells count="3">
    <mergeCell ref="B1:D1"/>
    <mergeCell ref="B2:C2"/>
    <mergeCell ref="B3:C3"/>
  </mergeCells>
  <pageMargins left="0.25" right="0.25" top="0.75" bottom="0.75" header="0.3" footer="0.3"/>
  <pageSetup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8E55-BD99-4B45-A75B-5351EEA675DE}">
  <sheetPr>
    <pageSetUpPr fitToPage="1"/>
  </sheetPr>
  <dimension ref="A1:C2"/>
  <sheetViews>
    <sheetView showGridLines="0" zoomScaleNormal="100" zoomScaleSheetLayoutView="130" workbookViewId="0">
      <selection activeCell="C2" sqref="C2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s="18" customFormat="1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2" t="s">
        <v>19</v>
      </c>
      <c r="B2" s="11" t="s">
        <v>49</v>
      </c>
      <c r="C2" s="13">
        <v>20000</v>
      </c>
    </row>
  </sheetData>
  <pageMargins left="0.7" right="0.7" top="0.75" bottom="0.75" header="0.3" footer="0.3"/>
  <pageSetup scale="8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F0A1-EB21-4188-9892-A978DEDED023}">
  <sheetPr>
    <pageSetUpPr fitToPage="1"/>
  </sheetPr>
  <dimension ref="A1:C2"/>
  <sheetViews>
    <sheetView showGridLines="0" zoomScaleNormal="100" zoomScaleSheetLayoutView="130" workbookViewId="0">
      <selection activeCell="C2" sqref="C2"/>
    </sheetView>
  </sheetViews>
  <sheetFormatPr defaultColWidth="8.85546875" defaultRowHeight="16.5" x14ac:dyDescent="0.3"/>
  <cols>
    <col min="1" max="1" width="16.28515625" style="1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s="18" customFormat="1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2" t="s">
        <v>20</v>
      </c>
      <c r="B2" s="11" t="s">
        <v>50</v>
      </c>
      <c r="C2" s="14">
        <v>50000</v>
      </c>
    </row>
  </sheetData>
  <pageMargins left="0.7" right="0.7" top="0.75" bottom="0.75" header="0.3" footer="0.3"/>
  <pageSetup scale="8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C013-EE86-4EB9-AE99-F293D2C50626}">
  <sheetPr>
    <pageSetUpPr fitToPage="1"/>
  </sheetPr>
  <dimension ref="A1:C2"/>
  <sheetViews>
    <sheetView showGridLines="0" zoomScaleNormal="100" zoomScaleSheetLayoutView="130" workbookViewId="0">
      <selection activeCell="C2" sqref="C2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s="18" customFormat="1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9" t="s">
        <v>21</v>
      </c>
      <c r="B2" s="20" t="s">
        <v>51</v>
      </c>
      <c r="C2" s="21">
        <v>410000</v>
      </c>
    </row>
  </sheetData>
  <pageMargins left="0.7" right="0.7" top="0.75" bottom="0.75" header="0.3" footer="0.3"/>
  <pageSetup scale="8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1EBB1-9EA0-4BDD-ACD2-960CFE362560}">
  <sheetPr>
    <pageSetUpPr fitToPage="1"/>
  </sheetPr>
  <dimension ref="A1:C2"/>
  <sheetViews>
    <sheetView showGridLines="0" zoomScaleNormal="100" zoomScaleSheetLayoutView="130" workbookViewId="0">
      <selection activeCell="G7" sqref="G7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s="18" customFormat="1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2" t="s">
        <v>22</v>
      </c>
      <c r="B2" s="11" t="s">
        <v>52</v>
      </c>
      <c r="C2" s="13">
        <v>56627.5</v>
      </c>
    </row>
  </sheetData>
  <pageMargins left="0.7" right="0.7" top="0.75" bottom="0.75" header="0.3" footer="0.3"/>
  <pageSetup scale="8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186C-0DCF-4657-8037-F0B4073F8380}">
  <sheetPr>
    <pageSetUpPr fitToPage="1"/>
  </sheetPr>
  <dimension ref="A1:C2"/>
  <sheetViews>
    <sheetView showGridLines="0" zoomScaleNormal="100" zoomScaleSheetLayoutView="130" workbookViewId="0">
      <selection activeCell="C2" sqref="C2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2" t="s">
        <v>23</v>
      </c>
      <c r="B2" s="11" t="s">
        <v>53</v>
      </c>
      <c r="C2" s="13">
        <v>21357.45</v>
      </c>
    </row>
  </sheetData>
  <autoFilter ref="A1:C2" xr:uid="{00000000-0001-0000-0800-000000000000}">
    <sortState xmlns:xlrd2="http://schemas.microsoft.com/office/spreadsheetml/2017/richdata2" ref="A2:C2">
      <sortCondition ref="A1:A2"/>
    </sortState>
  </autoFilter>
  <pageMargins left="0.7" right="0.7" top="0.75" bottom="0.75" header="0.3" footer="0.3"/>
  <pageSetup scale="8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5B3F-C076-43E0-83DA-C626C4512676}">
  <dimension ref="A1:C2"/>
  <sheetViews>
    <sheetView workbookViewId="0">
      <selection activeCell="C2" sqref="C2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  <row r="2" spans="1:3" ht="16.5" x14ac:dyDescent="0.3">
      <c r="A2" s="41" t="s">
        <v>24</v>
      </c>
      <c r="B2" s="42" t="s">
        <v>53</v>
      </c>
      <c r="C2" s="43">
        <v>676500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E357-5CD3-453E-9237-5376D1EF7504}">
  <dimension ref="A1:C2"/>
  <sheetViews>
    <sheetView workbookViewId="0">
      <selection activeCell="C2" sqref="C2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  <row r="2" spans="1:3" ht="16.5" x14ac:dyDescent="0.3">
      <c r="A2" s="41" t="s">
        <v>25</v>
      </c>
      <c r="B2" s="42" t="s">
        <v>54</v>
      </c>
      <c r="C2" s="43">
        <v>260000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E0F3-4E8D-46B6-A094-5C9335CBC505}">
  <dimension ref="A1:C2"/>
  <sheetViews>
    <sheetView workbookViewId="0">
      <selection activeCell="C2" sqref="C2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  <row r="2" spans="1:3" ht="16.5" x14ac:dyDescent="0.3">
      <c r="A2" s="41" t="s">
        <v>26</v>
      </c>
      <c r="B2" s="42" t="s">
        <v>55</v>
      </c>
      <c r="C2" s="43">
        <v>140920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372F-CFB6-4D7D-8BE6-329AB0EAE1D6}">
  <dimension ref="A1:C7"/>
  <sheetViews>
    <sheetView workbookViewId="0">
      <selection activeCell="F7" sqref="F7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  <row r="2" spans="1:3" ht="16.5" x14ac:dyDescent="0.3">
      <c r="A2" s="41" t="s">
        <v>27</v>
      </c>
      <c r="B2" s="42" t="s">
        <v>56</v>
      </c>
      <c r="C2" s="43">
        <v>300</v>
      </c>
    </row>
    <row r="3" spans="1:3" ht="16.5" x14ac:dyDescent="0.3">
      <c r="A3" s="41" t="s">
        <v>27</v>
      </c>
      <c r="B3" s="42" t="s">
        <v>56</v>
      </c>
      <c r="C3" s="48">
        <v>20000</v>
      </c>
    </row>
    <row r="4" spans="1:3" ht="16.5" x14ac:dyDescent="0.3">
      <c r="A4" s="41" t="s">
        <v>27</v>
      </c>
      <c r="B4" s="42" t="s">
        <v>56</v>
      </c>
      <c r="C4" s="48">
        <v>8500</v>
      </c>
    </row>
    <row r="5" spans="1:3" ht="16.5" x14ac:dyDescent="0.3">
      <c r="A5" s="41" t="s">
        <v>27</v>
      </c>
      <c r="B5" s="42" t="s">
        <v>165</v>
      </c>
      <c r="C5" s="48">
        <v>-4250</v>
      </c>
    </row>
    <row r="6" spans="1:3" ht="16.5" x14ac:dyDescent="0.3">
      <c r="A6" s="41" t="s">
        <v>27</v>
      </c>
      <c r="B6" s="42" t="s">
        <v>166</v>
      </c>
      <c r="C6" s="49">
        <v>-2125</v>
      </c>
    </row>
    <row r="7" spans="1:3" ht="16.5" x14ac:dyDescent="0.3">
      <c r="B7" s="50" t="s">
        <v>6</v>
      </c>
      <c r="C7" s="51">
        <f>SUM(C2:C6)</f>
        <v>22425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3A00-3465-4226-A530-4A700EE321AF}">
  <dimension ref="A1:C1"/>
  <sheetViews>
    <sheetView workbookViewId="0">
      <selection sqref="A1:C1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4EB8-0BEB-4B2A-B2A1-BC88995F3AE3}">
  <sheetPr>
    <tabColor theme="4" tint="0.79998168889431442"/>
  </sheetPr>
  <dimension ref="B2:I39"/>
  <sheetViews>
    <sheetView tabSelected="1" workbookViewId="0">
      <selection activeCell="B10" sqref="B10"/>
    </sheetView>
  </sheetViews>
  <sheetFormatPr defaultRowHeight="15" x14ac:dyDescent="0.25"/>
  <cols>
    <col min="1" max="1" width="5.140625" customWidth="1"/>
    <col min="2" max="2" width="65.85546875" customWidth="1"/>
    <col min="3" max="3" width="19.85546875" bestFit="1" customWidth="1"/>
    <col min="4" max="4" width="1.7109375" customWidth="1"/>
    <col min="5" max="5" width="18.140625" customWidth="1"/>
    <col min="6" max="6" width="28.7109375" style="53" bestFit="1" customWidth="1"/>
    <col min="7" max="7" width="1.7109375" customWidth="1"/>
    <col min="8" max="8" width="15.7109375" bestFit="1" customWidth="1"/>
    <col min="10" max="10" width="54.140625" bestFit="1" customWidth="1"/>
    <col min="11" max="11" width="50.7109375" bestFit="1" customWidth="1"/>
    <col min="13" max="13" width="16.28515625" bestFit="1" customWidth="1"/>
    <col min="16" max="16" width="17" bestFit="1" customWidth="1"/>
  </cols>
  <sheetData>
    <row r="2" spans="2:8" ht="47.25" customHeight="1" x14ac:dyDescent="0.25">
      <c r="B2" s="60" t="s">
        <v>0</v>
      </c>
      <c r="C2" s="60"/>
      <c r="D2" s="1"/>
      <c r="E2" s="2"/>
      <c r="F2" s="2"/>
    </row>
    <row r="3" spans="2:8" ht="28.5" customHeight="1" x14ac:dyDescent="0.25">
      <c r="B3" s="3"/>
      <c r="C3" s="4" t="s">
        <v>1</v>
      </c>
      <c r="D3" s="5"/>
      <c r="E3" s="4" t="s">
        <v>2</v>
      </c>
      <c r="F3" s="55"/>
      <c r="G3" s="6"/>
      <c r="H3" s="4" t="s">
        <v>3</v>
      </c>
    </row>
    <row r="4" spans="2:8" x14ac:dyDescent="0.25">
      <c r="B4" s="22" t="s">
        <v>13</v>
      </c>
      <c r="C4" s="23">
        <v>5568729.71</v>
      </c>
      <c r="D4" s="9"/>
      <c r="E4" s="23">
        <f>'Underwriters’ Fees'!C8</f>
        <v>5568729.71</v>
      </c>
      <c r="F4" s="56" t="s">
        <v>173</v>
      </c>
      <c r="H4" s="24">
        <f t="shared" ref="H4:H34" si="0">C4-SUM(E4:E4)</f>
        <v>0</v>
      </c>
    </row>
    <row r="5" spans="2:8" x14ac:dyDescent="0.25">
      <c r="B5" s="22" t="s">
        <v>14</v>
      </c>
      <c r="C5" s="23">
        <v>150000</v>
      </c>
      <c r="D5" s="9"/>
      <c r="E5" s="23">
        <f>'Underwriters’ Counsel'!C2</f>
        <v>150000</v>
      </c>
      <c r="F5" s="56" t="s">
        <v>173</v>
      </c>
      <c r="H5" s="24">
        <f t="shared" si="0"/>
        <v>0</v>
      </c>
    </row>
    <row r="6" spans="2:8" x14ac:dyDescent="0.25">
      <c r="B6" s="22" t="s">
        <v>15</v>
      </c>
      <c r="C6" s="23">
        <v>100000</v>
      </c>
      <c r="D6" s="9"/>
      <c r="E6" s="23">
        <f>+'Acceptance Fee'!C2</f>
        <v>100000</v>
      </c>
      <c r="F6" s="56" t="s">
        <v>174</v>
      </c>
      <c r="H6" s="24">
        <f t="shared" si="0"/>
        <v>0</v>
      </c>
    </row>
    <row r="7" spans="2:8" x14ac:dyDescent="0.25">
      <c r="B7" s="22" t="s">
        <v>16</v>
      </c>
      <c r="C7" s="23">
        <v>146650</v>
      </c>
      <c r="D7" s="9"/>
      <c r="E7" s="23">
        <f>+'Oversight Fee'!C2</f>
        <v>140920</v>
      </c>
      <c r="F7" s="56" t="s">
        <v>174</v>
      </c>
      <c r="H7" s="24">
        <f t="shared" si="0"/>
        <v>5730</v>
      </c>
    </row>
    <row r="8" spans="2:8" x14ac:dyDescent="0.25">
      <c r="B8" s="22" t="s">
        <v>17</v>
      </c>
      <c r="C8" s="23">
        <v>214723</v>
      </c>
      <c r="D8" s="9"/>
      <c r="E8" s="23">
        <f>+'Bond Counsel'!C2</f>
        <v>214723</v>
      </c>
      <c r="F8" s="56" t="s">
        <v>174</v>
      </c>
      <c r="H8" s="24">
        <f t="shared" si="0"/>
        <v>0</v>
      </c>
    </row>
    <row r="9" spans="2:8" x14ac:dyDescent="0.25">
      <c r="B9" s="22" t="s">
        <v>18</v>
      </c>
      <c r="C9" s="23">
        <v>945000</v>
      </c>
      <c r="D9" s="9"/>
      <c r="E9" s="23">
        <f>+'Rating Agency'!C4</f>
        <v>945000</v>
      </c>
      <c r="F9" s="56" t="s">
        <v>174</v>
      </c>
      <c r="H9" s="24">
        <f t="shared" si="0"/>
        <v>0</v>
      </c>
    </row>
    <row r="10" spans="2:8" x14ac:dyDescent="0.25">
      <c r="B10" s="22" t="s">
        <v>48</v>
      </c>
      <c r="C10" s="23">
        <v>5000</v>
      </c>
      <c r="D10" s="9"/>
      <c r="E10" s="23">
        <f>+Printing!C2</f>
        <v>0</v>
      </c>
      <c r="F10" s="56"/>
      <c r="H10" s="24">
        <f t="shared" si="0"/>
        <v>5000</v>
      </c>
    </row>
    <row r="11" spans="2:8" x14ac:dyDescent="0.25">
      <c r="B11" s="22" t="s">
        <v>19</v>
      </c>
      <c r="C11" s="23">
        <v>20000</v>
      </c>
      <c r="D11" s="9"/>
      <c r="E11" s="23">
        <f>+Trustee!C2</f>
        <v>20000</v>
      </c>
      <c r="F11" s="56" t="s">
        <v>174</v>
      </c>
      <c r="H11" s="24">
        <f t="shared" si="0"/>
        <v>0</v>
      </c>
    </row>
    <row r="12" spans="2:8" x14ac:dyDescent="0.25">
      <c r="B12" s="22" t="s">
        <v>20</v>
      </c>
      <c r="C12" s="23">
        <v>50000</v>
      </c>
      <c r="D12" s="9"/>
      <c r="E12" s="23">
        <f>+'ODFA Legal'!C2</f>
        <v>50000</v>
      </c>
      <c r="F12" s="56" t="s">
        <v>174</v>
      </c>
      <c r="H12" s="24">
        <f t="shared" si="0"/>
        <v>0</v>
      </c>
    </row>
    <row r="13" spans="2:8" x14ac:dyDescent="0.25">
      <c r="B13" s="22" t="s">
        <v>21</v>
      </c>
      <c r="C13" s="23">
        <v>410000</v>
      </c>
      <c r="D13" s="9"/>
      <c r="E13" s="23">
        <f>+'Advisor Fees'!C2</f>
        <v>410000</v>
      </c>
      <c r="F13" s="56" t="s">
        <v>174</v>
      </c>
      <c r="H13" s="24">
        <f t="shared" si="0"/>
        <v>0</v>
      </c>
    </row>
    <row r="14" spans="2:8" x14ac:dyDescent="0.25">
      <c r="B14" s="22" t="s">
        <v>22</v>
      </c>
      <c r="C14" s="23">
        <v>175000</v>
      </c>
      <c r="D14" s="9"/>
      <c r="E14" s="23">
        <f>+'Counsel to ODFA'!C2</f>
        <v>56627.5</v>
      </c>
      <c r="F14" s="56" t="s">
        <v>174</v>
      </c>
      <c r="H14" s="24">
        <f t="shared" si="0"/>
        <v>118372.5</v>
      </c>
    </row>
    <row r="15" spans="2:8" x14ac:dyDescent="0.25">
      <c r="B15" s="22" t="s">
        <v>23</v>
      </c>
      <c r="C15" s="23">
        <v>50000</v>
      </c>
      <c r="E15" s="23">
        <f>+'OCC Counsel'!C2</f>
        <v>21357.45</v>
      </c>
      <c r="F15" s="56" t="s">
        <v>174</v>
      </c>
      <c r="G15" s="8"/>
      <c r="H15" s="24">
        <f t="shared" si="0"/>
        <v>28642.55</v>
      </c>
    </row>
    <row r="16" spans="2:8" x14ac:dyDescent="0.25">
      <c r="B16" s="22" t="s">
        <v>24</v>
      </c>
      <c r="C16" s="23">
        <v>685000</v>
      </c>
      <c r="D16" s="9"/>
      <c r="E16" s="23">
        <f>+'Special Counsel'!C2</f>
        <v>676500</v>
      </c>
      <c r="F16" s="56" t="s">
        <v>174</v>
      </c>
      <c r="H16" s="24">
        <f t="shared" si="0"/>
        <v>8500</v>
      </c>
    </row>
    <row r="17" spans="2:9" x14ac:dyDescent="0.25">
      <c r="B17" s="22" t="s">
        <v>25</v>
      </c>
      <c r="C17" s="23">
        <v>260000</v>
      </c>
      <c r="E17" s="23">
        <f>+'Disclosure Counsel'!C2</f>
        <v>260000</v>
      </c>
      <c r="F17" s="56" t="s">
        <v>174</v>
      </c>
      <c r="H17" s="24">
        <f t="shared" si="0"/>
        <v>0</v>
      </c>
    </row>
    <row r="18" spans="2:9" x14ac:dyDescent="0.25">
      <c r="B18" s="22" t="s">
        <v>26</v>
      </c>
      <c r="C18" s="23">
        <v>146650</v>
      </c>
      <c r="E18" s="23">
        <f>+'Attorney General Fee'!C2</f>
        <v>140920</v>
      </c>
      <c r="F18" s="56" t="s">
        <v>174</v>
      </c>
      <c r="H18" s="24">
        <f t="shared" si="0"/>
        <v>5730</v>
      </c>
    </row>
    <row r="19" spans="2:9" x14ac:dyDescent="0.25">
      <c r="B19" s="22" t="s">
        <v>27</v>
      </c>
      <c r="C19" s="23">
        <v>23325</v>
      </c>
      <c r="E19" s="23">
        <f>+'Bond Link'!C7</f>
        <v>22425</v>
      </c>
      <c r="F19" s="56" t="s">
        <v>174</v>
      </c>
      <c r="H19" s="24">
        <f t="shared" si="0"/>
        <v>900</v>
      </c>
    </row>
    <row r="20" spans="2:9" x14ac:dyDescent="0.25">
      <c r="B20" s="22" t="s">
        <v>28</v>
      </c>
      <c r="C20" s="23">
        <v>4000</v>
      </c>
      <c r="E20" s="23">
        <f>+'17g5 Website'!C2</f>
        <v>0</v>
      </c>
      <c r="F20" s="56" t="s">
        <v>176</v>
      </c>
      <c r="H20" s="24">
        <f t="shared" si="0"/>
        <v>4000</v>
      </c>
      <c r="I20" s="54" t="s">
        <v>167</v>
      </c>
    </row>
    <row r="21" spans="2:9" x14ac:dyDescent="0.25">
      <c r="B21" s="22" t="s">
        <v>57</v>
      </c>
      <c r="C21" s="23">
        <v>7500</v>
      </c>
      <c r="E21" s="23">
        <f>+'Internet Roadshow'!C2</f>
        <v>2500</v>
      </c>
      <c r="F21" s="56" t="s">
        <v>174</v>
      </c>
      <c r="H21" s="24">
        <f t="shared" si="0"/>
        <v>5000</v>
      </c>
    </row>
    <row r="22" spans="2:9" x14ac:dyDescent="0.25">
      <c r="B22" s="22" t="s">
        <v>29</v>
      </c>
      <c r="C22" s="23">
        <v>50000</v>
      </c>
      <c r="E22" s="23">
        <f>+'Miscellaneous Expenses'!C2</f>
        <v>0</v>
      </c>
      <c r="F22" s="56"/>
      <c r="H22" s="24">
        <f t="shared" si="0"/>
        <v>50000</v>
      </c>
    </row>
    <row r="23" spans="2:9" x14ac:dyDescent="0.25">
      <c r="B23" s="22" t="s">
        <v>30</v>
      </c>
      <c r="C23" s="23">
        <v>67833.289999999994</v>
      </c>
      <c r="E23" s="23">
        <f>+'Rounding Contingency'!C2</f>
        <v>0</v>
      </c>
      <c r="F23" s="56"/>
      <c r="H23" s="24">
        <f t="shared" si="0"/>
        <v>67833.289999999994</v>
      </c>
    </row>
    <row r="24" spans="2:9" x14ac:dyDescent="0.25">
      <c r="B24" s="26" t="s">
        <v>31</v>
      </c>
      <c r="C24" s="27">
        <f>SUM(C4:C23)</f>
        <v>9079411</v>
      </c>
      <c r="D24" s="8"/>
      <c r="E24" s="27">
        <f>SUM(E4:E23)</f>
        <v>8779702.6600000001</v>
      </c>
      <c r="F24" s="57"/>
      <c r="G24" s="8"/>
      <c r="H24" s="28">
        <f>SUM(H4:H23)</f>
        <v>299708.33999999997</v>
      </c>
      <c r="I24" s="54" t="s">
        <v>168</v>
      </c>
    </row>
    <row r="25" spans="2:9" x14ac:dyDescent="0.25">
      <c r="B25" s="22"/>
      <c r="C25" s="23"/>
      <c r="D25" s="7"/>
      <c r="E25" s="23"/>
      <c r="F25" s="56"/>
      <c r="H25" s="24">
        <f t="shared" si="0"/>
        <v>0</v>
      </c>
    </row>
    <row r="26" spans="2:9" x14ac:dyDescent="0.25">
      <c r="B26" s="22"/>
      <c r="C26" s="23"/>
      <c r="E26" s="23"/>
      <c r="F26" s="56"/>
      <c r="H26" s="24">
        <f t="shared" si="0"/>
        <v>0</v>
      </c>
    </row>
    <row r="27" spans="2:9" x14ac:dyDescent="0.25">
      <c r="B27" s="22" t="s">
        <v>32</v>
      </c>
      <c r="C27" s="23">
        <v>250000</v>
      </c>
      <c r="E27" s="23">
        <f>+'ONG Legal Fees'!C16</f>
        <v>265983.31000000006</v>
      </c>
      <c r="F27" s="56" t="s">
        <v>175</v>
      </c>
      <c r="H27" s="24">
        <f t="shared" si="0"/>
        <v>-15983.310000000056</v>
      </c>
    </row>
    <row r="28" spans="2:9" x14ac:dyDescent="0.25">
      <c r="B28" s="22" t="s">
        <v>33</v>
      </c>
      <c r="C28" s="23">
        <v>250000</v>
      </c>
      <c r="E28" s="23">
        <f>+'ONG Non Legal Fees'!C10</f>
        <v>218258.38999999998</v>
      </c>
      <c r="F28" s="56" t="s">
        <v>175</v>
      </c>
      <c r="H28" s="24">
        <f t="shared" si="0"/>
        <v>31741.610000000015</v>
      </c>
      <c r="I28" s="54" t="s">
        <v>169</v>
      </c>
    </row>
    <row r="29" spans="2:9" x14ac:dyDescent="0.25">
      <c r="B29" s="26" t="s">
        <v>34</v>
      </c>
      <c r="C29" s="27">
        <f>SUM(C27:C28)</f>
        <v>500000</v>
      </c>
      <c r="D29" s="8"/>
      <c r="E29" s="27">
        <f>SUM(E27:E28)</f>
        <v>484241.70000000007</v>
      </c>
      <c r="F29" s="57"/>
      <c r="G29" s="8"/>
      <c r="H29" s="28">
        <f>SUM(H25:H28)</f>
        <v>15758.299999999959</v>
      </c>
    </row>
    <row r="30" spans="2:9" x14ac:dyDescent="0.25">
      <c r="B30" s="22"/>
      <c r="C30" s="23"/>
      <c r="E30" s="23"/>
      <c r="F30" s="56"/>
      <c r="H30" s="24">
        <f t="shared" si="0"/>
        <v>0</v>
      </c>
    </row>
    <row r="31" spans="2:9" x14ac:dyDescent="0.25">
      <c r="B31" s="26" t="s">
        <v>5</v>
      </c>
      <c r="C31" s="27">
        <f>+C24+C29</f>
        <v>9579411</v>
      </c>
      <c r="D31" s="8"/>
      <c r="E31" s="27">
        <f>+E24+E29</f>
        <v>9263944.3599999994</v>
      </c>
      <c r="F31" s="57"/>
      <c r="G31" s="8"/>
      <c r="H31" s="28">
        <f>+H24+H29</f>
        <v>315466.6399999999</v>
      </c>
    </row>
    <row r="32" spans="2:9" x14ac:dyDescent="0.25">
      <c r="B32" s="22"/>
      <c r="C32" s="23"/>
      <c r="E32" s="23"/>
      <c r="F32" s="56"/>
      <c r="H32" s="24">
        <f t="shared" si="0"/>
        <v>0</v>
      </c>
    </row>
    <row r="33" spans="2:8" x14ac:dyDescent="0.25">
      <c r="B33" s="26" t="s">
        <v>35</v>
      </c>
      <c r="C33" s="27">
        <v>6771000</v>
      </c>
      <c r="D33" s="8"/>
      <c r="E33" s="27">
        <f>+DSRS!C2</f>
        <v>6771000</v>
      </c>
      <c r="F33" s="57"/>
      <c r="G33" s="8"/>
      <c r="H33" s="28">
        <f t="shared" si="0"/>
        <v>0</v>
      </c>
    </row>
    <row r="34" spans="2:8" x14ac:dyDescent="0.25">
      <c r="B34" s="22"/>
      <c r="C34" s="23"/>
      <c r="E34" s="23"/>
      <c r="F34" s="56"/>
      <c r="H34" s="24">
        <f t="shared" si="0"/>
        <v>0</v>
      </c>
    </row>
    <row r="35" spans="2:8" x14ac:dyDescent="0.25">
      <c r="B35" s="26" t="s">
        <v>6</v>
      </c>
      <c r="C35" s="27">
        <f>C31+C33</f>
        <v>16350411</v>
      </c>
      <c r="D35" s="8"/>
      <c r="E35" s="27">
        <f>E31+E33</f>
        <v>16034944.359999999</v>
      </c>
      <c r="F35" s="57"/>
      <c r="G35" s="8"/>
      <c r="H35" s="27">
        <f>H31+H33</f>
        <v>315466.6399999999</v>
      </c>
    </row>
    <row r="37" spans="2:8" x14ac:dyDescent="0.25">
      <c r="B37" t="s">
        <v>170</v>
      </c>
    </row>
    <row r="38" spans="2:8" x14ac:dyDescent="0.25">
      <c r="B38" t="s">
        <v>171</v>
      </c>
    </row>
    <row r="39" spans="2:8" x14ac:dyDescent="0.25">
      <c r="B39" t="s">
        <v>172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5E8-49AC-448A-A87F-6315A4D70495}">
  <dimension ref="A1:C2"/>
  <sheetViews>
    <sheetView workbookViewId="0">
      <selection activeCell="F2" sqref="F2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  <row r="2" spans="1:3" ht="16.5" x14ac:dyDescent="0.3">
      <c r="A2" s="41" t="s">
        <v>57</v>
      </c>
      <c r="B2" s="42" t="s">
        <v>58</v>
      </c>
      <c r="C2" s="43">
        <v>2500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7F73-EF53-4A00-A68E-8F987D924004}">
  <dimension ref="A1:C1"/>
  <sheetViews>
    <sheetView workbookViewId="0">
      <selection sqref="A1:C1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6615-2405-4312-A72F-EC35160F345C}">
  <dimension ref="A1:C1"/>
  <sheetViews>
    <sheetView workbookViewId="0">
      <selection sqref="A1:C1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7C0D-6F70-4961-9925-64DA7E5820F2}">
  <dimension ref="A1:C16"/>
  <sheetViews>
    <sheetView topLeftCell="A153" workbookViewId="0">
      <selection activeCell="I16" sqref="I16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  <row r="2" spans="1:3" ht="16.5" x14ac:dyDescent="0.3">
      <c r="A2" s="42" t="s">
        <v>32</v>
      </c>
      <c r="B2" s="42" t="s">
        <v>60</v>
      </c>
      <c r="C2" s="43">
        <v>18412</v>
      </c>
    </row>
    <row r="3" spans="1:3" ht="16.5" x14ac:dyDescent="0.3">
      <c r="A3" s="42" t="s">
        <v>32</v>
      </c>
      <c r="B3" s="42" t="s">
        <v>60</v>
      </c>
      <c r="C3" s="48">
        <v>70938</v>
      </c>
    </row>
    <row r="4" spans="1:3" ht="16.5" x14ac:dyDescent="0.3">
      <c r="A4" s="42" t="s">
        <v>32</v>
      </c>
      <c r="B4" s="42" t="s">
        <v>60</v>
      </c>
      <c r="C4" s="48">
        <v>85106</v>
      </c>
    </row>
    <row r="5" spans="1:3" ht="16.5" x14ac:dyDescent="0.3">
      <c r="A5" s="42" t="s">
        <v>32</v>
      </c>
      <c r="B5" s="42" t="s">
        <v>62</v>
      </c>
      <c r="C5" s="48">
        <v>661.5</v>
      </c>
    </row>
    <row r="6" spans="1:3" ht="16.5" x14ac:dyDescent="0.3">
      <c r="A6" s="42" t="s">
        <v>32</v>
      </c>
      <c r="B6" s="42" t="s">
        <v>62</v>
      </c>
      <c r="C6" s="48">
        <v>8922</v>
      </c>
    </row>
    <row r="7" spans="1:3" ht="16.5" x14ac:dyDescent="0.3">
      <c r="A7" s="42" t="s">
        <v>32</v>
      </c>
      <c r="B7" s="42" t="s">
        <v>62</v>
      </c>
      <c r="C7" s="48">
        <v>10369.5</v>
      </c>
    </row>
    <row r="8" spans="1:3" ht="16.5" x14ac:dyDescent="0.3">
      <c r="A8" s="42" t="s">
        <v>32</v>
      </c>
      <c r="B8" s="42" t="s">
        <v>61</v>
      </c>
      <c r="C8" s="48">
        <v>98.1</v>
      </c>
    </row>
    <row r="9" spans="1:3" ht="16.5" x14ac:dyDescent="0.3">
      <c r="A9" s="42" t="s">
        <v>32</v>
      </c>
      <c r="B9" s="42" t="s">
        <v>61</v>
      </c>
      <c r="C9" s="48">
        <v>327</v>
      </c>
    </row>
    <row r="10" spans="1:3" ht="16.5" x14ac:dyDescent="0.3">
      <c r="A10" s="42" t="s">
        <v>32</v>
      </c>
      <c r="B10" s="42" t="s">
        <v>61</v>
      </c>
      <c r="C10" s="48">
        <v>2355.1999999999998</v>
      </c>
    </row>
    <row r="11" spans="1:3" ht="16.5" x14ac:dyDescent="0.3">
      <c r="A11" s="42" t="s">
        <v>32</v>
      </c>
      <c r="B11" s="42" t="s">
        <v>61</v>
      </c>
      <c r="C11" s="48">
        <v>2997.2</v>
      </c>
    </row>
    <row r="12" spans="1:3" ht="16.5" x14ac:dyDescent="0.3">
      <c r="A12" s="42" t="s">
        <v>32</v>
      </c>
      <c r="B12" s="42" t="s">
        <v>61</v>
      </c>
      <c r="C12" s="48">
        <v>3941.01</v>
      </c>
    </row>
    <row r="13" spans="1:3" ht="16.5" x14ac:dyDescent="0.3">
      <c r="A13" s="42" t="s">
        <v>32</v>
      </c>
      <c r="B13" s="42" t="s">
        <v>61</v>
      </c>
      <c r="C13" s="48">
        <v>4279.6000000000004</v>
      </c>
    </row>
    <row r="14" spans="1:3" ht="16.5" x14ac:dyDescent="0.3">
      <c r="A14" s="42" t="s">
        <v>32</v>
      </c>
      <c r="B14" s="42" t="s">
        <v>61</v>
      </c>
      <c r="C14" s="48">
        <v>7576.2</v>
      </c>
    </row>
    <row r="15" spans="1:3" ht="16.5" x14ac:dyDescent="0.3">
      <c r="A15" s="42" t="s">
        <v>32</v>
      </c>
      <c r="B15" s="42" t="s">
        <v>61</v>
      </c>
      <c r="C15" s="49">
        <v>50000</v>
      </c>
    </row>
    <row r="16" spans="1:3" ht="16.5" x14ac:dyDescent="0.3">
      <c r="B16" s="50" t="s">
        <v>6</v>
      </c>
      <c r="C16" s="51">
        <f>SUM(C2:C15)</f>
        <v>265983.31000000006</v>
      </c>
    </row>
  </sheetData>
  <sortState xmlns:xlrd2="http://schemas.microsoft.com/office/spreadsheetml/2017/richdata2" ref="A2:C15">
    <sortCondition ref="B2:B15"/>
    <sortCondition ref="C2:C15"/>
  </sortState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FDAB9-A9E2-4475-88C3-5931FEC7B59E}">
  <dimension ref="A1:D10"/>
  <sheetViews>
    <sheetView topLeftCell="C1" workbookViewId="0">
      <selection activeCell="Y4" sqref="Y4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4" width="14.85546875" style="47" customWidth="1"/>
    <col min="5" max="16384" width="9.140625" style="47"/>
  </cols>
  <sheetData>
    <row r="1" spans="1:4" ht="16.5" x14ac:dyDescent="0.3">
      <c r="A1" s="10" t="s">
        <v>7</v>
      </c>
      <c r="B1" s="10" t="s">
        <v>8</v>
      </c>
      <c r="C1" s="10" t="s">
        <v>9</v>
      </c>
    </row>
    <row r="2" spans="1:4" ht="16.5" x14ac:dyDescent="0.3">
      <c r="A2" s="42" t="s">
        <v>33</v>
      </c>
      <c r="B2" s="42" t="s">
        <v>63</v>
      </c>
      <c r="C2" s="43">
        <v>98500</v>
      </c>
    </row>
    <row r="3" spans="1:4" ht="16.5" x14ac:dyDescent="0.3">
      <c r="A3" s="42" t="s">
        <v>33</v>
      </c>
      <c r="B3" s="42" t="s">
        <v>63</v>
      </c>
      <c r="C3" s="48">
        <v>110000</v>
      </c>
    </row>
    <row r="4" spans="1:4" ht="16.5" x14ac:dyDescent="0.3">
      <c r="A4" s="42" t="s">
        <v>33</v>
      </c>
      <c r="B4" s="42" t="s">
        <v>64</v>
      </c>
      <c r="C4" s="48">
        <v>3116.65</v>
      </c>
    </row>
    <row r="5" spans="1:4" ht="16.5" x14ac:dyDescent="0.3">
      <c r="A5" s="44" t="s">
        <v>164</v>
      </c>
      <c r="B5" s="44" t="s">
        <v>12</v>
      </c>
      <c r="C5" s="45">
        <v>1172.5</v>
      </c>
    </row>
    <row r="6" spans="1:4" ht="16.5" x14ac:dyDescent="0.3">
      <c r="A6" s="44" t="s">
        <v>164</v>
      </c>
      <c r="B6" s="44" t="s">
        <v>11</v>
      </c>
      <c r="C6" s="45">
        <v>3444.24</v>
      </c>
    </row>
    <row r="7" spans="1:4" ht="16.5" x14ac:dyDescent="0.3">
      <c r="A7" s="44" t="s">
        <v>36</v>
      </c>
      <c r="B7" s="44" t="s">
        <v>58</v>
      </c>
      <c r="C7" s="45">
        <v>2500</v>
      </c>
      <c r="D7" s="52">
        <f>SUM(C5:C9)</f>
        <v>6641.74</v>
      </c>
    </row>
    <row r="8" spans="1:4" ht="16.5" x14ac:dyDescent="0.3">
      <c r="A8" s="44" t="s">
        <v>36</v>
      </c>
      <c r="B8" s="44" t="s">
        <v>58</v>
      </c>
      <c r="C8" s="45">
        <v>-2475</v>
      </c>
    </row>
    <row r="9" spans="1:4" ht="16.5" x14ac:dyDescent="0.3">
      <c r="A9" s="44" t="s">
        <v>36</v>
      </c>
      <c r="B9" s="44" t="s">
        <v>64</v>
      </c>
      <c r="C9" s="46">
        <v>2000</v>
      </c>
    </row>
    <row r="10" spans="1:4" ht="16.5" x14ac:dyDescent="0.3">
      <c r="B10" s="50" t="s">
        <v>6</v>
      </c>
      <c r="C10" s="51">
        <f>SUM(C2:C9)</f>
        <v>218258.38999999998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8EA6-D758-49EA-B0FE-DF953CE15738}">
  <dimension ref="A1:C2"/>
  <sheetViews>
    <sheetView workbookViewId="0">
      <selection sqref="A1:C1"/>
    </sheetView>
  </sheetViews>
  <sheetFormatPr defaultRowHeight="15" x14ac:dyDescent="0.25"/>
  <cols>
    <col min="1" max="1" width="33.42578125" style="47" bestFit="1" customWidth="1"/>
    <col min="2" max="2" width="41.28515625" style="47" bestFit="1" customWidth="1"/>
    <col min="3" max="3" width="19.42578125" style="47" bestFit="1" customWidth="1"/>
    <col min="4" max="16384" width="9.140625" style="47"/>
  </cols>
  <sheetData>
    <row r="1" spans="1:3" ht="16.5" x14ac:dyDescent="0.3">
      <c r="A1" s="10" t="s">
        <v>7</v>
      </c>
      <c r="B1" s="10" t="s">
        <v>8</v>
      </c>
      <c r="C1" s="10" t="s">
        <v>9</v>
      </c>
    </row>
    <row r="2" spans="1:3" ht="16.5" x14ac:dyDescent="0.3">
      <c r="A2" s="42" t="s">
        <v>35</v>
      </c>
      <c r="B2" s="42" t="s">
        <v>59</v>
      </c>
      <c r="C2" s="43">
        <v>6771000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76E4-3EEF-4B3A-BB53-FDCB15160170}">
  <sheetPr>
    <pageSetUpPr fitToPage="1"/>
  </sheetPr>
  <dimension ref="A1:C13"/>
  <sheetViews>
    <sheetView showGridLines="0" zoomScaleNormal="100" zoomScaleSheetLayoutView="130" workbookViewId="0">
      <selection activeCell="C7" sqref="C7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s="18" customFormat="1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2" t="s">
        <v>4</v>
      </c>
      <c r="B2" s="11" t="s">
        <v>37</v>
      </c>
      <c r="C2" s="13">
        <v>5416800</v>
      </c>
    </row>
    <row r="3" spans="1:3" x14ac:dyDescent="0.3">
      <c r="A3" s="12"/>
      <c r="B3" s="11" t="s">
        <v>38</v>
      </c>
      <c r="C3" s="13">
        <v>92037.05</v>
      </c>
    </row>
    <row r="4" spans="1:3" x14ac:dyDescent="0.3">
      <c r="A4" s="12"/>
      <c r="B4" s="11" t="s">
        <v>10</v>
      </c>
      <c r="C4" s="13">
        <v>25000</v>
      </c>
    </row>
    <row r="5" spans="1:3" x14ac:dyDescent="0.3">
      <c r="A5" s="12"/>
      <c r="B5" s="11" t="s">
        <v>39</v>
      </c>
      <c r="C5" s="14">
        <v>800</v>
      </c>
    </row>
    <row r="6" spans="1:3" x14ac:dyDescent="0.3">
      <c r="A6" s="12"/>
      <c r="B6" s="11" t="s">
        <v>40</v>
      </c>
      <c r="C6" s="14">
        <v>380</v>
      </c>
    </row>
    <row r="7" spans="1:3" x14ac:dyDescent="0.3">
      <c r="A7" s="12"/>
      <c r="B7" s="11" t="s">
        <v>41</v>
      </c>
      <c r="C7" s="15">
        <v>33712.660000000003</v>
      </c>
    </row>
    <row r="8" spans="1:3" x14ac:dyDescent="0.3">
      <c r="B8" s="16" t="s">
        <v>6</v>
      </c>
      <c r="C8" s="17">
        <f>SUM(C2:C7)</f>
        <v>5568729.71</v>
      </c>
    </row>
    <row r="13" spans="1:3" x14ac:dyDescent="0.3">
      <c r="A13"/>
    </row>
  </sheetData>
  <pageMargins left="0.7" right="0.7" top="0.75" bottom="0.75" header="0.3" footer="0.3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F368-EC84-441A-9C35-5D14BFABC9C3}">
  <sheetPr>
    <pageSetUpPr fitToPage="1"/>
  </sheetPr>
  <dimension ref="A1:C2"/>
  <sheetViews>
    <sheetView showGridLines="0" zoomScaleNormal="100" zoomScaleSheetLayoutView="130" workbookViewId="0">
      <selection activeCell="C2" sqref="C2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s="18" customFormat="1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1" t="s">
        <v>42</v>
      </c>
      <c r="B2" s="11" t="s">
        <v>42</v>
      </c>
      <c r="C2" s="13">
        <v>150000</v>
      </c>
    </row>
  </sheetData>
  <pageMargins left="0.7" right="0.7" top="0.75" bottom="0.75" header="0.3" footer="0.3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61B4-F4FB-4320-9606-257B8905477A}">
  <sheetPr>
    <pageSetUpPr fitToPage="1"/>
  </sheetPr>
  <dimension ref="A1:C2"/>
  <sheetViews>
    <sheetView showGridLines="0" zoomScaleNormal="100" zoomScaleSheetLayoutView="130" workbookViewId="0">
      <selection activeCell="C2" sqref="C2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2" t="s">
        <v>15</v>
      </c>
      <c r="B2" s="11" t="s">
        <v>43</v>
      </c>
      <c r="C2" s="13">
        <v>100000</v>
      </c>
    </row>
  </sheetData>
  <autoFilter ref="A1:C3" xr:uid="{00000000-0001-0000-0800-000000000000}">
    <sortState xmlns:xlrd2="http://schemas.microsoft.com/office/spreadsheetml/2017/richdata2" ref="A2:C3">
      <sortCondition ref="A1:A3"/>
    </sortState>
  </autoFilter>
  <pageMargins left="0.7" right="0.7" top="0.75" bottom="0.75" header="0.3" footer="0.3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FD5B-C86D-4C77-8EDB-DE15A0103517}">
  <sheetPr>
    <pageSetUpPr fitToPage="1"/>
  </sheetPr>
  <dimension ref="A1:D8"/>
  <sheetViews>
    <sheetView showGridLines="0" zoomScaleNormal="100" zoomScaleSheetLayoutView="130" workbookViewId="0">
      <selection activeCell="H5" sqref="H5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4" x14ac:dyDescent="0.3">
      <c r="A1" s="10" t="s">
        <v>7</v>
      </c>
      <c r="B1" s="10" t="s">
        <v>8</v>
      </c>
      <c r="C1" s="10" t="s">
        <v>9</v>
      </c>
    </row>
    <row r="2" spans="1:4" x14ac:dyDescent="0.3">
      <c r="A2" s="12" t="s">
        <v>16</v>
      </c>
      <c r="B2" s="11" t="s">
        <v>44</v>
      </c>
      <c r="C2" s="13">
        <v>140920</v>
      </c>
    </row>
    <row r="3" spans="1:4" x14ac:dyDescent="0.3">
      <c r="A3" s="12"/>
      <c r="C3" s="14"/>
    </row>
    <row r="4" spans="1:4" x14ac:dyDescent="0.3">
      <c r="A4" s="12"/>
      <c r="C4" s="14"/>
    </row>
    <row r="5" spans="1:4" x14ac:dyDescent="0.3">
      <c r="B5" s="16"/>
      <c r="C5" s="14"/>
    </row>
    <row r="6" spans="1:4" x14ac:dyDescent="0.3">
      <c r="C6" s="14"/>
    </row>
    <row r="7" spans="1:4" x14ac:dyDescent="0.3">
      <c r="C7" s="14"/>
      <c r="D7" s="25"/>
    </row>
    <row r="8" spans="1:4" x14ac:dyDescent="0.3">
      <c r="B8" s="16"/>
      <c r="C8" s="14"/>
    </row>
  </sheetData>
  <autoFilter ref="A1:C5" xr:uid="{00000000-0001-0000-0800-000000000000}">
    <sortState xmlns:xlrd2="http://schemas.microsoft.com/office/spreadsheetml/2017/richdata2" ref="A2:C5">
      <sortCondition ref="A1:A5"/>
    </sortState>
  </autoFilter>
  <pageMargins left="0.7" right="0.7" top="0.75" bottom="0.75" header="0.3" footer="0.3"/>
  <pageSetup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13BD-B5CA-4632-A598-D6A4AFA056D8}">
  <sheetPr>
    <pageSetUpPr fitToPage="1"/>
  </sheetPr>
  <dimension ref="A1:C2"/>
  <sheetViews>
    <sheetView showGridLines="0" zoomScaleNormal="100" zoomScaleSheetLayoutView="130" workbookViewId="0">
      <selection activeCell="E3" sqref="E3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s="18" customFormat="1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2" t="s">
        <v>17</v>
      </c>
      <c r="B2" s="11" t="s">
        <v>45</v>
      </c>
      <c r="C2" s="13">
        <v>214723</v>
      </c>
    </row>
  </sheetData>
  <pageMargins left="0.7" right="0.7" top="0.75" bottom="0.75" header="0.3" footer="0.3"/>
  <pageSetup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415E-0A49-45E2-A590-7F5418A2A535}">
  <sheetPr>
    <pageSetUpPr fitToPage="1"/>
  </sheetPr>
  <dimension ref="A1:C4"/>
  <sheetViews>
    <sheetView showGridLines="0" zoomScaleNormal="100" zoomScaleSheetLayoutView="130" workbookViewId="0">
      <selection activeCell="H6" sqref="H6"/>
    </sheetView>
  </sheetViews>
  <sheetFormatPr defaultColWidth="8.85546875" defaultRowHeight="16.5" x14ac:dyDescent="0.3"/>
  <cols>
    <col min="1" max="1" width="33.42578125" style="11" bestFit="1" customWidth="1"/>
    <col min="2" max="2" width="41.28515625" style="11" bestFit="1" customWidth="1"/>
    <col min="3" max="3" width="19.42578125" style="11" bestFit="1" customWidth="1"/>
    <col min="4" max="4" width="14.7109375" style="11" customWidth="1"/>
    <col min="5" max="16384" width="8.85546875" style="11"/>
  </cols>
  <sheetData>
    <row r="1" spans="1:3" x14ac:dyDescent="0.3">
      <c r="A1" s="10" t="s">
        <v>7</v>
      </c>
      <c r="B1" s="10" t="s">
        <v>8</v>
      </c>
      <c r="C1" s="10" t="s">
        <v>9</v>
      </c>
    </row>
    <row r="2" spans="1:3" x14ac:dyDescent="0.3">
      <c r="A2" s="12" t="s">
        <v>18</v>
      </c>
      <c r="B2" s="11" t="s">
        <v>46</v>
      </c>
      <c r="C2" s="13">
        <v>635000</v>
      </c>
    </row>
    <row r="3" spans="1:3" x14ac:dyDescent="0.3">
      <c r="A3" s="12" t="s">
        <v>18</v>
      </c>
      <c r="B3" s="11" t="s">
        <v>47</v>
      </c>
      <c r="C3" s="15">
        <v>310000</v>
      </c>
    </row>
    <row r="4" spans="1:3" x14ac:dyDescent="0.3">
      <c r="B4" s="16" t="s">
        <v>6</v>
      </c>
      <c r="C4" s="17">
        <f>SUM(C2:C3)</f>
        <v>945000</v>
      </c>
    </row>
  </sheetData>
  <autoFilter ref="A1:C4" xr:uid="{00000000-0001-0000-0800-000000000000}">
    <sortState xmlns:xlrd2="http://schemas.microsoft.com/office/spreadsheetml/2017/richdata2" ref="A2:C4">
      <sortCondition ref="A1:A4"/>
    </sortState>
  </autoFilter>
  <pageMargins left="0.7" right="0.7" top="0.75" bottom="0.75" header="0.3" footer="0.3"/>
  <pageSetup scale="8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2E56-6123-4A78-BD39-CC466C2ECE7C}">
  <dimension ref="A1:C2"/>
  <sheetViews>
    <sheetView workbookViewId="0">
      <selection activeCell="B21" sqref="B21"/>
    </sheetView>
  </sheetViews>
  <sheetFormatPr defaultColWidth="8.85546875" defaultRowHeight="16.5" x14ac:dyDescent="0.3"/>
  <cols>
    <col min="1" max="1" width="33.42578125" style="42" bestFit="1" customWidth="1"/>
    <col min="2" max="2" width="41.28515625" style="42" bestFit="1" customWidth="1"/>
    <col min="3" max="3" width="19.42578125" style="42" bestFit="1" customWidth="1"/>
    <col min="4" max="4" width="14.7109375" style="42" customWidth="1"/>
    <col min="5" max="16384" width="8.85546875" style="42"/>
  </cols>
  <sheetData>
    <row r="1" spans="1:3" s="40" customFormat="1" x14ac:dyDescent="0.3">
      <c r="A1" s="10" t="s">
        <v>7</v>
      </c>
      <c r="B1" s="10" t="s">
        <v>8</v>
      </c>
      <c r="C1" s="10" t="s">
        <v>9</v>
      </c>
    </row>
    <row r="2" spans="1:3" x14ac:dyDescent="0.3">
      <c r="A2" s="41"/>
      <c r="C2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8</vt:i4>
      </vt:variant>
    </vt:vector>
  </HeadingPairs>
  <TitlesOfParts>
    <vt:vector size="33" baseType="lpstr">
      <vt:lpstr>Bank Details</vt:lpstr>
      <vt:lpstr>Recon Summary</vt:lpstr>
      <vt:lpstr>Underwriters’ Fees</vt:lpstr>
      <vt:lpstr>Underwriters’ Counsel</vt:lpstr>
      <vt:lpstr>Acceptance Fee</vt:lpstr>
      <vt:lpstr>Oversight Fee</vt:lpstr>
      <vt:lpstr>Bond Counsel</vt:lpstr>
      <vt:lpstr>Rating Agency</vt:lpstr>
      <vt:lpstr>Printing</vt:lpstr>
      <vt:lpstr>Trustee</vt:lpstr>
      <vt:lpstr>ODFA Legal</vt:lpstr>
      <vt:lpstr>Advisor Fees</vt:lpstr>
      <vt:lpstr>Counsel to ODFA</vt:lpstr>
      <vt:lpstr>OCC Counsel</vt:lpstr>
      <vt:lpstr>Special Counsel</vt:lpstr>
      <vt:lpstr>Disclosure Counsel</vt:lpstr>
      <vt:lpstr>Attorney General Fee</vt:lpstr>
      <vt:lpstr>Bond Link</vt:lpstr>
      <vt:lpstr>17g5 Website</vt:lpstr>
      <vt:lpstr>Internet Roadshow</vt:lpstr>
      <vt:lpstr>Miscellaneous Expenses</vt:lpstr>
      <vt:lpstr>Rounding Contingency</vt:lpstr>
      <vt:lpstr>ONG Legal Fees</vt:lpstr>
      <vt:lpstr>ONG Non Legal Fees</vt:lpstr>
      <vt:lpstr>DSRS</vt:lpstr>
      <vt:lpstr>'Advisor Fees'!Print_Area</vt:lpstr>
      <vt:lpstr>'Bond Counsel'!Print_Area</vt:lpstr>
      <vt:lpstr>'Counsel to ODFA'!Print_Area</vt:lpstr>
      <vt:lpstr>'ODFA Legal'!Print_Area</vt:lpstr>
      <vt:lpstr>Trustee!Print_Area</vt:lpstr>
      <vt:lpstr>'Underwriters’ Counsel'!Print_Area</vt:lpstr>
      <vt:lpstr>'Underwriters’ Fees'!Print_Area</vt:lpstr>
      <vt:lpstr>'Bank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Erik A.</dc:creator>
  <cp:lastModifiedBy>John Givens</cp:lastModifiedBy>
  <cp:lastPrinted>2024-01-18T18:26:35Z</cp:lastPrinted>
  <dcterms:created xsi:type="dcterms:W3CDTF">2023-12-07T22:21:08Z</dcterms:created>
  <dcterms:modified xsi:type="dcterms:W3CDTF">2024-06-27T18:15:52Z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{76304B60-BA25-4357-904A-99AD1FD5FD46}</vt:lpwstr>
  </property>
</Properties>
</file>