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0" documentId="8_{3D8DF802-312C-4694-8AE3-487E7DDFB727}" xr6:coauthVersionLast="47" xr6:coauthVersionMax="47" xr10:uidLastSave="{00000000-0000-0000-0000-000000000000}"/>
  <workbookProtection workbookAlgorithmName="SHA-512" workbookHashValue="cz+kgru/yPf+JLM6eK6EKq/9qa9hPOt2XSars7Fl+ZfWPtwvDbeKTxT75hxcwfV9TbqEiX4l24zD/NaAiHUivA==" workbookSaltValue="5KOH77EyZGRbQnErc8AXlQ==" workbookSpinCount="100000" lockStructure="1"/>
  <bookViews>
    <workbookView xWindow="780" yWindow="780" windowWidth="27345" windowHeight="16650" activeTab="2" xr2:uid="{00000000-000D-0000-FFFF-FFFF00000000}"/>
  </bookViews>
  <sheets>
    <sheet name="Instructions" sheetId="13" r:id="rId1"/>
    <sheet name="Documentation Guide" sheetId="12" r:id="rId2"/>
    <sheet name="Payment Request Summary" sheetId="1" r:id="rId3"/>
    <sheet name="Personnel and Fringe " sheetId="3" r:id="rId4"/>
    <sheet name="Operating Expenses" sheetId="7" r:id="rId5"/>
    <sheet name="Other  " sheetId="11" r:id="rId6"/>
    <sheet name=" Travel Expenses" sheetId="5" state="hidden" r:id="rId7"/>
    <sheet name="Sheet1" sheetId="14" state="hidden" r:id="rId8"/>
  </sheets>
  <definedNames>
    <definedName name="_xlnm._FilterDatabase" localSheetId="6" hidden="1">' Travel Expenses'!#REF!</definedName>
    <definedName name="_xlnm._FilterDatabase" localSheetId="4" hidden="1">'Operating Expenses'!#REF!</definedName>
    <definedName name="_xlnm._FilterDatabase" localSheetId="5" hidden="1">'Other  '!#REF!</definedName>
    <definedName name="_xlnm._FilterDatabase" localSheetId="2" hidden="1">'Payment Request Summary'!#REF!</definedName>
    <definedName name="_xlnm._FilterDatabase" localSheetId="3" hidden="1">'Personnel and Fringe '!$A$12:$B$101</definedName>
    <definedName name="_Hlk97038249" localSheetId="1">'Documentation Guide'!$A$11</definedName>
    <definedName name="Allocated_Fringe_Benefits_Cost">'Personnel and Fringe '!$J$9</definedName>
    <definedName name="Allocated_Wages_Cost">'Personnel and Fringe '!$I$9</definedName>
    <definedName name="Construction" localSheetId="5">#REF!</definedName>
    <definedName name="Construction">#REF!</definedName>
    <definedName name="Construction_Total">'Operating Expenses'!#REF!</definedName>
    <definedName name="Contracts__Consultants">'Operating Expenses'!$L$10</definedName>
    <definedName name="dfsdgf" localSheetId="5">#REF!</definedName>
    <definedName name="dfsdgf">#REF!</definedName>
    <definedName name="Equipment">'Operating Expenses'!$I$10</definedName>
    <definedName name="Operating_Expenses_Instructions">Instructions!$A$44</definedName>
    <definedName name="Operating_Expenses_Supporting_Documentation_Guidance">'Documentation Guide'!$A$39</definedName>
    <definedName name="Other_Allocated_Cost">'Other  '!$G$10</definedName>
    <definedName name="Other_Instructions">Instructions!$A$65</definedName>
    <definedName name="Other_Supporting_Documentation_Guidance">'Documentation Guide'!$A$61</definedName>
    <definedName name="Payment_Request_Summary_Instructions">Instructions!$A$14</definedName>
    <definedName name="Personnel_and_Fringe_Instructions">Instructions!$A$29</definedName>
    <definedName name="Personnel_and_Fringe_Supporting_Documentation_Guidance">'Documentation Guide'!$A$23</definedName>
    <definedName name="_xlnm.Print_Titles" localSheetId="6">' Travel Expenses'!#REF!</definedName>
    <definedName name="_xlnm.Print_Titles" localSheetId="4">'Operating Expenses'!#REF!</definedName>
    <definedName name="_xlnm.Print_Titles" localSheetId="5">'Other  '!#REF!</definedName>
    <definedName name="_xlnm.Print_Titles" localSheetId="2">'Payment Request Summary'!$30:$30</definedName>
    <definedName name="_xlnm.Print_Titles" localSheetId="3">'Personnel and Fringe '!#REF!</definedName>
    <definedName name="pro">Sheet1!$A$2:$A$8</definedName>
    <definedName name="Procurement_Type_Bid_Sheet_Checklists">Instructions!$A$93</definedName>
    <definedName name="Procurement_Type_Info">Instructions!$A$93</definedName>
    <definedName name="Program_Name" comment="Enter Grant Program Name" localSheetId="6">' Travel Expenses'!#REF!</definedName>
    <definedName name="Program_Name" comment="Enter Grant Program Name" localSheetId="4">'Operating Expenses'!#REF!</definedName>
    <definedName name="Program_Name" comment="Enter Grant Program Name" localSheetId="5">'Other  '!#REF!</definedName>
    <definedName name="Program_Name" comment="Enter Grant Program Name" localSheetId="3">'Personnel and Fringe '!#REF!</definedName>
    <definedName name="Program_Name" comment="Enter Grant Program Name">'Payment Request Summary'!#REF!</definedName>
    <definedName name="RowTitleRegion1..C6" localSheetId="6">' Travel Expenses'!#REF!</definedName>
    <definedName name="RowTitleRegion1..C6" localSheetId="4">'Operating Expenses'!#REF!</definedName>
    <definedName name="RowTitleRegion1..C6" localSheetId="5">'Other  '!#REF!</definedName>
    <definedName name="RowTitleRegion1..C6" localSheetId="3">'Personnel and Fringe '!#REF!</definedName>
    <definedName name="RowTitleRegion1..C6">'Payment Request Summary'!$A$9</definedName>
    <definedName name="Supplies" localSheetId="5">#REF!</definedName>
    <definedName name="Supplies">#REF!</definedName>
    <definedName name="Supplies__Supporting_Documentation_Guidance">'Documentation Guide'!$A$47</definedName>
    <definedName name="Supplies_Total">'Operating Expenses'!$J$10</definedName>
    <definedName name="Title1" localSheetId="6">#REF!</definedName>
    <definedName name="Title1" localSheetId="4">#REF!</definedName>
    <definedName name="Title1" localSheetId="5">#REF!</definedName>
    <definedName name="Title1" localSheetId="3">#REF!</definedName>
    <definedName name="Title1">#REF!</definedName>
    <definedName name="Travel_Amount_Requested">' Travel Expenses'!$G$9</definedName>
    <definedName name="Travel_Expense_Instructions">Instructions!$A$77</definedName>
    <definedName name="Travel_Supporting_Documentation_Guidance">'Documentation Guide'!$A$33</definedName>
    <definedName name="Type">Instructions!$C$501:$C$502</definedName>
    <definedName name="Type1">Sheet1!$A$13:$A$16</definedName>
    <definedName name="ver_cntrl">'Payment Request Summary'!$A$1</definedName>
    <definedName name="version">'Payment Request Summary'!$A$1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0" i="3" l="1"/>
  <c r="P100" i="3"/>
  <c r="O100" i="3"/>
  <c r="Q99" i="3"/>
  <c r="P99" i="3"/>
  <c r="O99" i="3"/>
  <c r="Q98" i="3"/>
  <c r="P98" i="3"/>
  <c r="O98" i="3"/>
  <c r="Q97" i="3"/>
  <c r="P97" i="3"/>
  <c r="O97" i="3"/>
  <c r="Q96" i="3"/>
  <c r="P96" i="3"/>
  <c r="O96" i="3"/>
  <c r="Q95" i="3"/>
  <c r="P95" i="3"/>
  <c r="O95" i="3"/>
  <c r="Q94" i="3"/>
  <c r="P94" i="3"/>
  <c r="O94" i="3"/>
  <c r="Q93" i="3"/>
  <c r="P93" i="3"/>
  <c r="O93" i="3"/>
  <c r="Q92" i="3"/>
  <c r="P92" i="3"/>
  <c r="O92" i="3"/>
  <c r="Q91" i="3"/>
  <c r="P91" i="3"/>
  <c r="O91" i="3"/>
  <c r="Q90" i="3"/>
  <c r="P90" i="3"/>
  <c r="O90" i="3"/>
  <c r="Q89" i="3"/>
  <c r="P89" i="3"/>
  <c r="O89" i="3"/>
  <c r="Q88" i="3"/>
  <c r="P88" i="3"/>
  <c r="O88" i="3"/>
  <c r="Q87" i="3"/>
  <c r="P87" i="3"/>
  <c r="O87" i="3"/>
  <c r="Q86" i="3"/>
  <c r="P86" i="3"/>
  <c r="O86" i="3"/>
  <c r="Q85" i="3"/>
  <c r="P85" i="3"/>
  <c r="O85" i="3"/>
  <c r="Q84" i="3"/>
  <c r="P84" i="3"/>
  <c r="O84" i="3"/>
  <c r="Q83" i="3"/>
  <c r="P83" i="3"/>
  <c r="O83" i="3"/>
  <c r="Q82" i="3"/>
  <c r="P82" i="3"/>
  <c r="O82" i="3"/>
  <c r="Q81" i="3"/>
  <c r="P81" i="3"/>
  <c r="O81" i="3"/>
  <c r="Q80" i="3"/>
  <c r="P80" i="3"/>
  <c r="O80" i="3"/>
  <c r="Q79" i="3"/>
  <c r="P79" i="3"/>
  <c r="O79" i="3"/>
  <c r="Q78" i="3"/>
  <c r="P78" i="3"/>
  <c r="O78" i="3"/>
  <c r="Q77" i="3"/>
  <c r="P77" i="3"/>
  <c r="O77" i="3"/>
  <c r="Q76" i="3"/>
  <c r="P76" i="3"/>
  <c r="O76" i="3"/>
  <c r="Q75" i="3"/>
  <c r="P75" i="3"/>
  <c r="O75" i="3"/>
  <c r="Q74" i="3"/>
  <c r="P74" i="3"/>
  <c r="O74" i="3"/>
  <c r="Q73" i="3"/>
  <c r="P73" i="3"/>
  <c r="O73" i="3"/>
  <c r="Q72" i="3"/>
  <c r="P72" i="3"/>
  <c r="O72" i="3"/>
  <c r="Q71" i="3"/>
  <c r="P71" i="3"/>
  <c r="O71" i="3"/>
  <c r="Q70" i="3"/>
  <c r="P70" i="3"/>
  <c r="O70" i="3"/>
  <c r="Q69" i="3"/>
  <c r="P69" i="3"/>
  <c r="O69" i="3"/>
  <c r="Q68" i="3"/>
  <c r="P68" i="3"/>
  <c r="O68" i="3"/>
  <c r="Q67" i="3"/>
  <c r="P67" i="3"/>
  <c r="O67" i="3"/>
  <c r="Q66" i="3"/>
  <c r="P66" i="3"/>
  <c r="O66" i="3"/>
  <c r="Q65" i="3"/>
  <c r="P65" i="3"/>
  <c r="O65" i="3"/>
  <c r="Q64" i="3"/>
  <c r="P64" i="3"/>
  <c r="O64" i="3"/>
  <c r="Q63" i="3"/>
  <c r="P63" i="3"/>
  <c r="O63" i="3"/>
  <c r="Q62" i="3"/>
  <c r="P62" i="3"/>
  <c r="O62" i="3"/>
  <c r="Q61" i="3"/>
  <c r="P61" i="3"/>
  <c r="O61" i="3"/>
  <c r="Q60" i="3"/>
  <c r="P60" i="3"/>
  <c r="O60" i="3"/>
  <c r="Q59" i="3"/>
  <c r="P59" i="3"/>
  <c r="O59" i="3"/>
  <c r="Q58" i="3"/>
  <c r="P58" i="3"/>
  <c r="O58" i="3"/>
  <c r="Q57" i="3"/>
  <c r="P57" i="3"/>
  <c r="O57" i="3"/>
  <c r="Q56" i="3"/>
  <c r="P56" i="3"/>
  <c r="O56" i="3"/>
  <c r="Q55" i="3"/>
  <c r="P55" i="3"/>
  <c r="O55" i="3"/>
  <c r="Q54" i="3"/>
  <c r="P54" i="3"/>
  <c r="O54" i="3"/>
  <c r="Q53" i="3"/>
  <c r="P53" i="3"/>
  <c r="O53" i="3"/>
  <c r="Q52" i="3"/>
  <c r="P52" i="3"/>
  <c r="O52" i="3"/>
  <c r="Q51" i="3"/>
  <c r="P51" i="3"/>
  <c r="O51" i="3"/>
  <c r="Q50" i="3"/>
  <c r="P50" i="3"/>
  <c r="O50" i="3"/>
  <c r="Q49" i="3"/>
  <c r="P49" i="3"/>
  <c r="O49" i="3"/>
  <c r="Q48" i="3"/>
  <c r="P48" i="3"/>
  <c r="O48" i="3"/>
  <c r="Q47" i="3"/>
  <c r="P47" i="3"/>
  <c r="O47" i="3"/>
  <c r="Q46" i="3"/>
  <c r="P46" i="3"/>
  <c r="O46" i="3"/>
  <c r="Q45" i="3"/>
  <c r="P45" i="3"/>
  <c r="O45" i="3"/>
  <c r="K100" i="3"/>
  <c r="J100" i="3"/>
  <c r="I100" i="3"/>
  <c r="L100" i="3" s="1"/>
  <c r="G100" i="3"/>
  <c r="K99" i="3"/>
  <c r="J99" i="3"/>
  <c r="I99" i="3"/>
  <c r="L99" i="3" s="1"/>
  <c r="G99" i="3"/>
  <c r="K98" i="3"/>
  <c r="J98" i="3"/>
  <c r="I98" i="3"/>
  <c r="L98" i="3" s="1"/>
  <c r="G98" i="3"/>
  <c r="L97" i="3"/>
  <c r="K97" i="3"/>
  <c r="J97" i="3"/>
  <c r="I97" i="3"/>
  <c r="G97" i="3"/>
  <c r="K96" i="3"/>
  <c r="J96" i="3"/>
  <c r="L96" i="3" s="1"/>
  <c r="I96" i="3"/>
  <c r="G96" i="3"/>
  <c r="K95" i="3"/>
  <c r="J95" i="3"/>
  <c r="I95" i="3"/>
  <c r="L95" i="3" s="1"/>
  <c r="G95" i="3"/>
  <c r="K94" i="3"/>
  <c r="J94" i="3"/>
  <c r="I94" i="3"/>
  <c r="L94" i="3" s="1"/>
  <c r="G94" i="3"/>
  <c r="K93" i="3"/>
  <c r="J93" i="3"/>
  <c r="I93" i="3"/>
  <c r="L93" i="3" s="1"/>
  <c r="G93" i="3"/>
  <c r="K92" i="3"/>
  <c r="J92" i="3"/>
  <c r="I92" i="3"/>
  <c r="L92" i="3" s="1"/>
  <c r="G92" i="3"/>
  <c r="K91" i="3"/>
  <c r="J91" i="3"/>
  <c r="I91" i="3"/>
  <c r="L91" i="3" s="1"/>
  <c r="G91" i="3"/>
  <c r="L90" i="3"/>
  <c r="K90" i="3"/>
  <c r="J90" i="3"/>
  <c r="I90" i="3"/>
  <c r="G90" i="3"/>
  <c r="K89" i="3"/>
  <c r="J89" i="3"/>
  <c r="I89" i="3"/>
  <c r="L89" i="3" s="1"/>
  <c r="G89" i="3"/>
  <c r="K88" i="3"/>
  <c r="J88" i="3"/>
  <c r="I88" i="3"/>
  <c r="L88" i="3" s="1"/>
  <c r="G88" i="3"/>
  <c r="K87" i="3"/>
  <c r="J87" i="3"/>
  <c r="I87" i="3"/>
  <c r="L87" i="3" s="1"/>
  <c r="G87" i="3"/>
  <c r="K86" i="3"/>
  <c r="L86" i="3" s="1"/>
  <c r="J86" i="3"/>
  <c r="I86" i="3"/>
  <c r="G86" i="3"/>
  <c r="K85" i="3"/>
  <c r="J85" i="3"/>
  <c r="I85" i="3"/>
  <c r="L85" i="3" s="1"/>
  <c r="G85" i="3"/>
  <c r="K84" i="3"/>
  <c r="J84" i="3"/>
  <c r="I84" i="3"/>
  <c r="L84" i="3" s="1"/>
  <c r="G84" i="3"/>
  <c r="K83" i="3"/>
  <c r="J83" i="3"/>
  <c r="I83" i="3"/>
  <c r="L83" i="3" s="1"/>
  <c r="G83" i="3"/>
  <c r="K82" i="3"/>
  <c r="J82" i="3"/>
  <c r="I82" i="3"/>
  <c r="L82" i="3" s="1"/>
  <c r="G82" i="3"/>
  <c r="K81" i="3"/>
  <c r="J81" i="3"/>
  <c r="I81" i="3"/>
  <c r="L81" i="3" s="1"/>
  <c r="G81" i="3"/>
  <c r="K80" i="3"/>
  <c r="L80" i="3" s="1"/>
  <c r="J80" i="3"/>
  <c r="I80" i="3"/>
  <c r="G80" i="3"/>
  <c r="K79" i="3"/>
  <c r="L79" i="3" s="1"/>
  <c r="J79" i="3"/>
  <c r="I79" i="3"/>
  <c r="G79" i="3"/>
  <c r="K78" i="3"/>
  <c r="J78" i="3"/>
  <c r="I78" i="3"/>
  <c r="L78" i="3" s="1"/>
  <c r="G78" i="3"/>
  <c r="K77" i="3"/>
  <c r="J77" i="3"/>
  <c r="I77" i="3"/>
  <c r="L77" i="3" s="1"/>
  <c r="G77" i="3"/>
  <c r="K76" i="3"/>
  <c r="J76" i="3"/>
  <c r="I76" i="3"/>
  <c r="L76" i="3" s="1"/>
  <c r="G76" i="3"/>
  <c r="K75" i="3"/>
  <c r="J75" i="3"/>
  <c r="L75" i="3" s="1"/>
  <c r="I75" i="3"/>
  <c r="G75" i="3"/>
  <c r="K74" i="3"/>
  <c r="J74" i="3"/>
  <c r="I74" i="3"/>
  <c r="L74" i="3" s="1"/>
  <c r="G74" i="3"/>
  <c r="K73" i="3"/>
  <c r="J73" i="3"/>
  <c r="I73" i="3"/>
  <c r="L73" i="3" s="1"/>
  <c r="G73" i="3"/>
  <c r="K72" i="3"/>
  <c r="J72" i="3"/>
  <c r="I72" i="3"/>
  <c r="L72" i="3" s="1"/>
  <c r="G72" i="3"/>
  <c r="K71" i="3"/>
  <c r="J71" i="3"/>
  <c r="I71" i="3"/>
  <c r="L71" i="3" s="1"/>
  <c r="G71" i="3"/>
  <c r="K70" i="3"/>
  <c r="J70" i="3"/>
  <c r="I70" i="3"/>
  <c r="L70" i="3" s="1"/>
  <c r="G70" i="3"/>
  <c r="L69" i="3"/>
  <c r="K69" i="3"/>
  <c r="J69" i="3"/>
  <c r="I69" i="3"/>
  <c r="G69" i="3"/>
  <c r="K68" i="3"/>
  <c r="J68" i="3"/>
  <c r="L68" i="3" s="1"/>
  <c r="I68" i="3"/>
  <c r="G68" i="3"/>
  <c r="K67" i="3"/>
  <c r="J67" i="3"/>
  <c r="I67" i="3"/>
  <c r="L67" i="3" s="1"/>
  <c r="G67" i="3"/>
  <c r="K66" i="3"/>
  <c r="J66" i="3"/>
  <c r="I66" i="3"/>
  <c r="L66" i="3" s="1"/>
  <c r="G66" i="3"/>
  <c r="K65" i="3"/>
  <c r="J65" i="3"/>
  <c r="I65" i="3"/>
  <c r="L65" i="3" s="1"/>
  <c r="G65" i="3"/>
  <c r="K64" i="3"/>
  <c r="J64" i="3"/>
  <c r="I64" i="3"/>
  <c r="L64" i="3" s="1"/>
  <c r="G64" i="3"/>
  <c r="K63" i="3"/>
  <c r="J63" i="3"/>
  <c r="I63" i="3"/>
  <c r="L63" i="3" s="1"/>
  <c r="G63" i="3"/>
  <c r="L62" i="3"/>
  <c r="K62" i="3"/>
  <c r="J62" i="3"/>
  <c r="I62" i="3"/>
  <c r="G62" i="3"/>
  <c r="K61" i="3"/>
  <c r="J61" i="3"/>
  <c r="I61" i="3"/>
  <c r="L61" i="3" s="1"/>
  <c r="G61" i="3"/>
  <c r="K60" i="3"/>
  <c r="J60" i="3"/>
  <c r="I60" i="3"/>
  <c r="L60" i="3" s="1"/>
  <c r="G60" i="3"/>
  <c r="K59" i="3"/>
  <c r="J59" i="3"/>
  <c r="I59" i="3"/>
  <c r="L59" i="3" s="1"/>
  <c r="G59" i="3"/>
  <c r="K58" i="3"/>
  <c r="L58" i="3" s="1"/>
  <c r="J58" i="3"/>
  <c r="I58" i="3"/>
  <c r="G58" i="3"/>
  <c r="K57" i="3"/>
  <c r="J57" i="3"/>
  <c r="I57" i="3"/>
  <c r="L57" i="3" s="1"/>
  <c r="G57" i="3"/>
  <c r="K56" i="3"/>
  <c r="J56" i="3"/>
  <c r="I56" i="3"/>
  <c r="L56" i="3" s="1"/>
  <c r="G56" i="3"/>
  <c r="K55" i="3"/>
  <c r="J55" i="3"/>
  <c r="I55" i="3"/>
  <c r="L55" i="3" s="1"/>
  <c r="G55" i="3"/>
  <c r="K54" i="3"/>
  <c r="J54" i="3"/>
  <c r="I54" i="3"/>
  <c r="L54" i="3" s="1"/>
  <c r="G54" i="3"/>
  <c r="K53" i="3"/>
  <c r="J53" i="3"/>
  <c r="I53" i="3"/>
  <c r="L53" i="3" s="1"/>
  <c r="G53" i="3"/>
  <c r="K52" i="3"/>
  <c r="L52" i="3" s="1"/>
  <c r="J52" i="3"/>
  <c r="I52" i="3"/>
  <c r="G52" i="3"/>
  <c r="K51" i="3"/>
  <c r="L51" i="3" s="1"/>
  <c r="J51" i="3"/>
  <c r="I51" i="3"/>
  <c r="G51" i="3"/>
  <c r="K50" i="3"/>
  <c r="J50" i="3"/>
  <c r="I50" i="3"/>
  <c r="L50" i="3" s="1"/>
  <c r="G50" i="3"/>
  <c r="K49" i="3"/>
  <c r="J49" i="3"/>
  <c r="I49" i="3"/>
  <c r="L49" i="3" s="1"/>
  <c r="G49" i="3"/>
  <c r="K48" i="3"/>
  <c r="J48" i="3"/>
  <c r="I48" i="3"/>
  <c r="L48" i="3" s="1"/>
  <c r="G48" i="3"/>
  <c r="K47" i="3"/>
  <c r="J47" i="3"/>
  <c r="L47" i="3" s="1"/>
  <c r="I47" i="3"/>
  <c r="G47" i="3"/>
  <c r="K46" i="3"/>
  <c r="J46" i="3"/>
  <c r="I46" i="3"/>
  <c r="L46" i="3" s="1"/>
  <c r="G46" i="3"/>
  <c r="K45" i="3"/>
  <c r="J45" i="3"/>
  <c r="I45" i="3"/>
  <c r="L45" i="3" s="1"/>
  <c r="G45" i="3"/>
  <c r="Q44" i="3"/>
  <c r="P44" i="3"/>
  <c r="O44" i="3"/>
  <c r="Q43" i="3"/>
  <c r="P43" i="3"/>
  <c r="O43" i="3"/>
  <c r="Q42" i="3"/>
  <c r="P42" i="3"/>
  <c r="O42" i="3"/>
  <c r="Q41" i="3"/>
  <c r="P41" i="3"/>
  <c r="O41" i="3"/>
  <c r="Q40" i="3"/>
  <c r="P40" i="3"/>
  <c r="O40" i="3"/>
  <c r="Q39" i="3"/>
  <c r="P39" i="3"/>
  <c r="O39" i="3"/>
  <c r="Q38" i="3"/>
  <c r="P38" i="3"/>
  <c r="O38" i="3"/>
  <c r="Q37" i="3"/>
  <c r="P37" i="3"/>
  <c r="O37" i="3"/>
  <c r="Q36" i="3"/>
  <c r="P36" i="3"/>
  <c r="O36" i="3"/>
  <c r="Q35" i="3"/>
  <c r="P35" i="3"/>
  <c r="O35" i="3"/>
  <c r="Q34" i="3"/>
  <c r="P34" i="3"/>
  <c r="O34" i="3"/>
  <c r="Q33" i="3"/>
  <c r="P33" i="3"/>
  <c r="O33" i="3"/>
  <c r="Q32" i="3"/>
  <c r="P32" i="3"/>
  <c r="O32" i="3"/>
  <c r="Q31" i="3"/>
  <c r="P31" i="3"/>
  <c r="O31" i="3"/>
  <c r="Q30" i="3"/>
  <c r="P30" i="3"/>
  <c r="O30" i="3"/>
  <c r="Q29" i="3"/>
  <c r="P29" i="3"/>
  <c r="O29" i="3"/>
  <c r="Q28" i="3"/>
  <c r="P28" i="3"/>
  <c r="O28" i="3"/>
  <c r="Q27" i="3"/>
  <c r="P27" i="3"/>
  <c r="O27" i="3"/>
  <c r="Q26" i="3"/>
  <c r="P26" i="3"/>
  <c r="O26" i="3"/>
  <c r="Q25" i="3"/>
  <c r="P25" i="3"/>
  <c r="O25" i="3"/>
  <c r="Q24" i="3"/>
  <c r="P24" i="3"/>
  <c r="O24" i="3"/>
  <c r="Q23" i="3"/>
  <c r="P23" i="3"/>
  <c r="O23" i="3"/>
  <c r="Q22" i="3"/>
  <c r="P22" i="3"/>
  <c r="O22" i="3"/>
  <c r="Q21" i="3"/>
  <c r="P21" i="3"/>
  <c r="O21" i="3"/>
  <c r="Q20" i="3"/>
  <c r="P20" i="3"/>
  <c r="O20" i="3"/>
  <c r="Q19" i="3"/>
  <c r="P19" i="3"/>
  <c r="O19" i="3"/>
  <c r="Q18" i="3"/>
  <c r="P18" i="3"/>
  <c r="O18" i="3"/>
  <c r="Q17" i="3"/>
  <c r="P17" i="3"/>
  <c r="O17" i="3"/>
  <c r="Q16" i="3"/>
  <c r="P16" i="3"/>
  <c r="O16" i="3"/>
  <c r="Q15" i="3"/>
  <c r="P15" i="3"/>
  <c r="O15" i="3"/>
  <c r="Q14" i="3"/>
  <c r="P14" i="3"/>
  <c r="O14" i="3"/>
  <c r="Q13" i="3"/>
  <c r="P13" i="3"/>
  <c r="O13" i="3"/>
  <c r="P12" i="3"/>
  <c r="Q12" i="3"/>
  <c r="O12" i="3"/>
  <c r="X81" i="7"/>
  <c r="W81" i="7"/>
  <c r="V81" i="7"/>
  <c r="U81" i="7"/>
  <c r="T81" i="7"/>
  <c r="X80" i="7"/>
  <c r="W80" i="7"/>
  <c r="V80" i="7"/>
  <c r="U80" i="7"/>
  <c r="T80" i="7"/>
  <c r="X79" i="7"/>
  <c r="W79" i="7"/>
  <c r="V79" i="7"/>
  <c r="U79" i="7"/>
  <c r="T79" i="7"/>
  <c r="X78" i="7"/>
  <c r="W78" i="7"/>
  <c r="V78" i="7"/>
  <c r="U78" i="7"/>
  <c r="T78" i="7"/>
  <c r="X77" i="7"/>
  <c r="W77" i="7"/>
  <c r="V77" i="7"/>
  <c r="U77" i="7"/>
  <c r="T77" i="7"/>
  <c r="X76" i="7"/>
  <c r="W76" i="7"/>
  <c r="V76" i="7"/>
  <c r="U76" i="7"/>
  <c r="T76" i="7"/>
  <c r="X75" i="7"/>
  <c r="W75" i="7"/>
  <c r="V75" i="7"/>
  <c r="U75" i="7"/>
  <c r="T75" i="7"/>
  <c r="X74" i="7"/>
  <c r="W74" i="7"/>
  <c r="V74" i="7"/>
  <c r="U74" i="7"/>
  <c r="T74" i="7"/>
  <c r="X73" i="7"/>
  <c r="W73" i="7"/>
  <c r="V73" i="7"/>
  <c r="U73" i="7"/>
  <c r="T73" i="7"/>
  <c r="X72" i="7"/>
  <c r="W72" i="7"/>
  <c r="V72" i="7"/>
  <c r="U72" i="7"/>
  <c r="T72" i="7"/>
  <c r="X71" i="7"/>
  <c r="W71" i="7"/>
  <c r="V71" i="7"/>
  <c r="U71" i="7"/>
  <c r="T71" i="7"/>
  <c r="X70" i="7"/>
  <c r="W70" i="7"/>
  <c r="V70" i="7"/>
  <c r="U70" i="7"/>
  <c r="T70" i="7"/>
  <c r="X69" i="7"/>
  <c r="W69" i="7"/>
  <c r="V69" i="7"/>
  <c r="U69" i="7"/>
  <c r="T69" i="7"/>
  <c r="X68" i="7"/>
  <c r="W68" i="7"/>
  <c r="V68" i="7"/>
  <c r="U68" i="7"/>
  <c r="T68" i="7"/>
  <c r="X67" i="7"/>
  <c r="W67" i="7"/>
  <c r="V67" i="7"/>
  <c r="U67" i="7"/>
  <c r="T67" i="7"/>
  <c r="X66" i="7"/>
  <c r="W66" i="7"/>
  <c r="V66" i="7"/>
  <c r="U66" i="7"/>
  <c r="T66" i="7"/>
  <c r="X65" i="7"/>
  <c r="W65" i="7"/>
  <c r="V65" i="7"/>
  <c r="U65" i="7"/>
  <c r="T65" i="7"/>
  <c r="X64" i="7"/>
  <c r="W64" i="7"/>
  <c r="V64" i="7"/>
  <c r="U64" i="7"/>
  <c r="T64" i="7"/>
  <c r="X63" i="7"/>
  <c r="W63" i="7"/>
  <c r="V63" i="7"/>
  <c r="U63" i="7"/>
  <c r="T63" i="7"/>
  <c r="X62" i="7"/>
  <c r="W62" i="7"/>
  <c r="V62" i="7"/>
  <c r="U62" i="7"/>
  <c r="T62" i="7"/>
  <c r="X61" i="7"/>
  <c r="W61" i="7"/>
  <c r="V61" i="7"/>
  <c r="U61" i="7"/>
  <c r="T61" i="7"/>
  <c r="X60" i="7"/>
  <c r="W60" i="7"/>
  <c r="V60" i="7"/>
  <c r="U60" i="7"/>
  <c r="T60" i="7"/>
  <c r="X59" i="7"/>
  <c r="W59" i="7"/>
  <c r="V59" i="7"/>
  <c r="U59" i="7"/>
  <c r="T59" i="7"/>
  <c r="X58" i="7"/>
  <c r="W58" i="7"/>
  <c r="V58" i="7"/>
  <c r="U58" i="7"/>
  <c r="T58" i="7"/>
  <c r="X57" i="7"/>
  <c r="W57" i="7"/>
  <c r="V57" i="7"/>
  <c r="U57" i="7"/>
  <c r="T57" i="7"/>
  <c r="X56" i="7"/>
  <c r="W56" i="7"/>
  <c r="V56" i="7"/>
  <c r="U56" i="7"/>
  <c r="T56" i="7"/>
  <c r="X55" i="7"/>
  <c r="W55" i="7"/>
  <c r="V55" i="7"/>
  <c r="U55" i="7"/>
  <c r="T55" i="7"/>
  <c r="X54" i="7"/>
  <c r="W54" i="7"/>
  <c r="V54" i="7"/>
  <c r="U54" i="7"/>
  <c r="T54" i="7"/>
  <c r="X53" i="7"/>
  <c r="W53" i="7"/>
  <c r="V53" i="7"/>
  <c r="U53" i="7"/>
  <c r="T53" i="7"/>
  <c r="X52" i="7"/>
  <c r="W52" i="7"/>
  <c r="V52" i="7"/>
  <c r="U52" i="7"/>
  <c r="T52" i="7"/>
  <c r="X51" i="7"/>
  <c r="W51" i="7"/>
  <c r="V51" i="7"/>
  <c r="U51" i="7"/>
  <c r="T51" i="7"/>
  <c r="X50" i="7"/>
  <c r="W50" i="7"/>
  <c r="V50" i="7"/>
  <c r="U50" i="7"/>
  <c r="T50" i="7"/>
  <c r="X49" i="7"/>
  <c r="W49" i="7"/>
  <c r="V49" i="7"/>
  <c r="U49" i="7"/>
  <c r="T49" i="7"/>
  <c r="X48" i="7"/>
  <c r="W48" i="7"/>
  <c r="V48" i="7"/>
  <c r="U48" i="7"/>
  <c r="T48" i="7"/>
  <c r="X47" i="7"/>
  <c r="W47" i="7"/>
  <c r="V47" i="7"/>
  <c r="U47" i="7"/>
  <c r="T47" i="7"/>
  <c r="X46" i="7"/>
  <c r="W46" i="7"/>
  <c r="V46" i="7"/>
  <c r="U46" i="7"/>
  <c r="T46" i="7"/>
  <c r="X45" i="7"/>
  <c r="W45" i="7"/>
  <c r="V45" i="7"/>
  <c r="U45" i="7"/>
  <c r="T45" i="7"/>
  <c r="X44" i="7"/>
  <c r="W44" i="7"/>
  <c r="V44" i="7"/>
  <c r="U44" i="7"/>
  <c r="T44" i="7"/>
  <c r="X43" i="7"/>
  <c r="W43" i="7"/>
  <c r="V43" i="7"/>
  <c r="U43" i="7"/>
  <c r="T43" i="7"/>
  <c r="X42" i="7"/>
  <c r="W42" i="7"/>
  <c r="V42" i="7"/>
  <c r="U42" i="7"/>
  <c r="T42" i="7"/>
  <c r="X41" i="7"/>
  <c r="W41" i="7"/>
  <c r="V41" i="7"/>
  <c r="U41" i="7"/>
  <c r="T41" i="7"/>
  <c r="X40" i="7"/>
  <c r="W40" i="7"/>
  <c r="V40" i="7"/>
  <c r="U40" i="7"/>
  <c r="T40" i="7"/>
  <c r="X39" i="7"/>
  <c r="W39" i="7"/>
  <c r="V39" i="7"/>
  <c r="U39" i="7"/>
  <c r="T39" i="7"/>
  <c r="X38" i="7"/>
  <c r="W38" i="7"/>
  <c r="V38" i="7"/>
  <c r="U38" i="7"/>
  <c r="T38" i="7"/>
  <c r="X37" i="7"/>
  <c r="W37" i="7"/>
  <c r="V37" i="7"/>
  <c r="U37" i="7"/>
  <c r="T37" i="7"/>
  <c r="X36" i="7"/>
  <c r="W36" i="7"/>
  <c r="V36" i="7"/>
  <c r="U36" i="7"/>
  <c r="T36" i="7"/>
  <c r="X35" i="7"/>
  <c r="W35" i="7"/>
  <c r="V35" i="7"/>
  <c r="U35" i="7"/>
  <c r="T35" i="7"/>
  <c r="X34" i="7"/>
  <c r="W34" i="7"/>
  <c r="V34" i="7"/>
  <c r="U34" i="7"/>
  <c r="T34" i="7"/>
  <c r="X33" i="7"/>
  <c r="W33" i="7"/>
  <c r="V33" i="7"/>
  <c r="U33" i="7"/>
  <c r="T33" i="7"/>
  <c r="X32" i="7"/>
  <c r="W32" i="7"/>
  <c r="V32" i="7"/>
  <c r="U32" i="7"/>
  <c r="T32" i="7"/>
  <c r="X31" i="7"/>
  <c r="W31" i="7"/>
  <c r="V31" i="7"/>
  <c r="U31" i="7"/>
  <c r="T31" i="7"/>
  <c r="X30" i="7"/>
  <c r="W30" i="7"/>
  <c r="V30" i="7"/>
  <c r="U30" i="7"/>
  <c r="T30" i="7"/>
  <c r="X29" i="7"/>
  <c r="W29" i="7"/>
  <c r="V29" i="7"/>
  <c r="U29" i="7"/>
  <c r="T29" i="7"/>
  <c r="X28" i="7"/>
  <c r="W28" i="7"/>
  <c r="V28" i="7"/>
  <c r="U28" i="7"/>
  <c r="T28" i="7"/>
  <c r="X27" i="7"/>
  <c r="W27" i="7"/>
  <c r="V27" i="7"/>
  <c r="U27" i="7"/>
  <c r="T27" i="7"/>
  <c r="X26" i="7"/>
  <c r="W26" i="7"/>
  <c r="V26" i="7"/>
  <c r="U26" i="7"/>
  <c r="T26" i="7"/>
  <c r="X25" i="7"/>
  <c r="W25" i="7"/>
  <c r="V25" i="7"/>
  <c r="U25" i="7"/>
  <c r="T25" i="7"/>
  <c r="X24" i="7"/>
  <c r="W24" i="7"/>
  <c r="V24" i="7"/>
  <c r="U24" i="7"/>
  <c r="T24" i="7"/>
  <c r="X23" i="7"/>
  <c r="W23" i="7"/>
  <c r="V23" i="7"/>
  <c r="U23" i="7"/>
  <c r="T23" i="7"/>
  <c r="X22" i="7"/>
  <c r="W22" i="7"/>
  <c r="V22" i="7"/>
  <c r="U22" i="7"/>
  <c r="T22" i="7"/>
  <c r="X21" i="7"/>
  <c r="W21" i="7"/>
  <c r="V21" i="7"/>
  <c r="U21" i="7"/>
  <c r="T21" i="7"/>
  <c r="X20" i="7"/>
  <c r="W20" i="7"/>
  <c r="V20" i="7"/>
  <c r="U20" i="7"/>
  <c r="T20" i="7"/>
  <c r="X19" i="7"/>
  <c r="W19" i="7"/>
  <c r="V19" i="7"/>
  <c r="U19" i="7"/>
  <c r="T19" i="7"/>
  <c r="X18" i="7"/>
  <c r="W18" i="7"/>
  <c r="V18" i="7"/>
  <c r="U18" i="7"/>
  <c r="T18" i="7"/>
  <c r="X17" i="7"/>
  <c r="W17" i="7"/>
  <c r="V17" i="7"/>
  <c r="U17" i="7"/>
  <c r="T17" i="7"/>
  <c r="X16" i="7"/>
  <c r="W16" i="7"/>
  <c r="V16" i="7"/>
  <c r="U16" i="7"/>
  <c r="T16" i="7"/>
  <c r="X15" i="7"/>
  <c r="W15" i="7"/>
  <c r="V15" i="7"/>
  <c r="U15" i="7"/>
  <c r="T15" i="7"/>
  <c r="W14" i="7"/>
  <c r="X14" i="7"/>
  <c r="T14" i="7"/>
  <c r="U14" i="7"/>
  <c r="V14" i="7"/>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K44" i="3" l="1"/>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M10" i="7"/>
  <c r="C43" i="1" s="1"/>
  <c r="K10" i="7"/>
  <c r="C41" i="1" s="1"/>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I12" i="3"/>
  <c r="J17" i="3"/>
  <c r="A1" i="13"/>
  <c r="A1" i="12"/>
  <c r="A1" i="7"/>
  <c r="K9" i="3" l="1"/>
  <c r="C36" i="1" s="1"/>
  <c r="J44" i="3"/>
  <c r="I44" i="3"/>
  <c r="J43" i="3"/>
  <c r="I43" i="3"/>
  <c r="J42" i="3"/>
  <c r="I42" i="3"/>
  <c r="J41" i="3"/>
  <c r="I41" i="3"/>
  <c r="J40" i="3"/>
  <c r="I40" i="3"/>
  <c r="J39" i="3"/>
  <c r="I39" i="3"/>
  <c r="J38" i="3"/>
  <c r="I38" i="3"/>
  <c r="J37" i="3"/>
  <c r="I37" i="3"/>
  <c r="J36" i="3"/>
  <c r="I36" i="3"/>
  <c r="J35" i="3"/>
  <c r="I35" i="3"/>
  <c r="J34" i="3"/>
  <c r="I34" i="3"/>
  <c r="J33" i="3"/>
  <c r="I33" i="3"/>
  <c r="J32" i="3"/>
  <c r="I32" i="3"/>
  <c r="J31" i="3"/>
  <c r="I31" i="3"/>
  <c r="J30" i="3"/>
  <c r="I30" i="3"/>
  <c r="L30" i="3" s="1"/>
  <c r="J29" i="3"/>
  <c r="I29" i="3"/>
  <c r="L29" i="3" s="1"/>
  <c r="J28" i="3"/>
  <c r="I28" i="3"/>
  <c r="J27" i="3"/>
  <c r="I27" i="3"/>
  <c r="J26" i="3"/>
  <c r="I26" i="3"/>
  <c r="J25" i="3"/>
  <c r="I25" i="3"/>
  <c r="J24" i="3"/>
  <c r="I24" i="3"/>
  <c r="J23" i="3"/>
  <c r="I23" i="3"/>
  <c r="J22" i="3"/>
  <c r="I22" i="3"/>
  <c r="J21" i="3"/>
  <c r="I21" i="3"/>
  <c r="J20" i="3"/>
  <c r="I20" i="3"/>
  <c r="J19" i="3"/>
  <c r="I19" i="3"/>
  <c r="J18" i="3"/>
  <c r="I18" i="3"/>
  <c r="I17" i="3"/>
  <c r="L17" i="3" s="1"/>
  <c r="J16" i="3"/>
  <c r="I16" i="3"/>
  <c r="J15" i="3"/>
  <c r="I15" i="3"/>
  <c r="L15" i="3" s="1"/>
  <c r="J14" i="3"/>
  <c r="I14" i="3"/>
  <c r="J13" i="3"/>
  <c r="I13" i="3"/>
  <c r="L13" i="3" s="1"/>
  <c r="J12" i="3"/>
  <c r="L12" i="3" s="1"/>
  <c r="L44" i="3" l="1"/>
  <c r="L21" i="3"/>
  <c r="L23" i="3"/>
  <c r="L26" i="3"/>
  <c r="L33" i="3"/>
  <c r="L22" i="3"/>
  <c r="L36" i="3"/>
  <c r="L20" i="3"/>
  <c r="L19" i="3"/>
  <c r="L43" i="3"/>
  <c r="L28" i="3"/>
  <c r="L40" i="3"/>
  <c r="L27" i="3"/>
  <c r="L37" i="3"/>
  <c r="L31" i="3"/>
  <c r="L24" i="3"/>
  <c r="L38" i="3"/>
  <c r="L42" i="3"/>
  <c r="L16" i="3"/>
  <c r="L41" i="3"/>
  <c r="L35" i="3"/>
  <c r="L34" i="3"/>
  <c r="L18" i="3"/>
  <c r="L32" i="3"/>
  <c r="L25" i="3"/>
  <c r="L39" i="3"/>
  <c r="L14" i="3"/>
  <c r="G12" i="5"/>
  <c r="L9" i="3" l="1"/>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H12" i="5"/>
  <c r="A1" i="5"/>
  <c r="A1" i="11"/>
  <c r="A1" i="3"/>
  <c r="L10" i="7"/>
  <c r="J10" i="7"/>
  <c r="I10" i="7"/>
  <c r="G41" i="11" l="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C42" i="1"/>
  <c r="C40" i="1"/>
  <c r="C39" i="1"/>
  <c r="O14" i="7"/>
  <c r="G9" i="5" l="1"/>
  <c r="C37" i="1" s="1"/>
  <c r="G10" i="11"/>
  <c r="C44" i="1" s="1"/>
  <c r="D44" i="1" s="1"/>
  <c r="J9" i="3"/>
  <c r="C35" i="1" s="1"/>
  <c r="I9" i="3"/>
  <c r="C34" i="1" s="1"/>
  <c r="D38" i="1" l="1"/>
  <c r="D33" i="1"/>
  <c r="C45" i="1"/>
  <c r="C18" i="1" s="1"/>
</calcChain>
</file>

<file path=xl/sharedStrings.xml><?xml version="1.0" encoding="utf-8"?>
<sst xmlns="http://schemas.openxmlformats.org/spreadsheetml/2006/main" count="607" uniqueCount="362">
  <si>
    <t>Contact Name:</t>
  </si>
  <si>
    <t>Contact Title :</t>
  </si>
  <si>
    <t>Contact Email:</t>
  </si>
  <si>
    <t>Total Amount Requested :</t>
  </si>
  <si>
    <t>Amount</t>
  </si>
  <si>
    <t>Cost</t>
  </si>
  <si>
    <t xml:space="preserve">Equipment </t>
  </si>
  <si>
    <t>Pay Period Reported</t>
  </si>
  <si>
    <t>Allocated Wages Cost</t>
  </si>
  <si>
    <t xml:space="preserve">% to Project </t>
  </si>
  <si>
    <t>Allocated Fringe Benefits Cost</t>
  </si>
  <si>
    <t>Employee Name</t>
  </si>
  <si>
    <t>Purpose of Trip/Expense</t>
  </si>
  <si>
    <t xml:space="preserve">Payment Request Summary </t>
  </si>
  <si>
    <t>Travel</t>
  </si>
  <si>
    <t>Supplies</t>
  </si>
  <si>
    <t>Construction</t>
  </si>
  <si>
    <t xml:space="preserve">     TOTAL Amount Requested</t>
  </si>
  <si>
    <t>Vendor Name</t>
  </si>
  <si>
    <t>Total Request Amount</t>
  </si>
  <si>
    <t>Is Variance for Non Program Items on Invoice/Ref ID?</t>
  </si>
  <si>
    <t xml:space="preserve">  Equipment</t>
  </si>
  <si>
    <t>Budget Category</t>
  </si>
  <si>
    <t>Reference ID/Invoice ID</t>
  </si>
  <si>
    <t>Grant Amount Requested</t>
  </si>
  <si>
    <t>Personnel and Fringe:</t>
  </si>
  <si>
    <t>Date
MM/DD/YYYY</t>
  </si>
  <si>
    <t>Totals to Payment Request Summary Tab</t>
  </si>
  <si>
    <t>Total to Payment Request Summary Tab</t>
  </si>
  <si>
    <t>Personnel and Fringe Benefits Payment Request Detail</t>
  </si>
  <si>
    <t>Travel Expenses Payment Request Detail</t>
  </si>
  <si>
    <t>Operating Expenses Payment Request Detail</t>
  </si>
  <si>
    <t>Comments/Justification</t>
  </si>
  <si>
    <t>Other</t>
  </si>
  <si>
    <t>Grant ID Number (GA-xxxxxxx):</t>
  </si>
  <si>
    <t>Other Allocated Cost</t>
  </si>
  <si>
    <t>Employee Title</t>
  </si>
  <si>
    <t>Employee Name/Vendor Name</t>
  </si>
  <si>
    <t xml:space="preserve">Total Amount Invoice/Ref ID </t>
  </si>
  <si>
    <t>Variance
(Total Invoice/Ref Id Amount less Request Amount)</t>
  </si>
  <si>
    <t>Is Full Amount Requested for Grant Reimbursement?</t>
  </si>
  <si>
    <t>Attestation Date</t>
  </si>
  <si>
    <t>Description</t>
  </si>
  <si>
    <t xml:space="preserve">Personnel </t>
  </si>
  <si>
    <r>
      <t>·</t>
    </r>
    <r>
      <rPr>
        <sz val="7"/>
        <rFont val="Times New Roman"/>
        <family val="1"/>
      </rPr>
      <t xml:space="preserve">      </t>
    </r>
    <r>
      <rPr>
        <sz val="11"/>
        <rFont val="Arial"/>
        <family val="2"/>
      </rPr>
      <t>Calculations</t>
    </r>
  </si>
  <si>
    <t>Fringe</t>
  </si>
  <si>
    <r>
      <t>·</t>
    </r>
    <r>
      <rPr>
        <sz val="7"/>
        <rFont val="Times New Roman"/>
        <family val="1"/>
      </rPr>
      <t xml:space="preserve">      </t>
    </r>
    <r>
      <rPr>
        <sz val="11"/>
        <rFont val="Arial"/>
        <family val="2"/>
      </rPr>
      <t>Invoice</t>
    </r>
  </si>
  <si>
    <r>
      <t>·</t>
    </r>
    <r>
      <rPr>
        <sz val="7"/>
        <rFont val="Times New Roman"/>
        <family val="1"/>
      </rPr>
      <t xml:space="preserve">      </t>
    </r>
    <r>
      <rPr>
        <sz val="11"/>
        <rFont val="Arial"/>
        <family val="2"/>
      </rPr>
      <t>Itemized Travel Expenses</t>
    </r>
  </si>
  <si>
    <r>
      <t>·</t>
    </r>
    <r>
      <rPr>
        <sz val="7"/>
        <rFont val="Times New Roman"/>
        <family val="1"/>
      </rPr>
      <t xml:space="preserve">      </t>
    </r>
    <r>
      <rPr>
        <sz val="11"/>
        <rFont val="Arial"/>
        <family val="2"/>
      </rPr>
      <t>Receipts</t>
    </r>
  </si>
  <si>
    <r>
      <t>·</t>
    </r>
    <r>
      <rPr>
        <sz val="7"/>
        <rFont val="Times New Roman"/>
        <family val="1"/>
      </rPr>
      <t xml:space="preserve">      </t>
    </r>
    <r>
      <rPr>
        <sz val="11"/>
        <rFont val="Arial"/>
        <family val="2"/>
      </rPr>
      <t>Invoices</t>
    </r>
  </si>
  <si>
    <r>
      <t>·</t>
    </r>
    <r>
      <rPr>
        <sz val="7"/>
        <rFont val="Times New Roman"/>
        <family val="1"/>
      </rPr>
      <t xml:space="preserve">      </t>
    </r>
    <r>
      <rPr>
        <sz val="11"/>
        <rFont val="Arial"/>
        <family val="2"/>
      </rPr>
      <t>Itinerary</t>
    </r>
  </si>
  <si>
    <r>
      <t>·</t>
    </r>
    <r>
      <rPr>
        <sz val="7"/>
        <rFont val="Times New Roman"/>
        <family val="1"/>
      </rPr>
      <t xml:space="preserve">      </t>
    </r>
    <r>
      <rPr>
        <sz val="11"/>
        <rFont val="Arial"/>
        <family val="2"/>
      </rPr>
      <t>Mileage</t>
    </r>
  </si>
  <si>
    <r>
      <t>·</t>
    </r>
    <r>
      <rPr>
        <sz val="7"/>
        <rFont val="Times New Roman"/>
        <family val="1"/>
      </rPr>
      <t xml:space="preserve">      </t>
    </r>
    <r>
      <rPr>
        <sz val="11"/>
        <rFont val="Arial"/>
        <family val="2"/>
      </rPr>
      <t>Registration Confirmation</t>
    </r>
  </si>
  <si>
    <t>Equipment (over $5,000)</t>
  </si>
  <si>
    <r>
      <t>·</t>
    </r>
    <r>
      <rPr>
        <sz val="7"/>
        <rFont val="Times New Roman"/>
        <family val="1"/>
      </rPr>
      <t xml:space="preserve">      </t>
    </r>
    <r>
      <rPr>
        <sz val="11"/>
        <rFont val="Arial"/>
        <family val="2"/>
      </rPr>
      <t>Invoice for non-expendable items</t>
    </r>
  </si>
  <si>
    <r>
      <t>·</t>
    </r>
    <r>
      <rPr>
        <sz val="7"/>
        <rFont val="Times New Roman"/>
        <family val="1"/>
      </rPr>
      <t xml:space="preserve">      </t>
    </r>
    <r>
      <rPr>
        <sz val="11"/>
        <rFont val="Arial"/>
        <family val="2"/>
      </rPr>
      <t>Inventory List</t>
    </r>
  </si>
  <si>
    <r>
      <t>·</t>
    </r>
    <r>
      <rPr>
        <sz val="7"/>
        <rFont val="Times New Roman"/>
        <family val="1"/>
      </rPr>
      <t xml:space="preserve">      </t>
    </r>
    <r>
      <rPr>
        <sz val="11"/>
        <rFont val="Arial"/>
        <family val="2"/>
      </rPr>
      <t>Proof of Payment</t>
    </r>
  </si>
  <si>
    <r>
      <t>·</t>
    </r>
    <r>
      <rPr>
        <sz val="7"/>
        <rFont val="Times New Roman"/>
        <family val="1"/>
      </rPr>
      <t xml:space="preserve">      </t>
    </r>
    <r>
      <rPr>
        <sz val="11"/>
        <rFont val="Arial"/>
        <family val="2"/>
      </rPr>
      <t>Equipment Rates</t>
    </r>
  </si>
  <si>
    <r>
      <t>·</t>
    </r>
    <r>
      <rPr>
        <sz val="7"/>
        <rFont val="Times New Roman"/>
        <family val="1"/>
      </rPr>
      <t xml:space="preserve">      </t>
    </r>
    <r>
      <rPr>
        <sz val="11"/>
        <rFont val="Arial"/>
        <family val="2"/>
      </rPr>
      <t>Purchase Order</t>
    </r>
  </si>
  <si>
    <t>Supplies (Under $5,000)</t>
  </si>
  <si>
    <r>
      <t>·</t>
    </r>
    <r>
      <rPr>
        <sz val="7"/>
        <rFont val="Times New Roman"/>
        <family val="1"/>
      </rPr>
      <t xml:space="preserve">       </t>
    </r>
    <r>
      <rPr>
        <sz val="11"/>
        <rFont val="Arial"/>
        <family val="2"/>
      </rPr>
      <t>Invoice</t>
    </r>
  </si>
  <si>
    <r>
      <t>·</t>
    </r>
    <r>
      <rPr>
        <sz val="7"/>
        <rFont val="Times New Roman"/>
        <family val="1"/>
      </rPr>
      <t xml:space="preserve">       </t>
    </r>
    <r>
      <rPr>
        <sz val="11"/>
        <rFont val="Arial"/>
        <family val="2"/>
      </rPr>
      <t>Contract</t>
    </r>
  </si>
  <si>
    <t>Contracts, Consultants, and Subawards</t>
  </si>
  <si>
    <r>
      <t>·</t>
    </r>
    <r>
      <rPr>
        <sz val="7"/>
        <rFont val="Times New Roman"/>
        <family val="1"/>
      </rPr>
      <t xml:space="preserve">         </t>
    </r>
    <r>
      <rPr>
        <sz val="11"/>
        <rFont val="Arial"/>
        <family val="2"/>
      </rPr>
      <t>Contract</t>
    </r>
  </si>
  <si>
    <r>
      <t>·</t>
    </r>
    <r>
      <rPr>
        <sz val="7"/>
        <rFont val="Times New Roman"/>
        <family val="1"/>
      </rPr>
      <t xml:space="preserve">         </t>
    </r>
    <r>
      <rPr>
        <sz val="11"/>
        <rFont val="Arial"/>
        <family val="2"/>
      </rPr>
      <t>Invoice</t>
    </r>
  </si>
  <si>
    <r>
      <t>·</t>
    </r>
    <r>
      <rPr>
        <sz val="7"/>
        <rFont val="Times New Roman"/>
        <family val="1"/>
      </rPr>
      <t xml:space="preserve">         </t>
    </r>
    <r>
      <rPr>
        <sz val="11"/>
        <rFont val="Arial"/>
        <family val="2"/>
      </rPr>
      <t>Procurement Documentation</t>
    </r>
  </si>
  <si>
    <r>
      <t>·</t>
    </r>
    <r>
      <rPr>
        <sz val="7"/>
        <rFont val="Times New Roman"/>
        <family val="1"/>
      </rPr>
      <t xml:space="preserve">       </t>
    </r>
    <r>
      <rPr>
        <sz val="11"/>
        <rFont val="Arial"/>
        <family val="2"/>
      </rPr>
      <t>Template</t>
    </r>
  </si>
  <si>
    <r>
      <t>·</t>
    </r>
    <r>
      <rPr>
        <sz val="7"/>
        <rFont val="Times New Roman"/>
        <family val="1"/>
      </rPr>
      <t xml:space="preserve">       </t>
    </r>
    <r>
      <rPr>
        <sz val="11"/>
        <rFont val="Arial"/>
        <family val="2"/>
      </rPr>
      <t>Rental Agreement</t>
    </r>
  </si>
  <si>
    <r>
      <t>Supporting</t>
    </r>
    <r>
      <rPr>
        <b/>
        <sz val="11"/>
        <color rgb="FF000000"/>
        <rFont val="Arial"/>
        <family val="2"/>
      </rPr>
      <t xml:space="preserve"> Documentation Examples</t>
    </r>
  </si>
  <si>
    <r>
      <t>·</t>
    </r>
    <r>
      <rPr>
        <sz val="7"/>
        <rFont val="Times New Roman"/>
        <family val="1"/>
      </rPr>
      <t xml:space="preserve">      </t>
    </r>
    <r>
      <rPr>
        <sz val="11"/>
        <rFont val="Arial"/>
        <family val="2"/>
        <scheme val="minor"/>
      </rPr>
      <t>Timesheets</t>
    </r>
  </si>
  <si>
    <r>
      <t>·</t>
    </r>
    <r>
      <rPr>
        <sz val="7"/>
        <rFont val="Times New Roman"/>
        <family val="1"/>
      </rPr>
      <t xml:space="preserve">      </t>
    </r>
    <r>
      <rPr>
        <sz val="11"/>
        <rFont val="Arial"/>
        <family val="2"/>
        <scheme val="minor"/>
      </rPr>
      <t>Payroll</t>
    </r>
  </si>
  <si>
    <r>
      <t>·</t>
    </r>
    <r>
      <rPr>
        <sz val="7"/>
        <rFont val="Times New Roman"/>
        <family val="1"/>
      </rPr>
      <t xml:space="preserve">      </t>
    </r>
    <r>
      <rPr>
        <sz val="11"/>
        <rFont val="Arial"/>
        <family val="2"/>
        <scheme val="minor"/>
      </rPr>
      <t>Daily Logs</t>
    </r>
  </si>
  <si>
    <r>
      <t>·</t>
    </r>
    <r>
      <rPr>
        <sz val="7"/>
        <rFont val="Times New Roman"/>
        <family val="1"/>
      </rPr>
      <t xml:space="preserve">      </t>
    </r>
    <r>
      <rPr>
        <sz val="11"/>
        <rFont val="Arial"/>
        <family val="2"/>
        <scheme val="minor"/>
      </rPr>
      <t>Personnel Policies</t>
    </r>
  </si>
  <si>
    <r>
      <t>·</t>
    </r>
    <r>
      <rPr>
        <sz val="7"/>
        <rFont val="Times New Roman"/>
        <family val="1"/>
      </rPr>
      <t xml:space="preserve">      </t>
    </r>
    <r>
      <rPr>
        <sz val="11"/>
        <rFont val="Arial"/>
        <family val="2"/>
        <scheme val="minor"/>
      </rPr>
      <t>Calculations</t>
    </r>
  </si>
  <si>
    <r>
      <t>·</t>
    </r>
    <r>
      <rPr>
        <sz val="7"/>
        <rFont val="Times New Roman"/>
        <family val="1"/>
      </rPr>
      <t xml:space="preserve">      </t>
    </r>
    <r>
      <rPr>
        <sz val="11"/>
        <rFont val="Arial"/>
        <family val="2"/>
      </rPr>
      <t>Invoice for Supplies</t>
    </r>
  </si>
  <si>
    <t>Supporting Documentation Guide</t>
  </si>
  <si>
    <t>If additional rows are needed, use a new payment request template.  Do NOT add rows to this sheet.</t>
  </si>
  <si>
    <t>Requested Amount &gt; Cost</t>
  </si>
  <si>
    <t xml:space="preserve"> Other </t>
  </si>
  <si>
    <t>Vendor</t>
  </si>
  <si>
    <t>Description of Expense</t>
  </si>
  <si>
    <t>Other Payments Request Detail</t>
  </si>
  <si>
    <t>Invoice ID/
Reference ID</t>
  </si>
  <si>
    <t>Procurement Required by 2 CFR?</t>
  </si>
  <si>
    <t>Contact Phone Number:</t>
  </si>
  <si>
    <t>The total amount for each budget category is linked to the respective cells and tabs and should be verified that it is correct after the tabs are complete</t>
  </si>
  <si>
    <t>Personnel and Fringe tab</t>
  </si>
  <si>
    <t>Payment Request Summary tab</t>
  </si>
  <si>
    <t>This tab is used to obtain program and contact information and summarize data from the various tabs in this worksheet for the payment request.</t>
  </si>
  <si>
    <t>Travel Expense tab</t>
  </si>
  <si>
    <t>This tab is used to provide detail for travel expenses paid for the period included in the payment request.</t>
  </si>
  <si>
    <t>Contracts/
Consultants/
Subawards</t>
  </si>
  <si>
    <t>Procurement Documentation Previously Submitted?</t>
  </si>
  <si>
    <t>Procurement Information</t>
  </si>
  <si>
    <t>Other tab</t>
  </si>
  <si>
    <t>This tab is used to provide detail for other expenses not captured in defined categories in this document paid for the grant in period included in the payment request.</t>
  </si>
  <si>
    <t>Enter the date range for expenses included in the payment request</t>
  </si>
  <si>
    <t>This tab is used to provide detail for personnel services, including salaries, hourly wages and fringe benefits paid for the period included in the payment request.</t>
  </si>
  <si>
    <t>Column A</t>
  </si>
  <si>
    <t>Column B</t>
  </si>
  <si>
    <t>Column C</t>
  </si>
  <si>
    <t>Column D</t>
  </si>
  <si>
    <t>Column E</t>
  </si>
  <si>
    <t>Column F</t>
  </si>
  <si>
    <t>Column G</t>
  </si>
  <si>
    <t>Column H</t>
  </si>
  <si>
    <t>Column I</t>
  </si>
  <si>
    <t>The employee name should be entered as shown on supporting payroll documentation, the template and documentation should show employees in the same order as shown on the template</t>
  </si>
  <si>
    <t>Enter the pay period being reported, each pay period should be reported on a separate line and agree with the supporting documentation</t>
  </si>
  <si>
    <t>Enter the percentage of pay to be allocated to the grant for the employee based on percentage in budget or actual time performed on the grant</t>
  </si>
  <si>
    <t xml:space="preserve">This column can be used to provide additional information that provide justification of expenses </t>
  </si>
  <si>
    <t>Row 7</t>
  </si>
  <si>
    <t>Row 8</t>
  </si>
  <si>
    <t>Contact Name</t>
  </si>
  <si>
    <t>The employee name should be entered for travel reimbursed to employee or for payments directly on behalf of employees, enter the vendor name, name entered should agree to supporting documentation</t>
  </si>
  <si>
    <t>Enter the reference id for employee travel or vendor invoice id as appropriate, this information should be easily traced to supporting documentation</t>
  </si>
  <si>
    <t>Enter the date of the approved travel reimbursement or vendor invoice</t>
  </si>
  <si>
    <t>Enter a brief description of the purpose of the trip or expense</t>
  </si>
  <si>
    <t>Enter the full amount paid on the employee travel or vendor invoice, this amount should agree to the supporting documentation even if the full amount is not to be reimbursed by the grant</t>
  </si>
  <si>
    <t>Employee Name/
Vendor Name</t>
  </si>
  <si>
    <t>If the full amount entered for Cost (Column E) is to be reimbursed by the grant, select Yes from the dropdown, if any portion of the amount is not to be charged to the grant, select No</t>
  </si>
  <si>
    <t>If Yes is selected in Column F, the full amount entered for Cost (Column E) will automatically populate, 
if No is selected in Column F, the amount to be reimbursed from the grant will need to be maually entered
Note: if the cell is highlighted red there is an error in entering the amount as more than entered as Cost (Column E), the appropriate correction will need to be made</t>
  </si>
  <si>
    <t>Column J</t>
  </si>
  <si>
    <t>Column K</t>
  </si>
  <si>
    <t>Column L</t>
  </si>
  <si>
    <t>Column M</t>
  </si>
  <si>
    <t>Column N</t>
  </si>
  <si>
    <t>Column O</t>
  </si>
  <si>
    <t>Enter the vendor name, name entered should agree to supporting documentation</t>
  </si>
  <si>
    <t>Enter the vendor invoice id or other reference id as appropriate, this information should be easily traced to supporting documentation</t>
  </si>
  <si>
    <t>Enter the date of the vendor invoice or reference id</t>
  </si>
  <si>
    <t>Provide brief description of expense requested for reimbursement</t>
  </si>
  <si>
    <t>Operating Expenses tab</t>
  </si>
  <si>
    <t>Payment_Request_Summary_Instructions</t>
  </si>
  <si>
    <t>Personnel_and_Fringe_Instructions</t>
  </si>
  <si>
    <t>Travel_Expense_Instructions</t>
  </si>
  <si>
    <t>Operating_Expenses_Instructions</t>
  </si>
  <si>
    <t>Other_Instructions</t>
  </si>
  <si>
    <t>Itemized travel expenses of staff personnel.
Detailed proof of payment and receipt of goods or services are required.</t>
  </si>
  <si>
    <t>Non-expendable items.
Note: The federal government defines permanent equipment as property with a purchase price of $5000 or more and a useful life of two or more years. As such, expendable items costing less than $5,000 should included in the supply category.)
Detailed proof of payment and receipt of goods or services are required.</t>
  </si>
  <si>
    <r>
      <t>·</t>
    </r>
    <r>
      <rPr>
        <sz val="7"/>
        <rFont val="Times New Roman"/>
        <family val="1"/>
      </rPr>
      <t xml:space="preserve">      </t>
    </r>
    <r>
      <rPr>
        <sz val="11"/>
        <rFont val="Arial"/>
        <family val="2"/>
      </rPr>
      <t>Packing slip</t>
    </r>
  </si>
  <si>
    <t>Materials and supplies including consumable items such as office supplies, postage, training materials, copy paper, and expendable equipment items costing less than $5,000 such as books, handheld tape recorders, etc.)
Detailed proof of payment and receipt of goods or services are required.</t>
  </si>
  <si>
    <t>Document field to provide information regarding subrecipients, procurement documentation and contracts, consultant cost breakdown, labor documentation.
Supporting documentation to demonstrate 2 CFR 200 procurement methods must be attached under procurement documentation to be reviewed. 
Detailed proof of payment and receipt of goods or services are required.</t>
  </si>
  <si>
    <t>N/A</t>
  </si>
  <si>
    <t>(Requests For Information, Request For Proposal, Request For Quotation, Sole Source Justification, Documentation of Procedures, etc.)</t>
  </si>
  <si>
    <r>
      <t>·</t>
    </r>
    <r>
      <rPr>
        <sz val="7"/>
        <rFont val="Times New Roman"/>
        <family val="1"/>
      </rPr>
      <t xml:space="preserve">         </t>
    </r>
    <r>
      <rPr>
        <sz val="11"/>
        <rFont val="Arial"/>
        <family val="2"/>
      </rPr>
      <t>Engineering Plans</t>
    </r>
  </si>
  <si>
    <r>
      <t>·</t>
    </r>
    <r>
      <rPr>
        <sz val="7"/>
        <rFont val="Times New Roman"/>
        <family val="1"/>
      </rPr>
      <t xml:space="preserve">         </t>
    </r>
    <r>
      <rPr>
        <sz val="11"/>
        <rFont val="Arial"/>
        <family val="2"/>
      </rPr>
      <t>Labor Documentation</t>
    </r>
  </si>
  <si>
    <t>Personnel_and_Fringe_Supporting_Documentation_Guidance</t>
  </si>
  <si>
    <t>Operating Expenses:</t>
  </si>
  <si>
    <t>Travel_Supporting_Documentation_Guidance</t>
  </si>
  <si>
    <t>Operating_Expenses_Supporting_Documentation_Guidance</t>
  </si>
  <si>
    <t>Other_Supporting_Documentation_Guidance</t>
  </si>
  <si>
    <t>Row 9</t>
  </si>
  <si>
    <t>Contact Title, Email, Phone Number</t>
  </si>
  <si>
    <t>Total Amount Requested</t>
  </si>
  <si>
    <t>Row 17</t>
  </si>
  <si>
    <t>Attestation Date &amp; Name</t>
  </si>
  <si>
    <t xml:space="preserve">The attestation should be done after all tabs are complete and totals on this tab are verified, enter the date of attestation and individual's name </t>
  </si>
  <si>
    <t>Budget Category Totals</t>
  </si>
  <si>
    <t>Enter the employee title as shown in budget documents, if not included in budget an explanation should be provided in the comments (Column I)</t>
  </si>
  <si>
    <t>Formula that multiplies the amount paid to the employee (Column D) by the percentage entered in % to Project (Column F), this formula should not be modified but should be reviewed for accuracy</t>
  </si>
  <si>
    <t>Formula that multiplies the total fringes paid for the employee (Column E) by the percentage entered in % to Project (Column F), this formula should not be modified but should be reviewed for accuracy</t>
  </si>
  <si>
    <t>"Totals to Payment Request Summary Tab" are the respective totals for the Allocated Wages (Cell G9) and Fringes (Cell H9) from data entered on this sheet that is linked to the Payment Request Summary, these formulas can not be modified but should be verified as accurate prior to submitting payment request</t>
  </si>
  <si>
    <t>Hidden Column
Requested Amount &gt; Cost</t>
  </si>
  <si>
    <t>Column H
(Hidden)</t>
  </si>
  <si>
    <t>"Total to Payment Request Summary Tab" is the total for Travel (Cell G9) from data entered on this sheet that is linked to the Payment Request Summary, this formula can not be modified but should be verified as accurate prior to submitting payment request</t>
  </si>
  <si>
    <t>Hidden column with check formula to ensure that manually entered amount (Column G) does not exceed the amount entered as Cost (Column E), amount in column G will be highlighted red if there is an error</t>
  </si>
  <si>
    <t>Enter the full amount paid on the vendor invoice or reference id, this amount should agree to the supporting documentation even if not all for the grant</t>
  </si>
  <si>
    <t>If procurement process for 2CFR compliance was required for this expense, indicate if procurement supporting documentation was provided with a previous payment request
Note: procurement documentation is only required to be submitted with the first payment request</t>
  </si>
  <si>
    <t>blank column for divider</t>
  </si>
  <si>
    <t>Enter the amount of the payment amount that was for equipment purchases $5,000 or greater</t>
  </si>
  <si>
    <t>Enter the amount of the payment amount that was for supply purchases</t>
  </si>
  <si>
    <t>Enter the amount of the payment amount that was for a contract, consultant(s) or subaward</t>
  </si>
  <si>
    <t>Formula that adds the amounts for Equipment (Column I), Supplies (Column J) and Contracts/Consultants/Subawards (Column K), this formula should not be modified but should be reviewed for accuracy</t>
  </si>
  <si>
    <t>If there is a variance amount (Column M), is the variance due to items included in the invoice amount that is not being charged to the grant? This column is a tool to assist in determining if amounts were entered correctly in previous columns (Columns D, I, J &amp; K)</t>
  </si>
  <si>
    <t xml:space="preserve">If the answer in Column N is no, an explanation should be entered, this column can also be used to provide additional information that provide justification of expenses </t>
  </si>
  <si>
    <t>Formula to show variance in the Total Request Amount (Column L) and the Total Amount for Invoice/Reference ID (Column D)</t>
  </si>
  <si>
    <t>"Totals to Payment Request Summary Tab" are the respective totals for the Equipment (Cell I9), Supplies (Cell J9) and Contracts/Consultants/Subawards (Cell K9) from data entered on this sheet that is linked to the Payment Request Summary, these formulas can not be modified but should be verified as  accurate prior to submitting payment request</t>
  </si>
  <si>
    <t>This tab is used to provide detail for other expenses including equipment, supplies, paid for the period included in the payment request. Expenses should be reported in alignment with approved budget categories.</t>
  </si>
  <si>
    <t>"Total to Payment Request Summary Tab" is the total for Other (Cell G9) from data entered on this sheet that is linked to the Payment Request Summary, this formula can not be modified but should be verified as accurate prior to submitting payment request</t>
  </si>
  <si>
    <t>General Template Instructions</t>
  </si>
  <si>
    <r>
      <t xml:space="preserve">Salaries and wages for all personnel who will be working on the project should be included.
Justifications for payment requests should include rationale for any existing salaries paid with grant funds and documentation to support the intention to backfill positions for existing employees.
Detailed proof of payment is required. Payroll documents should be provided for all personnel and fringes.
</t>
    </r>
    <r>
      <rPr>
        <b/>
        <i/>
        <sz val="11"/>
        <color rgb="FFC00000"/>
        <rFont val="Arial"/>
        <family val="2"/>
      </rPr>
      <t xml:space="preserve">NOTE: </t>
    </r>
    <r>
      <rPr>
        <i/>
        <sz val="11"/>
        <color rgb="FFC00000"/>
        <rFont val="Arial"/>
        <family val="2"/>
      </rPr>
      <t>Social Security numbers should not be included.  If SSN shows on payroll documentation, it should be redacted before submitting.</t>
    </r>
  </si>
  <si>
    <r>
      <t xml:space="preserve">Fringe benefits for Salaries and wages for all personnel who will be working on the project should be included.
Detailed proof of payment is required. Payroll documents should be provided for all personnel and fringes.
</t>
    </r>
    <r>
      <rPr>
        <b/>
        <i/>
        <sz val="11"/>
        <color rgb="FFC00000"/>
        <rFont val="Arial"/>
        <family val="2"/>
      </rPr>
      <t>NOTE:</t>
    </r>
    <r>
      <rPr>
        <i/>
        <sz val="11"/>
        <color rgb="FFC00000"/>
        <rFont val="Arial"/>
        <family val="2"/>
      </rPr>
      <t xml:space="preserve"> Social Security numbers should not be included.  If SSN shows on payroll documentation, it should be redacted before submitting.</t>
    </r>
  </si>
  <si>
    <t>Enter the contact name for the person responsible for completing the payment request</t>
  </si>
  <si>
    <t xml:space="preserve"> </t>
  </si>
  <si>
    <t>Procurement Type</t>
  </si>
  <si>
    <t>Column P</t>
  </si>
  <si>
    <t>Type Procurement</t>
  </si>
  <si>
    <r>
      <t>·</t>
    </r>
    <r>
      <rPr>
        <sz val="7"/>
        <rFont val="Times New Roman"/>
        <family val="1"/>
      </rPr>
      <t xml:space="preserve">         </t>
    </r>
    <r>
      <rPr>
        <sz val="11"/>
        <rFont val="Arial"/>
        <family val="2"/>
      </rPr>
      <t xml:space="preserve">Compliance with Historic 
      Preservation Requirements </t>
    </r>
    <r>
      <rPr>
        <i/>
        <sz val="9"/>
        <rFont val="Arial"/>
        <family val="2"/>
      </rPr>
      <t>(includes infrastructure SERP documents)</t>
    </r>
  </si>
  <si>
    <t>Select the procurement type that best fits the expense from the drop-down list.  Note:  Proposal may be selected for any type of request, RFI, RFQ or RFP.</t>
  </si>
  <si>
    <t>Personnel Gross Salaries/Wages Paid in Pay Period</t>
  </si>
  <si>
    <t>Total Employer Fringe Benefits Paid in Pay Period</t>
  </si>
  <si>
    <t>Gross Personnel Salaries/
Wages Paid in Pay Period</t>
  </si>
  <si>
    <t>Enter the gross amount paid to the employee (Column B) during the pay period (Column C)</t>
  </si>
  <si>
    <t>Enter the total employer amount of fringe benefits paid for the employee (Column B) during the pay period (Column C)</t>
  </si>
  <si>
    <t>Secondary Subrecipient Organization Name:</t>
  </si>
  <si>
    <t>Federal Award ID# (ARPAYY00xxxx)</t>
  </si>
  <si>
    <t>Project Name:</t>
  </si>
  <si>
    <t>Project Name</t>
  </si>
  <si>
    <t>Enter the Project Name associated with the payment request</t>
  </si>
  <si>
    <t>Enter the Federal Award Identification Number (FAN) associated with the payment request as ARPAYY00xxxx with the respective numbers in place of xxxx</t>
  </si>
  <si>
    <t>Secondary Subrecipient Organization Name</t>
  </si>
  <si>
    <t>The total amount requested is a formula and should be verified that it is correct after all tabs are complete</t>
  </si>
  <si>
    <t>Enter the Organization Name as shown on the OCAST ARPA Subaward Funding Contract</t>
  </si>
  <si>
    <t>Contract Number:</t>
  </si>
  <si>
    <t>Funding Source: American Rescue Plan Act (ARPA)</t>
  </si>
  <si>
    <t>Row 10</t>
  </si>
  <si>
    <t>Contract Number</t>
  </si>
  <si>
    <t>Enter the contract number associated with the OCAST ARPA Subaward Funding Contract</t>
  </si>
  <si>
    <t>Row 11</t>
  </si>
  <si>
    <t>Funding Amount</t>
  </si>
  <si>
    <t>Enter the funding amount associated with the OCAST ARPA Subaward Funding Contract</t>
  </si>
  <si>
    <t>Row 12</t>
  </si>
  <si>
    <t>Rows 13, 14, 15</t>
  </si>
  <si>
    <r>
      <t>Enter the title, email, and phone number for the contact on row 12 (</t>
    </r>
    <r>
      <rPr>
        <b/>
        <sz val="11"/>
        <color theme="1"/>
        <rFont val="Arial"/>
        <family val="2"/>
        <scheme val="minor"/>
      </rPr>
      <t>lines 13, 14, 15</t>
    </r>
    <r>
      <rPr>
        <sz val="11"/>
        <rFont val="Arial"/>
        <family val="2"/>
        <scheme val="minor"/>
      </rPr>
      <t>)</t>
    </r>
  </si>
  <si>
    <t>Row 16</t>
  </si>
  <si>
    <t>Row 20</t>
  </si>
  <si>
    <t>Columns E, F, G and H are related to 2CFR procurement requirements and supporting documents to be provided to OCAST</t>
  </si>
  <si>
    <t>Indicate whether procurement process was required for compliance with 2CFR for this expense, if yes, procurement documentation should be provided unless previously provided to OCAST as noted in the following columns (Columns F &amp; G)</t>
  </si>
  <si>
    <t>Micro (under $10k. Bid Sheet A)</t>
  </si>
  <si>
    <t>Micro ($25,000.01 to $50k. Bid Sheet C)</t>
  </si>
  <si>
    <t>Sealed Bid (over $250k. Bid Sheet E)</t>
  </si>
  <si>
    <t>Proposal</t>
  </si>
  <si>
    <t>Sole Source/Brand</t>
  </si>
  <si>
    <t>Formula that multiplies theTotal Amount (Column E) by the percentage entered as % to Award (Column F), this formula should not be modified but should be reviewed for accuracy</t>
  </si>
  <si>
    <t>Enter the percentage of the expense to be allocated to the Award, enter 100 if to be fully reimbursed by the Award</t>
  </si>
  <si>
    <t>Enter the full amount paid on the  vendor invoice or reference id, this amount should agree to the supporting documentation even if not all for the Award</t>
  </si>
  <si>
    <t>Enter the date of the vendor invoice or reference ID</t>
  </si>
  <si>
    <t>Enter the vendor invoice ID or other reference ID as appropriate, this information should be easily traced to supporting documentation</t>
  </si>
  <si>
    <t>% of Cost to be Charged to Award</t>
  </si>
  <si>
    <r>
      <t xml:space="preserve">Other: </t>
    </r>
    <r>
      <rPr>
        <sz val="11"/>
        <rFont val="Arial"/>
        <family val="2"/>
      </rPr>
      <t>Other costs associated with the project that are not covered in OCAST ARPA budget categories as assigned.
Detailed proof of payment and receipt of goods or services are required.</t>
    </r>
    <r>
      <rPr>
        <b/>
        <sz val="11"/>
        <rFont val="Arial"/>
        <family val="2"/>
      </rPr>
      <t xml:space="preserve">
</t>
    </r>
  </si>
  <si>
    <t>Costs associated with costs of construction approved by OCAST should be uploaded under contracts, consultants, and subawards section.</t>
  </si>
  <si>
    <t>All amounts on this sheet are populated from respective totals on the appropriate tab and should not be modified.  Please ensure that the totals on this sheet agree to the respective totals on each tab prior to submitting request. 
NOTE:  All categories below may not be applicable to all awards or payment requests.</t>
  </si>
  <si>
    <t>Small ($50,000.01 to $250k. Bid Sheet D)</t>
  </si>
  <si>
    <t>Offer technical assistance and guidance to help these businesses compete.</t>
  </si>
  <si>
    <t>Give priority to national companies based in the United States, all other factors being equal.</t>
  </si>
  <si>
    <t>Unless explicitly stated in the bidding documents, do not give any additional preference to companies based in Oklahoma.</t>
  </si>
  <si>
    <t>Ensure that your information is up to date in the federal database.</t>
  </si>
  <si>
    <t>Refer to 2 CFR 183 for more information on SAM.</t>
  </si>
  <si>
    <t>☐ Consideration of Small, Minority-, and Women-Owned Businesses</t>
  </si>
  <si>
    <t>☐ Domestic Preference for National Companies</t>
  </si>
  <si>
    <t>☐ No Additional Preference for Oklahoma Companies</t>
  </si>
  <si>
    <t>☐ Register with the System for Award Management (SAM)</t>
  </si>
  <si>
    <t>Bid Sheet A - Checklist for ARPA Compliance and Oklahoma Law</t>
  </si>
  <si>
    <t>ARPA Compliance:</t>
  </si>
  <si>
    <t>Oklahoma Law:</t>
  </si>
  <si>
    <t>If the acquisition is deemed "fair and reasonable," bidding may not be required.</t>
  </si>
  <si>
    <t>See the Central Purchasing Act (74 O.S. § 85.1-85.44(e)) for more information on Oklahoma's bidding requirements.</t>
  </si>
  <si>
    <t>☐ Determine If Bidding Is Required</t>
  </si>
  <si>
    <t>Bid Sheet B - Checklist for ARPA Compliance and Oklahoma Law</t>
  </si>
  <si>
    <t>Ensure compliance with the Solid Waste Disposal Act and guidelines for the EPA at 40 CFR part 247.</t>
  </si>
  <si>
    <t>Establish a micro purchase threshold up to $50,000.00.</t>
  </si>
  <si>
    <t>Create a self-certification that includes a justification for the increase, a clear identification of the higher threshold, a qualification as a low-risk auditee in accordance with 2 CFR §200.520, an annual institutional risk assessment to identify, mitigate, and manage risks, and consistency with state law.</t>
  </si>
  <si>
    <t>☐ Procurement of Recovered Materials</t>
  </si>
  <si>
    <t>☐ Micro Purchase Qualifications</t>
  </si>
  <si>
    <t>See the Central Purchasing Act for more information on Oklahoma's bidding requirements.</t>
  </si>
  <si>
    <t>☐ Non-Collusion Certification</t>
  </si>
  <si>
    <t>Provide certification that there was no collusion in the procurement process.</t>
  </si>
  <si>
    <t>☐ Certifications of Professional or Non-Professional Services Contract</t>
  </si>
  <si>
    <t>Provide the necessary certifications for professional or non-professional services contracts.</t>
  </si>
  <si>
    <t>☐ Bonds and/or Sureties</t>
  </si>
  <si>
    <t>Provide bonds and/or sureties as required by the Central Purchasing Act.</t>
  </si>
  <si>
    <t>☐ Verification of Registration with the Secretary of State</t>
  </si>
  <si>
    <t>Verify that the vendor is registered with the Secretary of State.</t>
  </si>
  <si>
    <t>☐ Internal Purchasing Procedures</t>
  </si>
  <si>
    <t>Agencies with compliant internal purchasing procedures may make acquisitions above the fair and reasonable amount up to their acquisition threshold amount.</t>
  </si>
  <si>
    <t>Submit internal purchasing procedures to the state purchasing director for approval.</t>
  </si>
  <si>
    <t>☐ Authorized Signatures for State Agency Procurement Form</t>
  </si>
  <si>
    <t>Provide the state purchasing director with a current authorized signature form that identifies the name, title, and signature of those individuals designated to sign and approve requisitions and sole source certifications.</t>
  </si>
  <si>
    <t>☐ Requisitions to Central Purchasing</t>
  </si>
  <si>
    <t>Submit requisitions to Central Purchasing when the agency does not have a CPO or approved internal purchasing procedures, an acquisition exceeds the agency's authority, or a change order for the acquisition would increase the total contract amount above the agency's authority.</t>
  </si>
  <si>
    <t>Bid Sheet C - Checklist for ARPA Compliance and Oklahoma Law</t>
  </si>
  <si>
    <t>●</t>
  </si>
  <si>
    <t>Bid Sheet D - Checklist for ARPA Compliance and Oklahoma Law</t>
  </si>
  <si>
    <t>Give priority to national companies based in the U.S., all other factors being equal.</t>
  </si>
  <si>
    <t>☐ Small Purchases</t>
  </si>
  <si>
    <t>Obtain price or rate quotes from an adequate number of qualified sources as determined by the agency.</t>
  </si>
  <si>
    <t>Bid Sheet E - Checklist for ARPA Compliance and Oklahoma Law</t>
  </si>
  <si>
    <t>☐ Formal Bidding Procedures</t>
  </si>
  <si>
    <t>Use either Sealed Bids or Proposals for formal bidding procedures required for ARPA.</t>
  </si>
  <si>
    <t>Determine if the situation is appropriate for Sealed Bids. Note that PIPS is not available for Sealed Bids proposed.</t>
  </si>
  <si>
    <t>If Sealed Bids cannot be used, Proposals is the only other method available under formal bidding.</t>
  </si>
  <si>
    <t>Proposals are a procurement method that can be used where either the contract is for a fixed price or cost reimbursement. Proposals are generally used when conditions would not meet those required for Sealed Bids and can potentially be PIPS proposals.</t>
  </si>
  <si>
    <t>Procurement_Type_Bid_Sheet_Checklists</t>
  </si>
  <si>
    <t>Micro ($10,000.01 to $25k)</t>
  </si>
  <si>
    <t>Micro (under $10k)</t>
  </si>
  <si>
    <t>Micro ($25,000.01 to $50k)</t>
  </si>
  <si>
    <t>Small ($50,000.01 tp $250k)</t>
  </si>
  <si>
    <t>Sealed Bid (over $250k)</t>
  </si>
  <si>
    <t>Procurement Type - Bid Sheet Checklists (from Operating Expenses Payment Request Detail tab)</t>
  </si>
  <si>
    <t>Micro ($10,000.01 to $25k. Bid Sheet B)</t>
  </si>
  <si>
    <t>Payment Request Template Instructions - ARPA Funds</t>
  </si>
  <si>
    <r>
      <rPr>
        <b/>
        <sz val="12"/>
        <color theme="0"/>
        <rFont val="Arial"/>
        <family val="2"/>
      </rPr>
      <t>Travel expenses submitted for reimbursement must have been included in the original, approved award budget.</t>
    </r>
    <r>
      <rPr>
        <sz val="12"/>
        <color theme="0"/>
        <rFont val="Arial"/>
        <family val="2"/>
      </rPr>
      <t xml:space="preserve"> </t>
    </r>
    <r>
      <rPr>
        <sz val="10"/>
        <color theme="0"/>
        <rFont val="Arial"/>
        <family val="2"/>
      </rPr>
      <t xml:space="preserve"> 
For travel payments to employee provide employee name, reference identification for approved employee travel reimbursement request, date of employee travel reimbursement request, description of the purpose of the employee's travel and the total amount paid to the employee.  Travel expenses paid directly to a vendor on behalf of employees should be included on this sheet.  The vendor name, invoice number, invoice date, description of expense and the amount paid should be provided.
The column labeled "Is Full Amount Requested for Grant Reimbursement?" is provided for instances where the employee travel reimbursement or vendor payment includes amounts for other program activities that are not to be reimbursed by this program.  A No response will require the amount requested for OCAST reimbursement for this program to be entered in the following column.
</t>
    </r>
    <r>
      <rPr>
        <b/>
        <sz val="10"/>
        <color theme="0"/>
        <rFont val="Arial"/>
        <family val="2"/>
      </rPr>
      <t>NOTE:</t>
    </r>
    <r>
      <rPr>
        <sz val="10"/>
        <color theme="0"/>
        <rFont val="Arial"/>
        <family val="2"/>
      </rPr>
      <t xml:space="preserve"> All trainings and conferences must be pre-approved by OCAST and must include an agenda submitted to OCAST.
Reference ID/Invoice ID column data and supporting documentation should be provided in a manner that the reviewer can easily verify the information.  See Documentation Guide tab for examples of supporting documentation.
</t>
    </r>
  </si>
  <si>
    <r>
      <rPr>
        <b/>
        <sz val="9"/>
        <rFont val="Arial"/>
        <family val="2"/>
        <scheme val="minor"/>
      </rPr>
      <t xml:space="preserve">Regarding Competitive Bidding (OCAST Subaward Contract; Section. 5.4. Procurement Requirements):
</t>
    </r>
    <r>
      <rPr>
        <sz val="9"/>
        <rFont val="Arial"/>
        <family val="2"/>
        <scheme val="minor"/>
      </rPr>
      <t>Secondary Subrecipient shall maintain and supply to OCAST procurement-related documentation, including but not limited to:
a.  open solicitations, 
b.  non-competitive procurement justification memos,
c.  cost or price analysis,
d.  signed and executed contracts, change orders, purchase orders, 
e.  invoices with supporting materials such as timesheets, usage logs for rented or leased equipment, and proof of receipt of materials, e.g. a bill of lading,
f.  where applicable, documentation that substantiates a high degree of contractor or supplier oversight such as daily or weekly logs and records of performance meetings,
g.  equipment and supply asset inventory, including disposition.</t>
    </r>
  </si>
  <si>
    <t>☐ Bidding Is Required</t>
  </si>
  <si>
    <t>☐ Provide a procurement statement</t>
  </si>
  <si>
    <t>This statement would include information on how vendors were selected, goods and services obtained, fair and open competition was ensured, all items on this bid sheet confirmed, and documentation of procurement transactions were maintained. The procurement statement would be required to demonstrate compliance with applicable laws, regulations, and the terms of the Federal award and the OCAST ARPA Subaward Contract.</t>
  </si>
  <si>
    <t xml:space="preserve">The following information (rows) is provided as a helpful resource for users of this template and reflects the most up-to-date information available at the time of its creation. However, it is your responsibility to ensure that you consult the State Purchasing Director's Guide to Competitive Purchasing with ARPA and GEER II Funds for the most current and accurate information.
</t>
  </si>
  <si>
    <t>Must comply with the Central Purchasing Act.</t>
  </si>
  <si>
    <r>
      <rPr>
        <b/>
        <i/>
        <sz val="11"/>
        <color theme="1"/>
        <rFont val="Arial"/>
        <family val="2"/>
        <scheme val="minor"/>
      </rPr>
      <t>NOTE:</t>
    </r>
    <r>
      <rPr>
        <i/>
        <sz val="11"/>
        <color theme="1"/>
        <rFont val="Arial"/>
        <family val="2"/>
        <scheme val="minor"/>
      </rPr>
      <t xml:space="preserve"> Formulas are utilized throughout the document and cannot be modified by the Secondary Subrecipient. Contact Mark Ballard at mark.ballard@ocast.ok.gov if you have any problems, concerns or suggestions.</t>
    </r>
  </si>
  <si>
    <t>Description of ARPA Expense</t>
  </si>
  <si>
    <r>
      <t xml:space="preserve">Procurement Type
</t>
    </r>
    <r>
      <rPr>
        <b/>
        <sz val="8"/>
        <rFont val="Arial"/>
        <family val="2"/>
      </rPr>
      <t xml:space="preserve">
</t>
    </r>
    <r>
      <rPr>
        <b/>
        <sz val="8"/>
        <color rgb="FFFF0000"/>
        <rFont val="Arial"/>
        <family val="2"/>
      </rPr>
      <t>[Click on Bid Sheet Checklists link for important information]</t>
    </r>
  </si>
  <si>
    <r>
      <t xml:space="preserve">Date
</t>
    </r>
    <r>
      <rPr>
        <b/>
        <i/>
        <sz val="8"/>
        <color rgb="FFFF0000"/>
        <rFont val="Arial"/>
        <family val="2"/>
      </rPr>
      <t>MM/DD/YYYY</t>
    </r>
  </si>
  <si>
    <t>Procurement Required by
 2 CFR?</t>
  </si>
  <si>
    <r>
      <rPr>
        <sz val="10"/>
        <color theme="0"/>
        <rFont val="Arial"/>
        <family val="2"/>
      </rPr>
      <t xml:space="preserve">Operating expenses submitted for reimbursement must have been included in approved budget.  The vendor name, invoice number or other reference ID number, invoice/reference ID date and the total amount paid should be provided. The amount recorded in the Total Invoice/Ref ID should agree to the supporting documentation. The expenses for the reported Invoice/Reference ID should be entered into the appropriate budget category column.  The Total Request Amount column is a formula to total the amounts recorded in the budget category cells and should not be modified.  If the total in the Total Request cell does not agree to the Total Invoice/Ref ID cell, you will need to verify that all amounts are entered correctly. If amounts are included in the Invoice that are not being requested for this program, select "Yes" in the column labeled "Is Variance for Non Program Items on Invoice/Ref ID?" If the response is "No", a comment should be provided to explain the variance.
Procurement documentation as required by 2 CFR and Oklahoma Procurement Requirements must be submitted with the first payment request for that expense.  Procurement documentation may be provided with each payment request related to that expense or a reference to the initial payment request where the procurement documentation was uploaded may be provided in lieu of attaching the supporting documentation to each request.
Invoice ID/Reference ID column data and supporting documentation should be provided in a manner that the reviewer can easily verify the information.  See Documentation Guide tab for examples of supporting documentation.
</t>
    </r>
    <r>
      <rPr>
        <b/>
        <sz val="10"/>
        <color theme="0"/>
        <rFont val="Arial"/>
        <family val="2"/>
      </rPr>
      <t xml:space="preserve">
</t>
    </r>
  </si>
  <si>
    <t>Supplies
(Direct Costs)</t>
  </si>
  <si>
    <t>Services/ Contracts/
Consultants/
Subawards
(Direct Costs)</t>
  </si>
  <si>
    <t>Services/ Contracts/
Consultants/
Subawards
(Indirect Costs)</t>
  </si>
  <si>
    <t>Supplies
(Indirect Costs)</t>
  </si>
  <si>
    <t>Allocated Indirect Cost</t>
  </si>
  <si>
    <t>Total Employer Indirect Costs Paid in Pay Period</t>
  </si>
  <si>
    <t xml:space="preserve">     Personnel - Indirect Costs</t>
  </si>
  <si>
    <t xml:space="preserve">     Fringe Benefits</t>
  </si>
  <si>
    <t xml:space="preserve">     Personnel </t>
  </si>
  <si>
    <t xml:space="preserve">  Supplies - Direct Costs</t>
  </si>
  <si>
    <t xml:space="preserve">  Services/Contracts/Consultants/Subawards - Direct Costs</t>
  </si>
  <si>
    <t xml:space="preserve">  Services/Contracts/Consultants/Subawards - Indirect Costs</t>
  </si>
  <si>
    <t xml:space="preserve">  Supplies - Indirect Costs</t>
  </si>
  <si>
    <t>Rows 26-39</t>
  </si>
  <si>
    <t xml:space="preserve">Employee Title, Name and % to Project included in this reimbursement should be the same as included in the approved budget. Amounts recorded in the Personnel Gross Salaries/Wages should be actual costs. Total Employer Fringe Benefits Paid in Pay Period columns may be actual costs for the employee for the pay period being reported, or if a Negotiated Indirect Cost Rate Agreement is in place, fringe benefit costs are included either as a pooled or actual rate. Fringe benefit costs included within this category are:  FICA (employer’s portion of Social Security and Medicare taxes), employer’s portion of retirement, employer’s portion of insurance (health, life, dental, etc.), employer’s portion of Worker’s Compensation and State Unemployment Compensation. Fringe benefits on overtime hours are limited to FICA, Worker’s Compensation and State Unemployment Compensation.  
NOTES:  --- Both Allocated cost columns are calculated fields and should not be modified.  --- % to Project defaults to 100%, meaning all reported personnel costs are directly supportive of the ARPA project.
Employee Name column data and supporting documentation should be provided in a manner that the reviewer can easily verify the information.  See Documentation Guide tab for examples of supporting documentation.
</t>
  </si>
  <si>
    <t>Other expenses are costs that are not covered in budget catergories on previous tabs. All expenses submitted for reimbursement must have been included in approved ARPA budget.  The vendor name, description of expense, invoice number or other reference ID number, invoice/reference ID date, the total amount paid and the percentage of the expense to be charged to grant should be provided. The amount recorded in the Total Invoice/Ref ID should agree to the supporting documentation. The Other Allocated Cost column is a formula that multiplies the invoice amount times the percent charged to grant values and should not be modified. Justification is expected for all items reported on this sheet.
NOTE: --- % to Project defaults to 100%, meaning all reported personnel costs are directly supportive of the ARPA project.
Invoice ID/Reference ID column data and supporting documentation should be provided in a manner that the reviewer can easily verify the information.  See Documentation Guide tab for examples of supporting documentation.</t>
  </si>
  <si>
    <t>Provide incentives that encourage their participation.</t>
  </si>
  <si>
    <t>Supporting Documents (Provide filenames)</t>
  </si>
  <si>
    <t>The most expeditious way to receive payment is to ensure that template is completed accurately and supporting documentation is easily traced to each line item amount in this Payment Request template. The template should not be modified (if a modification is needed, please contact OCAST for an unprotected version). If the template is not submitted as designed by OCAST, the payment request may be returned.
For each line item amount, be sure to include the appropriate reference to supporting documentation. It is important that the amount reported can be connected to all relevant documentation in the most straightforward way possible.
Not every budget category provided in the template will apply to every grant or payment request. Complete the template as appropriate for the individual grant or payment request being submitted.
Expenses submitted for reimbursement should be entered into the template in alignment with the approved budget.
All applicable budget categories should be completed in a single template document for each payment request.  Documentation should be uploaded by budget category and document type.  Ensuring that the appropriate budget category and document type is selected when uploading payment request will be helpful during the review process.
Best efforts have been made to simplify and streamline the template and eliminate the need for individual modifications by the Secondary Subrecipient. Cells and worksheets are protected to minimize changes to the template. If the number of rows on a sheet is not sufficient, please use a second template instead of additional rows.  The number of rows should be sufficient for most requests. 
To ensure the latest version of the template is being utilized, best practice would be to download template from the OCAST website for each payment request.  A version control number is located in the top left cell to ensure the latest version is being used if a locally saved version is being submitted.</t>
  </si>
  <si>
    <t>Allocated
 TOTAL</t>
  </si>
  <si>
    <t>Supporting Documents - Provide Filename(s)</t>
  </si>
  <si>
    <t>Supporting Documents - Provide filename(s)</t>
  </si>
  <si>
    <t>Allocated Cost
TOTAL</t>
  </si>
  <si>
    <t>Request Amount
TOTAL</t>
  </si>
  <si>
    <t>Reimbursement</t>
  </si>
  <si>
    <t>Payment Request Type:</t>
  </si>
  <si>
    <t>Wages, Fringe, IDC
TOTAL</t>
  </si>
  <si>
    <t>Payment Request Amount by Budget Category</t>
  </si>
  <si>
    <t>Totals to Payment Request Summary Tab                &gt; &gt; &gt;</t>
  </si>
  <si>
    <t>Subtotals</t>
  </si>
  <si>
    <t>Start and End Dates of Expenses Covered in this Payment Request:</t>
  </si>
  <si>
    <t>Enter the Payment Request Type</t>
  </si>
  <si>
    <t>Payment Request Type</t>
  </si>
  <si>
    <r>
      <rPr>
        <b/>
        <sz val="11"/>
        <rFont val="Arial"/>
        <family val="2"/>
      </rPr>
      <t>ATTESTATION:</t>
    </r>
    <r>
      <rPr>
        <b/>
        <sz val="8"/>
        <rFont val="Arial"/>
        <family val="2"/>
      </rPr>
      <t xml:space="preserve">
Under penalty of perjury and in compliance with all applicable federal and state laws, including 2 CFR 200 (Uniform Guidance), by completing, saving, and/or submitting this OCAST ARPA Payment Request form to OCAST, I, the Contractor (as Secondary Subrecipient) or an authorized representative of the Secondary Subrecipient, hereby certify that:
1.  Accuracy &amp; Compliance. The amounts, descriptions, and supporting documentation contained in this request are accurate, true, and complete to the best of my knowledge.
2.  Completion of Work. The work, services, or materials listed in this request have been completed or supplied in full compliance with the terms of the ARPA subaward contract and federal regulations, including 2 CFR 200.
3.  Regulatory Compliance. Each expense has been thoroughly reviewed and verified to ensure it is allowable, reasonable, necessary, and fully compliant with 2 CFR 200, ARPA funding requirements, and all applicable state and federal laws.
4.  Responsibility for Submission.
--- If I am the individual completing this form on behalf of the Secondary Subrecipient organization, I affirm that the information provided is accurate and properly documented.
--- If I am the individual submitting this form via email on behalf of the organization, I confirm that I am an authorized representative of the Secondary Subrecipient and take responsibility for ensuring compliance with 2 CFR 200 and all ARPA grant regulations.
5.  Acknowledgment of Missing Information &amp; Impact on Processing. 
If this submission does not contain all requested justifications or supporting documentation, I acknowledge that: 
--- The Secondary Subrecipient remains fully responsible for providing additional documentation upon request.
--- Payment processing may be delayed due to missing justifications or required documentation.
--- OCAST reserves the right to withhold, deny, or require repayment of funds for any expense later determined to be unallowable, unreasonable, or noncompliant with ARPA regulations.
6.  Consequences of Noncompliance. I understand that submission of false, misleading, incomplete, or noncompliant information may result in:
Penalties, repayment of funds, disallowance of costs, or other legal actions in accordance with federal and state regulations.
Future funding restrictions, delays, or additional oversight for my organization’s ARPA-funded activities.
7.  Acknowledgment of Compliance Responsibility: By submitting this request, I acknowledge that the Secondary Subrecipient organization is solely responsible for ensuring full compliance with 2 CFR 200, ARPA regulations, and all applicable grant management guidelines.</t>
    </r>
  </si>
  <si>
    <t>Working Capital Advance</t>
  </si>
  <si>
    <t>Type1</t>
  </si>
  <si>
    <t>This template Excel file (including all relevant tabs/worksheets) must be properly completed and submitted to OCAST in order for your payment to be processed. 
*** NOTE *** Use this form when requesting either for a REIMBURSMENT or WORKING CAPITAL ADVANCE, and not BOTH. Indicate which type you are requesting on the PAYMENT REQUEST SUMMARY tab in this form.
Submit this completed file to OCAST, along with all supporting documents, to the following emails: 
mark.ballard@ocast.ok.gov
ARPA-Payments@ocast.ok.gov</t>
  </si>
  <si>
    <t>Post-Advance Reimbursement Certification</t>
  </si>
  <si>
    <t>I confirm I am an authorized representative of the Secondary Subrecipient and have submitted this Payment Request form and all supporting documentation on behalf of the attesting party listed above.</t>
  </si>
  <si>
    <t>Date</t>
  </si>
  <si>
    <r>
      <t xml:space="preserve">SUBMITTED BY </t>
    </r>
    <r>
      <rPr>
        <b/>
        <i/>
        <sz val="10"/>
        <rFont val="Arial"/>
        <family val="2"/>
      </rPr>
      <t>(if different from above):</t>
    </r>
  </si>
  <si>
    <t>Enter Name &amp; Title of individual accepting Attestation</t>
  </si>
  <si>
    <t>Enter Name &amp; Title of individual submitting this form</t>
  </si>
  <si>
    <r>
      <rPr>
        <b/>
        <sz val="9"/>
        <rFont val="Arial"/>
        <family val="2"/>
        <scheme val="minor"/>
      </rPr>
      <t>Note</t>
    </r>
    <r>
      <rPr>
        <sz val="9"/>
        <rFont val="Arial"/>
        <family val="2"/>
        <scheme val="minor"/>
      </rPr>
      <t xml:space="preserve">: 
No signature required; simply </t>
    </r>
    <r>
      <rPr>
        <i/>
        <sz val="9"/>
        <rFont val="Arial"/>
        <family val="2"/>
        <scheme val="minor"/>
      </rPr>
      <t>Enter Name &amp; Title of individual accepting Attestation</t>
    </r>
  </si>
  <si>
    <r>
      <rPr>
        <b/>
        <sz val="9"/>
        <rFont val="Arial"/>
        <family val="2"/>
        <scheme val="minor"/>
      </rPr>
      <t>Note</t>
    </r>
    <r>
      <rPr>
        <sz val="9"/>
        <rFont val="Arial"/>
        <family val="2"/>
        <scheme val="minor"/>
      </rPr>
      <t xml:space="preserve">: 
No signature required; simply </t>
    </r>
    <r>
      <rPr>
        <i/>
        <sz val="9"/>
        <rFont val="Arial"/>
        <family val="2"/>
        <scheme val="minor"/>
      </rPr>
      <t>Enter Name &amp; Title of individual submitting this form</t>
    </r>
  </si>
  <si>
    <t>Supplies - IDC</t>
  </si>
  <si>
    <t>Services - IDC</t>
  </si>
  <si>
    <t>Equip</t>
  </si>
  <si>
    <t>Services</t>
  </si>
  <si>
    <t xml:space="preserve">8. Conditional Advance Acknowledgment (if applicable).
If this request is submitted as a working capital advance, I acknowledge that full supporting documentation—including proof of payment—must be submitted within 30 calendar days of disbursement. I understand that failure to provide the required documentation within this timeframe may result in withholding of future payments, recovery of funds, or additional oversight measures.
9. Procurement &amp; Vendor Compliance Certifications. I certify that all contracts and procurement transactions related to this request:
--- Were conducted free from collusion or conflicts of interest, in compliance with 2 CFR 200.318–320.
--- Comply with federal procurement standards for both professional and non-professional services, with supporting documentation on file (e.g., procurement method, selection criteria, award justification).
--- Involved only eligible vendors, verified as not suspended or debarred via active SAM.gov check or written certification, per 2 CFR 200.214 and 2 CFR Part 180.
10. Federal Certification Requirement (Required under 2 CFR 200.415(b)).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 U.S. Code Title 18, Sections 2, 1001, and 1343
--- U.S. Code Title 31, Sections 3729–3730 and 3801–3812
11. Subcontract &amp; Vendor Flow-Down Compliance.
I certify that all applicable subcontracts, vendor agreements, and purchase orders related to this request include the federally required terms and conditions as outlined in 2 CFR § 200.327 and Appendix II. I understand that failure to include these provisions may result in cost disallowance or repayment obligations.
Submission is subject to return by OCAST if the attestation is not accepted.
</t>
  </si>
  <si>
    <t>Wages</t>
  </si>
  <si>
    <t>IDC</t>
  </si>
  <si>
    <t>Controlled Advance</t>
  </si>
  <si>
    <r>
      <rPr>
        <b/>
        <sz val="11"/>
        <rFont val="Arial"/>
        <family val="2"/>
        <scheme val="minor"/>
      </rPr>
      <t>Supporting Documentation Requirements</t>
    </r>
    <r>
      <rPr>
        <sz val="9"/>
        <rFont val="Arial"/>
        <family val="2"/>
        <scheme val="minor"/>
      </rPr>
      <t xml:space="preserve">
Indicate on this page in Payment Request Type whether this is for:
--- Reimbursement (Expenses already incurred)
--- Controlled Advance (Funds requested for future costs, distributed on an approved draw schedule)
--- Working Capital Advance (Funds requested before expenses are incurred; one time use only at project start)
</t>
    </r>
    <r>
      <rPr>
        <b/>
        <sz val="9"/>
        <rFont val="Arial"/>
        <family val="2"/>
        <scheme val="minor"/>
      </rPr>
      <t>If requesting a Reimbursement, include any of the following as applicable:</t>
    </r>
    <r>
      <rPr>
        <sz val="9"/>
        <rFont val="Arial"/>
        <family val="2"/>
        <scheme val="minor"/>
      </rPr>
      <t xml:space="preserve">
--- Invoices or receipts for all expenses included in this request
--- Proof of payment, such as bank statements, canceled checks, ACH confirmations, or paid receipts
--- Payroll records, if applicable, for any personnel costs being reimbursed
--- Other relevant documentation demonstrating that costs have been incurred in compliance with 2 CFR 200 and ARPA requirements
</t>
    </r>
    <r>
      <rPr>
        <b/>
        <sz val="9"/>
        <rFont val="Arial"/>
        <family val="2"/>
        <scheme val="minor"/>
      </rPr>
      <t>If requesting a Controlled Advance, include:</t>
    </r>
    <r>
      <rPr>
        <sz val="9"/>
        <rFont val="Arial"/>
        <family val="2"/>
        <scheme val="minor"/>
      </rPr>
      <t xml:space="preserve">
--- A proposed draw schedule (Length of Draw), in 30-day increments not to exceed 120 days, signed by an Authorized Officer
--- Budget of forecast expenditures matching the draw schedule timeline
--- Detailed supporting documentation for each planned expenditure (e.g. vendor quotes, unpaid invoices, executed contracts, offer letters for personnel, etc.)
--- Justification memo describing how funds will be spent within the draw period and how the timing aligns with actual use
--- Documentation of procurement methods (including proof of competitive bidding and consideration of small, minority-, women-, and US-owned businesses, where applicable)
--- Confirmation that funds will not be drawn on the final date of a Treasury reporting period
Note: No Controlled Advance funds will be disbursed without complete documentation for the full draw amount. Any deviation in expenditures after disbursement must be reported and documented in the next quarterly report. OMES may request additional information at any time to validate compliance.
</t>
    </r>
    <r>
      <rPr>
        <b/>
        <sz val="9"/>
        <rFont val="Arial"/>
        <family val="2"/>
        <scheme val="minor"/>
      </rPr>
      <t>If requesting a Working Capital Advance, include any of the following as applicable:</t>
    </r>
    <r>
      <rPr>
        <sz val="9"/>
        <rFont val="Arial"/>
        <family val="2"/>
        <scheme val="minor"/>
      </rPr>
      <t xml:space="preserve">
--- Vendor quotes or estimates for the goods/services to be purchased
--- Purchase orders, unpaid invoices, estimates, or executed contracts that demonstrate project-related expenditures expected to be incurred within the applicable program period
--- Budget forecasts showing anticipated expenditures in alignment with the approved ARPA project budget and timeline
--- A brief written justification for the working capital advance, including why reimbursement is not feasible and how the funds will be used within program guidelines
--- A written request signed by an Authorized Officer of your organization
--- Optional but recommended: An internal memo or letter showing organizational approval and reaffirming commitment to comply with all ARPA and 2 CFR 200 requirements
</t>
    </r>
    <r>
      <rPr>
        <b/>
        <sz val="9"/>
        <rFont val="Arial"/>
        <family val="2"/>
        <scheme val="minor"/>
      </rPr>
      <t xml:space="preserve">
If requesting a Post-Advance Reimbursement Certification, include the following as applicable:
</t>
    </r>
    <r>
      <rPr>
        <sz val="9"/>
        <rFont val="Arial"/>
        <family val="2"/>
        <scheme val="minor"/>
      </rPr>
      <t xml:space="preserve">
--- A summary table listing each expenditure previously covered by a Controlled Advance, including vendor name, description of goods/services, amount, and payment date
--- Documentation proving actual payment of each expenditure (e.g. bank statements, cleared checks, ACH confirmations, payroll registers)
--- Matching invoice, purchase order, or contract for each item previously submitted as part of the Controlled Advance
--- Notation of any changes between original draw documentation and actual expenditures, with justification for variance
--- Certification statement signed by an Authorized Officer confirming that: 1) all funds from the Controlled Advance were spent solely on eligible, documented costs; 2) no funds were retained or used for unapproved purposes; 3) all documentation provided is true, complete, and accurate to the best of the organization’s knowledge
--- Any additional supporting documentation OMES may have flagged as necessary during prior draw reviews
Note: Subrecipients must submit this certification within 30 days of the end of each Controlled Advance period. Continued eligibility for advance funding is contingent on timely and accurate completion of this certification.
Find more information on the </t>
    </r>
    <r>
      <rPr>
        <b/>
        <sz val="9"/>
        <rFont val="Arial"/>
        <family val="2"/>
        <scheme val="minor"/>
      </rPr>
      <t>Instructions</t>
    </r>
    <r>
      <rPr>
        <sz val="9"/>
        <rFont val="Arial"/>
        <family val="2"/>
        <scheme val="minor"/>
      </rPr>
      <t xml:space="preserve"> and </t>
    </r>
    <r>
      <rPr>
        <b/>
        <sz val="9"/>
        <rFont val="Arial"/>
        <family val="2"/>
        <scheme val="minor"/>
      </rPr>
      <t>Documentation Guide</t>
    </r>
    <r>
      <rPr>
        <sz val="9"/>
        <rFont val="Arial"/>
        <family val="2"/>
        <scheme val="minor"/>
      </rPr>
      <t xml:space="preserve"> tabs below.
</t>
    </r>
  </si>
  <si>
    <t>Length of Draw (if Controlled Advance)</t>
  </si>
  <si>
    <t>v7.8   2025-06-20</t>
  </si>
  <si>
    <t xml:space="preserve">% Effort to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</si>
</sst>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h:mm\ AM/PM;@"/>
    <numFmt numFmtId="165" formatCode="h:mm;@"/>
    <numFmt numFmtId="166" formatCode="&quot;$&quot;#,##0.00"/>
  </numFmts>
  <fonts count="54" x14ac:knownFonts="1">
    <font>
      <sz val="11"/>
      <name val="Arial"/>
      <family val="2"/>
      <scheme val="minor"/>
    </font>
    <font>
      <sz val="8"/>
      <name val="Arial"/>
      <family val="2"/>
    </font>
    <font>
      <b/>
      <sz val="14"/>
      <name val="Arial"/>
      <family val="2"/>
      <scheme val="major"/>
    </font>
    <font>
      <b/>
      <sz val="11"/>
      <name val="Arial"/>
      <family val="2"/>
      <scheme val="minor"/>
    </font>
    <font>
      <sz val="11"/>
      <name val="Arial"/>
      <family val="2"/>
      <scheme val="minor"/>
    </font>
    <font>
      <b/>
      <sz val="12"/>
      <name val="Arial"/>
      <family val="2"/>
      <scheme val="minor"/>
    </font>
    <font>
      <i/>
      <sz val="11"/>
      <name val="Arial"/>
      <family val="2"/>
      <scheme val="minor"/>
    </font>
    <font>
      <b/>
      <sz val="10"/>
      <name val="Arial"/>
      <family val="2"/>
      <scheme val="minor"/>
    </font>
    <font>
      <b/>
      <sz val="10"/>
      <color theme="0"/>
      <name val="Arial"/>
      <family val="2"/>
    </font>
    <font>
      <sz val="10"/>
      <color theme="0"/>
      <name val="Arial"/>
      <family val="2"/>
    </font>
    <font>
      <b/>
      <sz val="10"/>
      <name val="Arial"/>
      <family val="2"/>
    </font>
    <font>
      <b/>
      <sz val="11"/>
      <color theme="0"/>
      <name val="Arial"/>
      <family val="2"/>
    </font>
    <font>
      <b/>
      <sz val="11"/>
      <name val="Arial"/>
      <family val="2"/>
    </font>
    <font>
      <sz val="11"/>
      <name val="Arial"/>
      <family val="2"/>
    </font>
    <font>
      <sz val="10"/>
      <name val="Arial"/>
      <family val="2"/>
    </font>
    <font>
      <i/>
      <sz val="10"/>
      <name val="Arial"/>
      <family val="2"/>
    </font>
    <font>
      <sz val="10"/>
      <name val="Arial"/>
      <family val="2"/>
      <scheme val="minor"/>
    </font>
    <font>
      <b/>
      <sz val="9"/>
      <name val="Arial"/>
      <family val="2"/>
      <scheme val="minor"/>
    </font>
    <font>
      <b/>
      <sz val="8"/>
      <name val="Arial"/>
      <family val="2"/>
      <scheme val="minor"/>
    </font>
    <font>
      <b/>
      <sz val="14"/>
      <name val="Arial"/>
      <family val="2"/>
      <scheme val="minor"/>
    </font>
    <font>
      <u/>
      <sz val="11"/>
      <color theme="10"/>
      <name val="Arial"/>
      <family val="2"/>
      <scheme val="minor"/>
    </font>
    <font>
      <sz val="10"/>
      <color theme="0" tint="-0.34998626667073579"/>
      <name val="Arial"/>
      <family val="2"/>
    </font>
    <font>
      <sz val="7"/>
      <name val="Times New Roman"/>
      <family val="1"/>
    </font>
    <font>
      <b/>
      <sz val="11"/>
      <color rgb="FF000000"/>
      <name val="Arial"/>
      <family val="2"/>
    </font>
    <font>
      <sz val="11"/>
      <name val="Symbol"/>
      <family val="1"/>
      <charset val="2"/>
    </font>
    <font>
      <i/>
      <sz val="9"/>
      <name val="Arial"/>
      <family val="2"/>
      <scheme val="minor"/>
    </font>
    <font>
      <i/>
      <sz val="11"/>
      <color rgb="FFFF0000"/>
      <name val="Arial"/>
      <family val="2"/>
      <scheme val="minor"/>
    </font>
    <font>
      <b/>
      <sz val="11"/>
      <color theme="1"/>
      <name val="Arial"/>
      <family val="2"/>
      <scheme val="minor"/>
    </font>
    <font>
      <sz val="9"/>
      <name val="Arial"/>
      <family val="2"/>
      <scheme val="minor"/>
    </font>
    <font>
      <sz val="11"/>
      <color theme="0"/>
      <name val="Arial"/>
      <family val="2"/>
    </font>
    <font>
      <b/>
      <i/>
      <sz val="12"/>
      <color rgb="FFC00000"/>
      <name val="Arial"/>
      <family val="2"/>
      <scheme val="minor"/>
    </font>
    <font>
      <i/>
      <sz val="11"/>
      <color rgb="FFC00000"/>
      <name val="Arial"/>
      <family val="2"/>
    </font>
    <font>
      <b/>
      <i/>
      <sz val="11"/>
      <color rgb="FFC00000"/>
      <name val="Arial"/>
      <family val="2"/>
    </font>
    <font>
      <i/>
      <sz val="9"/>
      <name val="Arial"/>
      <family val="2"/>
    </font>
    <font>
      <b/>
      <sz val="11"/>
      <name val="Arial"/>
      <family val="2"/>
      <scheme val="major"/>
    </font>
    <font>
      <b/>
      <sz val="12"/>
      <color theme="0"/>
      <name val="Arial"/>
      <family val="2"/>
    </font>
    <font>
      <sz val="12"/>
      <color theme="0"/>
      <name val="Arial"/>
      <family val="2"/>
    </font>
    <font>
      <sz val="11"/>
      <name val="Calibri"/>
      <family val="2"/>
    </font>
    <font>
      <u/>
      <sz val="11"/>
      <name val="Arial"/>
      <family val="2"/>
      <scheme val="minor"/>
    </font>
    <font>
      <b/>
      <sz val="10"/>
      <color rgb="FFFF0000"/>
      <name val="Arial"/>
      <family val="2"/>
      <scheme val="minor"/>
    </font>
    <font>
      <b/>
      <sz val="11"/>
      <color theme="0"/>
      <name val="Arial"/>
      <family val="2"/>
      <scheme val="minor"/>
    </font>
    <font>
      <sz val="11"/>
      <color theme="0"/>
      <name val="Arial"/>
      <family val="2"/>
      <scheme val="minor"/>
    </font>
    <font>
      <b/>
      <sz val="14"/>
      <color theme="0"/>
      <name val="Arial"/>
      <family val="2"/>
      <scheme val="minor"/>
    </font>
    <font>
      <i/>
      <sz val="11"/>
      <color theme="1"/>
      <name val="Arial"/>
      <family val="2"/>
      <scheme val="minor"/>
    </font>
    <font>
      <b/>
      <i/>
      <sz val="11"/>
      <color theme="1"/>
      <name val="Arial"/>
      <family val="2"/>
      <scheme val="minor"/>
    </font>
    <font>
      <b/>
      <sz val="8"/>
      <name val="Arial"/>
      <family val="2"/>
    </font>
    <font>
      <b/>
      <sz val="8"/>
      <color rgb="FFFF0000"/>
      <name val="Arial"/>
      <family val="2"/>
    </font>
    <font>
      <b/>
      <i/>
      <sz val="8"/>
      <color rgb="FFFF0000"/>
      <name val="Arial"/>
      <family val="2"/>
    </font>
    <font>
      <b/>
      <i/>
      <sz val="10"/>
      <name val="Arial"/>
      <family val="2"/>
    </font>
    <font>
      <sz val="12"/>
      <name val="Arial"/>
      <family val="2"/>
      <scheme val="minor"/>
    </font>
    <font>
      <b/>
      <sz val="12"/>
      <name val="Arial"/>
      <family val="2"/>
    </font>
    <font>
      <sz val="8"/>
      <color theme="0" tint="-0.249977111117893"/>
      <name val="Arial"/>
      <family val="2"/>
      <scheme val="minor"/>
    </font>
    <font>
      <sz val="11"/>
      <color theme="0" tint="-0.249977111117893"/>
      <name val="Arial"/>
      <family val="2"/>
      <scheme val="minor"/>
    </font>
    <font>
      <sz val="9"/>
      <color theme="0" tint="-0.249977111117893"/>
      <name val="Arial"/>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73">
    <border>
      <left/>
      <right/>
      <top/>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diagonal/>
    </border>
    <border>
      <left/>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indexed="64"/>
      </right>
      <top/>
      <bottom/>
      <diagonal/>
    </border>
    <border>
      <left/>
      <right style="thin">
        <color theme="0" tint="-0.249977111117893"/>
      </right>
      <top/>
      <bottom/>
      <diagonal/>
    </border>
    <border>
      <left/>
      <right style="thin">
        <color indexed="64"/>
      </right>
      <top style="thin">
        <color indexed="64"/>
      </top>
      <bottom/>
      <diagonal/>
    </border>
  </borders>
  <cellStyleXfs count="17">
    <xf numFmtId="0" fontId="0" fillId="0" borderId="0">
      <alignment wrapText="1"/>
    </xf>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2" fillId="0" borderId="0">
      <alignment vertical="center"/>
    </xf>
    <xf numFmtId="0" fontId="5" fillId="0" borderId="0"/>
    <xf numFmtId="0" fontId="3" fillId="0" borderId="0">
      <alignment horizontal="left" vertical="top"/>
    </xf>
    <xf numFmtId="0" fontId="3" fillId="0" borderId="0">
      <alignment horizontal="right" vertical="center" wrapText="1" indent="1"/>
    </xf>
    <xf numFmtId="0" fontId="4" fillId="0" borderId="0" applyNumberFormat="0" applyFont="0" applyFill="0" applyBorder="0">
      <alignment horizontal="center" wrapText="1"/>
    </xf>
    <xf numFmtId="0" fontId="4" fillId="0" borderId="1">
      <alignment horizontal="left"/>
    </xf>
    <xf numFmtId="0" fontId="6" fillId="0" borderId="0">
      <alignment horizontal="left" vertical="center"/>
    </xf>
    <xf numFmtId="14" fontId="4" fillId="0" borderId="0" applyFont="0" applyFill="0" applyBorder="0">
      <alignment horizontal="left" vertical="top" wrapText="1"/>
    </xf>
    <xf numFmtId="165" fontId="4" fillId="0" borderId="0" applyFont="0" applyFill="0" applyBorder="0" applyAlignment="0">
      <alignment horizontal="left" vertical="top" wrapText="1"/>
    </xf>
    <xf numFmtId="164" fontId="4" fillId="0" borderId="0" applyFont="0" applyFill="0" applyBorder="0" applyAlignment="0">
      <alignment horizontal="left" vertical="top" wrapText="1"/>
    </xf>
    <xf numFmtId="0" fontId="20" fillId="0" borderId="0" applyNumberFormat="0" applyFill="0" applyBorder="0" applyAlignment="0" applyProtection="0">
      <alignment wrapText="1"/>
    </xf>
  </cellStyleXfs>
  <cellXfs count="429">
    <xf numFmtId="0" fontId="0" fillId="0" borderId="0" xfId="0">
      <alignment wrapText="1"/>
    </xf>
    <xf numFmtId="0" fontId="3" fillId="0" borderId="0" xfId="9">
      <alignment horizontal="right" vertical="center" wrapText="1" indent="1"/>
    </xf>
    <xf numFmtId="0" fontId="0" fillId="0" borderId="0" xfId="0" applyProtection="1">
      <alignment wrapText="1"/>
      <protection locked="0"/>
    </xf>
    <xf numFmtId="0" fontId="9" fillId="3" borderId="0" xfId="0" applyFont="1" applyFill="1" applyAlignment="1">
      <alignment vertical="top" wrapText="1"/>
    </xf>
    <xf numFmtId="166" fontId="14" fillId="3" borderId="8" xfId="0" applyNumberFormat="1" applyFont="1" applyFill="1" applyBorder="1" applyAlignment="1">
      <alignment horizontal="right"/>
    </xf>
    <xf numFmtId="0" fontId="13" fillId="0" borderId="8" xfId="0" applyFont="1" applyBorder="1" applyAlignment="1">
      <alignment horizontal="left"/>
    </xf>
    <xf numFmtId="0" fontId="16" fillId="0" borderId="0" xfId="0" applyFont="1" applyProtection="1">
      <alignment wrapText="1"/>
      <protection locked="0"/>
    </xf>
    <xf numFmtId="166" fontId="14" fillId="3" borderId="25" xfId="0" applyNumberFormat="1" applyFont="1" applyFill="1" applyBorder="1" applyAlignment="1">
      <alignment horizontal="right"/>
    </xf>
    <xf numFmtId="166" fontId="16" fillId="0" borderId="8" xfId="0" applyNumberFormat="1" applyFont="1" applyBorder="1" applyProtection="1">
      <alignment wrapText="1"/>
      <protection locked="0"/>
    </xf>
    <xf numFmtId="43" fontId="16" fillId="0" borderId="8" xfId="1" applyFont="1" applyBorder="1" applyAlignment="1" applyProtection="1">
      <alignment wrapText="1"/>
      <protection locked="0"/>
    </xf>
    <xf numFmtId="0" fontId="16" fillId="0" borderId="8" xfId="0" applyFont="1" applyBorder="1" applyProtection="1">
      <alignment wrapText="1"/>
      <protection locked="0"/>
    </xf>
    <xf numFmtId="0" fontId="16" fillId="0" borderId="15" xfId="0" applyFont="1" applyBorder="1" applyProtection="1">
      <alignment wrapText="1"/>
      <protection locked="0"/>
    </xf>
    <xf numFmtId="0" fontId="16" fillId="0" borderId="13" xfId="0" applyFont="1" applyBorder="1" applyProtection="1">
      <alignment wrapText="1"/>
      <protection locked="0"/>
    </xf>
    <xf numFmtId="0" fontId="16" fillId="0" borderId="20" xfId="0" applyFont="1" applyBorder="1" applyProtection="1">
      <alignment wrapText="1"/>
      <protection locked="0"/>
    </xf>
    <xf numFmtId="49" fontId="16" fillId="0" borderId="0" xfId="0" applyNumberFormat="1" applyFont="1" applyProtection="1">
      <alignment wrapText="1"/>
      <protection locked="0"/>
    </xf>
    <xf numFmtId="49" fontId="16" fillId="0" borderId="13" xfId="0" applyNumberFormat="1" applyFont="1" applyBorder="1" applyProtection="1">
      <alignment wrapText="1"/>
      <protection locked="0"/>
    </xf>
    <xf numFmtId="49" fontId="0" fillId="0" borderId="0" xfId="0" applyNumberFormat="1" applyProtection="1">
      <alignment wrapText="1"/>
      <protection locked="0"/>
    </xf>
    <xf numFmtId="0" fontId="2" fillId="0" borderId="0" xfId="6">
      <alignment vertical="center"/>
    </xf>
    <xf numFmtId="0" fontId="19" fillId="0" borderId="0" xfId="0" applyFont="1" applyAlignment="1">
      <alignment vertical="center" wrapText="1"/>
    </xf>
    <xf numFmtId="0" fontId="19" fillId="0" borderId="0" xfId="0" applyFont="1" applyAlignment="1" applyProtection="1">
      <alignment vertical="center" wrapText="1"/>
      <protection locked="0"/>
    </xf>
    <xf numFmtId="0" fontId="14" fillId="0" borderId="0" xfId="0" applyFont="1" applyAlignment="1">
      <alignment horizontal="left" vertical="top" wrapText="1"/>
    </xf>
    <xf numFmtId="0" fontId="10" fillId="0" borderId="0" xfId="0" applyFont="1" applyAlignment="1">
      <alignment horizontal="left" vertical="top" wrapText="1"/>
    </xf>
    <xf numFmtId="166" fontId="20" fillId="3" borderId="8" xfId="3" applyNumberFormat="1" applyFont="1" applyFill="1" applyBorder="1" applyAlignment="1">
      <alignment horizontal="right"/>
    </xf>
    <xf numFmtId="0" fontId="0" fillId="0" borderId="35" xfId="0" applyBorder="1" applyProtection="1">
      <alignment wrapText="1"/>
      <protection locked="0"/>
    </xf>
    <xf numFmtId="0" fontId="0" fillId="0" borderId="36" xfId="0" applyBorder="1" applyProtection="1">
      <alignment wrapText="1"/>
      <protection locked="0"/>
    </xf>
    <xf numFmtId="43" fontId="16" fillId="0" borderId="20" xfId="1" applyFont="1" applyBorder="1" applyAlignment="1" applyProtection="1">
      <alignment wrapText="1"/>
      <protection locked="0"/>
    </xf>
    <xf numFmtId="0" fontId="0" fillId="0" borderId="37" xfId="0" applyBorder="1" applyProtection="1">
      <alignment wrapText="1"/>
      <protection locked="0"/>
    </xf>
    <xf numFmtId="0" fontId="19" fillId="0" borderId="0" xfId="0" applyFont="1">
      <alignment wrapText="1"/>
    </xf>
    <xf numFmtId="0" fontId="15" fillId="3" borderId="0" xfId="0" applyFont="1" applyFill="1" applyAlignment="1"/>
    <xf numFmtId="0" fontId="0" fillId="3" borderId="0" xfId="0" applyFill="1">
      <alignment wrapText="1"/>
    </xf>
    <xf numFmtId="0" fontId="10" fillId="3" borderId="18" xfId="0" applyFont="1" applyFill="1" applyBorder="1" applyAlignment="1">
      <alignment horizontal="center"/>
    </xf>
    <xf numFmtId="0" fontId="10" fillId="3" borderId="33" xfId="0" applyFont="1" applyFill="1" applyBorder="1" applyAlignment="1">
      <alignment horizontal="center"/>
    </xf>
    <xf numFmtId="0" fontId="17" fillId="0" borderId="33" xfId="0" applyFont="1" applyBorder="1" applyAlignment="1">
      <alignment horizontal="center" wrapText="1"/>
    </xf>
    <xf numFmtId="0" fontId="7" fillId="0" borderId="33" xfId="0" applyFont="1" applyBorder="1" applyAlignment="1">
      <alignment horizontal="center" wrapText="1"/>
    </xf>
    <xf numFmtId="0" fontId="7" fillId="0" borderId="21" xfId="0" applyFont="1" applyBorder="1">
      <alignment wrapText="1"/>
    </xf>
    <xf numFmtId="0" fontId="14" fillId="4" borderId="18" xfId="0" applyFont="1" applyFill="1" applyBorder="1" applyAlignment="1">
      <alignment vertical="center"/>
    </xf>
    <xf numFmtId="0" fontId="14" fillId="4" borderId="26" xfId="0" applyFont="1" applyFill="1" applyBorder="1" applyAlignment="1">
      <alignment vertical="center"/>
    </xf>
    <xf numFmtId="14" fontId="14" fillId="4" borderId="26" xfId="0" applyNumberFormat="1" applyFont="1" applyFill="1" applyBorder="1" applyAlignment="1">
      <alignment vertical="center"/>
    </xf>
    <xf numFmtId="0" fontId="0" fillId="4" borderId="22" xfId="0" applyFill="1" applyBorder="1">
      <alignment wrapText="1"/>
    </xf>
    <xf numFmtId="0" fontId="21" fillId="0" borderId="0" xfId="0" applyFont="1" applyAlignment="1"/>
    <xf numFmtId="166" fontId="14" fillId="3" borderId="13" xfId="0" applyNumberFormat="1" applyFont="1" applyFill="1" applyBorder="1" applyAlignment="1">
      <alignment horizontal="right"/>
    </xf>
    <xf numFmtId="0" fontId="0" fillId="4" borderId="18" xfId="0" applyFill="1" applyBorder="1" applyProtection="1">
      <alignment wrapText="1"/>
      <protection locked="0"/>
    </xf>
    <xf numFmtId="0" fontId="21" fillId="4" borderId="26" xfId="0" applyFont="1" applyFill="1" applyBorder="1" applyAlignment="1"/>
    <xf numFmtId="0" fontId="0" fillId="4" borderId="12" xfId="0" applyFill="1" applyBorder="1" applyProtection="1">
      <alignment wrapText="1"/>
      <protection locked="0"/>
    </xf>
    <xf numFmtId="166" fontId="19" fillId="0" borderId="0" xfId="0" applyNumberFormat="1" applyFont="1" applyAlignment="1" applyProtection="1">
      <alignment vertical="center" wrapText="1"/>
      <protection locked="0"/>
    </xf>
    <xf numFmtId="166" fontId="9" fillId="3" borderId="0" xfId="0" applyNumberFormat="1" applyFont="1" applyFill="1" applyAlignment="1">
      <alignment vertical="top" wrapText="1"/>
    </xf>
    <xf numFmtId="166" fontId="0" fillId="0" borderId="0" xfId="0" applyNumberFormat="1" applyProtection="1">
      <alignment wrapText="1"/>
      <protection locked="0"/>
    </xf>
    <xf numFmtId="0" fontId="10" fillId="3" borderId="28"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4" borderId="39"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33" xfId="0" applyFont="1" applyFill="1" applyBorder="1" applyAlignment="1">
      <alignment horizontal="center" vertical="center" wrapText="1"/>
    </xf>
    <xf numFmtId="166" fontId="10" fillId="4" borderId="33" xfId="0" applyNumberFormat="1" applyFont="1" applyFill="1" applyBorder="1" applyAlignment="1">
      <alignment horizontal="center" vertical="center" wrapText="1"/>
    </xf>
    <xf numFmtId="0" fontId="7" fillId="4" borderId="21" xfId="0" applyFont="1" applyFill="1" applyBorder="1" applyProtection="1">
      <alignment wrapText="1"/>
      <protection locked="0"/>
    </xf>
    <xf numFmtId="166" fontId="14" fillId="3" borderId="20" xfId="0" applyNumberFormat="1" applyFont="1" applyFill="1" applyBorder="1" applyAlignment="1">
      <alignment horizontal="right"/>
    </xf>
    <xf numFmtId="49" fontId="2" fillId="0" borderId="0" xfId="6" applyNumberFormat="1">
      <alignment vertical="center"/>
    </xf>
    <xf numFmtId="49" fontId="2" fillId="0" borderId="0" xfId="6" applyNumberFormat="1" applyAlignment="1">
      <alignment vertical="center" wrapText="1"/>
    </xf>
    <xf numFmtId="49" fontId="9" fillId="0" borderId="0" xfId="0" applyNumberFormat="1" applyFont="1" applyAlignment="1">
      <alignment vertical="top" wrapText="1"/>
    </xf>
    <xf numFmtId="49" fontId="9" fillId="3" borderId="0" xfId="0" applyNumberFormat="1" applyFont="1" applyFill="1" applyAlignment="1">
      <alignment vertical="top" wrapText="1"/>
    </xf>
    <xf numFmtId="49" fontId="14" fillId="4" borderId="18" xfId="0" applyNumberFormat="1" applyFont="1" applyFill="1" applyBorder="1" applyAlignment="1"/>
    <xf numFmtId="49" fontId="14" fillId="4" borderId="26" xfId="0" applyNumberFormat="1" applyFont="1" applyFill="1" applyBorder="1" applyAlignment="1"/>
    <xf numFmtId="0" fontId="10" fillId="3" borderId="27" xfId="0" applyFont="1" applyFill="1" applyBorder="1" applyAlignment="1">
      <alignment horizontal="center" wrapText="1"/>
    </xf>
    <xf numFmtId="166" fontId="10" fillId="4" borderId="21" xfId="0" applyNumberFormat="1" applyFont="1" applyFill="1" applyBorder="1" applyAlignment="1">
      <alignment horizontal="center" vertical="center" wrapText="1"/>
    </xf>
    <xf numFmtId="49" fontId="14" fillId="3" borderId="34" xfId="0" applyNumberFormat="1" applyFont="1" applyFill="1" applyBorder="1" applyProtection="1">
      <alignment wrapText="1"/>
      <protection locked="0"/>
    </xf>
    <xf numFmtId="49" fontId="14" fillId="3" borderId="13" xfId="0" applyNumberFormat="1" applyFont="1" applyFill="1" applyBorder="1" applyAlignment="1" applyProtection="1">
      <alignment horizontal="center"/>
      <protection locked="0"/>
    </xf>
    <xf numFmtId="14" fontId="14" fillId="3" borderId="13" xfId="0" applyNumberFormat="1" applyFont="1" applyFill="1" applyBorder="1" applyAlignment="1" applyProtection="1">
      <alignment horizontal="center" wrapText="1"/>
      <protection locked="0"/>
    </xf>
    <xf numFmtId="43" fontId="14" fillId="3" borderId="13" xfId="1" applyFont="1" applyFill="1" applyBorder="1" applyAlignment="1" applyProtection="1">
      <alignment horizontal="center"/>
      <protection locked="0"/>
    </xf>
    <xf numFmtId="9" fontId="14" fillId="3" borderId="13" xfId="5" applyFont="1" applyFill="1" applyBorder="1" applyAlignment="1" applyProtection="1">
      <alignment horizontal="center"/>
      <protection locked="0"/>
    </xf>
    <xf numFmtId="49" fontId="14" fillId="3" borderId="16" xfId="0" applyNumberFormat="1" applyFont="1" applyFill="1" applyBorder="1" applyProtection="1">
      <alignment wrapText="1"/>
      <protection locked="0"/>
    </xf>
    <xf numFmtId="49" fontId="14" fillId="3" borderId="8" xfId="0" applyNumberFormat="1" applyFont="1" applyFill="1" applyBorder="1" applyAlignment="1" applyProtection="1">
      <alignment horizontal="center"/>
      <protection locked="0"/>
    </xf>
    <xf numFmtId="14" fontId="14" fillId="3" borderId="8" xfId="0" applyNumberFormat="1" applyFont="1" applyFill="1" applyBorder="1" applyAlignment="1" applyProtection="1">
      <alignment horizontal="center" wrapText="1"/>
      <protection locked="0"/>
    </xf>
    <xf numFmtId="43" fontId="14" fillId="3" borderId="8" xfId="1" applyFont="1" applyFill="1" applyBorder="1" applyAlignment="1" applyProtection="1">
      <alignment horizontal="center"/>
      <protection locked="0"/>
    </xf>
    <xf numFmtId="49" fontId="14" fillId="3" borderId="19" xfId="0" applyNumberFormat="1" applyFont="1" applyFill="1" applyBorder="1" applyProtection="1">
      <alignment wrapText="1"/>
      <protection locked="0"/>
    </xf>
    <xf numFmtId="49" fontId="14" fillId="3" borderId="20" xfId="0" applyNumberFormat="1" applyFont="1" applyFill="1" applyBorder="1" applyAlignment="1" applyProtection="1">
      <alignment horizontal="center"/>
      <protection locked="0"/>
    </xf>
    <xf numFmtId="14" fontId="14" fillId="3" borderId="20" xfId="0" applyNumberFormat="1" applyFont="1" applyFill="1" applyBorder="1" applyAlignment="1" applyProtection="1">
      <alignment horizontal="center" wrapText="1"/>
      <protection locked="0"/>
    </xf>
    <xf numFmtId="43" fontId="14" fillId="3" borderId="20" xfId="1" applyFont="1" applyFill="1" applyBorder="1" applyAlignment="1" applyProtection="1">
      <alignment horizontal="center"/>
      <protection locked="0"/>
    </xf>
    <xf numFmtId="166" fontId="16" fillId="0" borderId="13" xfId="0" applyNumberFormat="1" applyFont="1" applyBorder="1" applyProtection="1">
      <alignment wrapText="1"/>
      <protection locked="0"/>
    </xf>
    <xf numFmtId="43" fontId="14" fillId="4" borderId="25" xfId="1" applyFont="1" applyFill="1" applyBorder="1" applyAlignment="1">
      <alignment horizontal="center"/>
    </xf>
    <xf numFmtId="43" fontId="14" fillId="4" borderId="14" xfId="1" applyFont="1" applyFill="1" applyBorder="1" applyAlignment="1">
      <alignment horizontal="center"/>
    </xf>
    <xf numFmtId="0" fontId="2" fillId="0" borderId="0" xfId="6" applyAlignment="1">
      <alignment vertical="center" wrapText="1"/>
    </xf>
    <xf numFmtId="49" fontId="19" fillId="0" borderId="0" xfId="0" applyNumberFormat="1" applyFont="1" applyAlignment="1">
      <alignment vertical="center" wrapText="1"/>
    </xf>
    <xf numFmtId="0" fontId="9" fillId="3" borderId="0" xfId="0" applyFont="1" applyFill="1" applyAlignment="1">
      <alignment horizontal="center" vertical="top" wrapText="1"/>
    </xf>
    <xf numFmtId="49" fontId="9" fillId="3" borderId="0" xfId="0" applyNumberFormat="1" applyFont="1" applyFill="1" applyAlignment="1">
      <alignment horizontal="center" vertical="top" wrapText="1"/>
    </xf>
    <xf numFmtId="0" fontId="16" fillId="0" borderId="0" xfId="0" applyFont="1">
      <alignment wrapText="1"/>
    </xf>
    <xf numFmtId="0" fontId="9" fillId="0" borderId="0" xfId="0" applyFont="1" applyAlignment="1">
      <alignment vertical="top" wrapText="1"/>
    </xf>
    <xf numFmtId="0" fontId="16" fillId="3" borderId="0" xfId="0" applyFont="1" applyFill="1">
      <alignment wrapText="1"/>
    </xf>
    <xf numFmtId="49" fontId="16" fillId="3" borderId="0" xfId="0" applyNumberFormat="1" applyFont="1" applyFill="1">
      <alignment wrapText="1"/>
    </xf>
    <xf numFmtId="166" fontId="10" fillId="4" borderId="18" xfId="0" applyNumberFormat="1" applyFont="1" applyFill="1" applyBorder="1" applyAlignment="1">
      <alignment horizontal="right"/>
    </xf>
    <xf numFmtId="0" fontId="16" fillId="4" borderId="26" xfId="0" applyFont="1" applyFill="1" applyBorder="1">
      <alignment wrapText="1"/>
    </xf>
    <xf numFmtId="49" fontId="16" fillId="4" borderId="26" xfId="0" applyNumberFormat="1" applyFont="1" applyFill="1" applyBorder="1">
      <alignment wrapText="1"/>
    </xf>
    <xf numFmtId="0" fontId="16" fillId="4" borderId="22" xfId="0" applyFont="1" applyFill="1" applyBorder="1">
      <alignment wrapText="1"/>
    </xf>
    <xf numFmtId="0" fontId="9" fillId="3" borderId="6" xfId="0" applyFont="1" applyFill="1" applyBorder="1" applyAlignment="1">
      <alignment vertical="top" wrapText="1"/>
    </xf>
    <xf numFmtId="0" fontId="16" fillId="0" borderId="23" xfId="0" applyFont="1" applyBorder="1">
      <alignment wrapText="1"/>
    </xf>
    <xf numFmtId="0" fontId="10" fillId="3" borderId="9" xfId="0" applyFont="1" applyFill="1" applyBorder="1" applyAlignment="1">
      <alignment horizontal="center" wrapText="1"/>
    </xf>
    <xf numFmtId="0" fontId="10" fillId="3" borderId="24" xfId="0" applyFont="1" applyFill="1" applyBorder="1" applyAlignment="1">
      <alignment horizontal="center" wrapText="1"/>
    </xf>
    <xf numFmtId="0" fontId="10" fillId="3" borderId="4" xfId="0" applyFont="1" applyFill="1" applyBorder="1" applyAlignment="1">
      <alignment horizontal="center"/>
    </xf>
    <xf numFmtId="0" fontId="7" fillId="0" borderId="42" xfId="0" applyFont="1" applyBorder="1">
      <alignment wrapText="1"/>
    </xf>
    <xf numFmtId="0" fontId="10" fillId="4" borderId="18"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26" xfId="0" applyFont="1" applyFill="1" applyBorder="1" applyAlignment="1">
      <alignment horizontal="center" vertical="center" wrapText="1"/>
    </xf>
    <xf numFmtId="166" fontId="10" fillId="4" borderId="26" xfId="0" applyNumberFormat="1" applyFont="1" applyFill="1" applyBorder="1" applyAlignment="1">
      <alignment horizontal="center" vertical="center" wrapText="1"/>
    </xf>
    <xf numFmtId="0" fontId="7" fillId="4" borderId="26" xfId="0" applyFont="1" applyFill="1" applyBorder="1">
      <alignment wrapText="1"/>
    </xf>
    <xf numFmtId="0" fontId="0" fillId="4" borderId="26" xfId="0" applyFill="1" applyBorder="1">
      <alignment wrapText="1"/>
    </xf>
    <xf numFmtId="43" fontId="14" fillId="3" borderId="25" xfId="1" applyFont="1" applyFill="1" applyBorder="1" applyAlignment="1" applyProtection="1">
      <alignment horizontal="center"/>
      <protection locked="0"/>
    </xf>
    <xf numFmtId="43" fontId="14" fillId="3" borderId="14" xfId="1" applyFont="1" applyFill="1" applyBorder="1" applyAlignment="1" applyProtection="1">
      <alignment horizontal="center"/>
      <protection locked="0"/>
    </xf>
    <xf numFmtId="49" fontId="14" fillId="3" borderId="34" xfId="0" applyNumberFormat="1" applyFont="1" applyFill="1" applyBorder="1" applyAlignment="1" applyProtection="1">
      <alignment horizontal="left"/>
      <protection locked="0"/>
    </xf>
    <xf numFmtId="49" fontId="14" fillId="3" borderId="13" xfId="0" applyNumberFormat="1" applyFont="1" applyFill="1" applyBorder="1" applyAlignment="1" applyProtection="1">
      <alignment horizontal="right"/>
      <protection locked="0"/>
    </xf>
    <xf numFmtId="14" fontId="14" fillId="3" borderId="25" xfId="0" applyNumberFormat="1" applyFont="1" applyFill="1" applyBorder="1" applyAlignment="1" applyProtection="1">
      <alignment horizontal="center"/>
      <protection locked="0"/>
    </xf>
    <xf numFmtId="49" fontId="14" fillId="3" borderId="16" xfId="0" applyNumberFormat="1" applyFont="1" applyFill="1" applyBorder="1" applyAlignment="1" applyProtection="1">
      <alignment horizontal="left"/>
      <protection locked="0"/>
    </xf>
    <xf numFmtId="49" fontId="14" fillId="3" borderId="8" xfId="0" applyNumberFormat="1" applyFont="1" applyFill="1" applyBorder="1" applyAlignment="1" applyProtection="1">
      <alignment horizontal="right"/>
      <protection locked="0"/>
    </xf>
    <xf numFmtId="14" fontId="14" fillId="3" borderId="14" xfId="0" applyNumberFormat="1" applyFont="1" applyFill="1" applyBorder="1" applyAlignment="1" applyProtection="1">
      <alignment horizontal="center"/>
      <protection locked="0"/>
    </xf>
    <xf numFmtId="49" fontId="14" fillId="3" borderId="10" xfId="0" applyNumberFormat="1" applyFont="1" applyFill="1" applyBorder="1" applyAlignment="1" applyProtection="1">
      <alignment horizontal="center"/>
      <protection locked="0"/>
    </xf>
    <xf numFmtId="0" fontId="14" fillId="3" borderId="34"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protection locked="0"/>
    </xf>
    <xf numFmtId="14" fontId="14" fillId="3" borderId="13" xfId="0" applyNumberFormat="1" applyFont="1" applyFill="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43" fontId="14" fillId="3" borderId="13" xfId="1" applyFont="1" applyFill="1" applyBorder="1" applyAlignment="1" applyProtection="1">
      <alignment horizontal="right"/>
      <protection locked="0"/>
    </xf>
    <xf numFmtId="0" fontId="14" fillId="3" borderId="16" xfId="0"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protection locked="0"/>
    </xf>
    <xf numFmtId="14" fontId="14" fillId="3" borderId="8" xfId="0" applyNumberFormat="1" applyFont="1" applyFill="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43" fontId="14" fillId="3" borderId="8" xfId="1" applyFont="1" applyFill="1" applyBorder="1" applyAlignment="1" applyProtection="1">
      <alignment horizontal="right"/>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protection locked="0"/>
    </xf>
    <xf numFmtId="14" fontId="14" fillId="3" borderId="20" xfId="0" applyNumberFormat="1" applyFont="1" applyFill="1" applyBorder="1" applyAlignment="1" applyProtection="1">
      <alignment horizontal="center" vertical="center"/>
      <protection locked="0"/>
    </xf>
    <xf numFmtId="43" fontId="14" fillId="3" borderId="20" xfId="1" applyFont="1" applyFill="1" applyBorder="1" applyAlignment="1" applyProtection="1">
      <alignment horizontal="right"/>
      <protection locked="0"/>
    </xf>
    <xf numFmtId="0" fontId="7" fillId="0" borderId="0" xfId="9" applyFont="1" applyAlignment="1" applyProtection="1">
      <alignment horizontal="left" wrapText="1"/>
      <protection locked="0"/>
    </xf>
    <xf numFmtId="0" fontId="16" fillId="0" borderId="1" xfId="11" applyFont="1" applyProtection="1">
      <alignment horizontal="left"/>
      <protection locked="0"/>
    </xf>
    <xf numFmtId="0" fontId="16" fillId="0" borderId="2" xfId="11" applyFont="1" applyBorder="1" applyProtection="1">
      <alignment horizontal="left"/>
      <protection locked="0"/>
    </xf>
    <xf numFmtId="0" fontId="0" fillId="0" borderId="0" xfId="0" applyAlignment="1">
      <alignment vertical="top" wrapText="1"/>
    </xf>
    <xf numFmtId="0" fontId="0" fillId="0" borderId="0" xfId="0" applyAlignment="1">
      <alignment horizontal="left" vertical="top" wrapText="1"/>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32" xfId="0" applyFont="1" applyBorder="1" applyAlignment="1">
      <alignment vertical="top" wrapText="1"/>
    </xf>
    <xf numFmtId="49" fontId="24" fillId="0" borderId="47" xfId="10" applyNumberFormat="1" applyFont="1" applyBorder="1" applyAlignment="1">
      <alignment horizontal="left" vertical="top" wrapText="1"/>
    </xf>
    <xf numFmtId="49" fontId="24" fillId="0" borderId="48" xfId="10" applyNumberFormat="1" applyFont="1" applyBorder="1" applyAlignment="1">
      <alignment horizontal="left" vertical="top" wrapText="1"/>
    </xf>
    <xf numFmtId="49" fontId="13" fillId="0" borderId="32" xfId="10" applyNumberFormat="1" applyFont="1" applyBorder="1" applyAlignment="1">
      <alignment horizontal="left" vertical="top" wrapText="1"/>
    </xf>
    <xf numFmtId="0" fontId="12" fillId="0" borderId="31" xfId="0" applyFont="1" applyBorder="1" applyAlignment="1">
      <alignment vertical="top" wrapText="1"/>
    </xf>
    <xf numFmtId="49" fontId="24" fillId="0" borderId="32" xfId="10" applyNumberFormat="1" applyFont="1" applyBorder="1" applyAlignment="1">
      <alignment horizontal="left" vertical="top" wrapText="1"/>
    </xf>
    <xf numFmtId="0" fontId="25" fillId="0" borderId="0" xfId="16" applyNumberFormat="1" applyFont="1" applyAlignment="1"/>
    <xf numFmtId="0" fontId="14" fillId="3" borderId="29" xfId="0" applyFont="1" applyFill="1" applyBorder="1" applyAlignment="1" applyProtection="1">
      <alignment horizontal="left" wrapText="1"/>
      <protection locked="0"/>
    </xf>
    <xf numFmtId="0" fontId="14" fillId="3" borderId="25" xfId="0" applyFont="1" applyFill="1" applyBorder="1" applyAlignment="1" applyProtection="1">
      <alignment horizontal="left" wrapText="1"/>
      <protection locked="0"/>
    </xf>
    <xf numFmtId="0" fontId="14" fillId="3" borderId="10" xfId="0" applyFont="1" applyFill="1" applyBorder="1" applyAlignment="1" applyProtection="1">
      <alignment horizontal="left" wrapText="1"/>
      <protection locked="0"/>
    </xf>
    <xf numFmtId="0" fontId="14" fillId="3" borderId="14" xfId="0" applyFont="1" applyFill="1" applyBorder="1" applyAlignment="1" applyProtection="1">
      <alignment horizontal="left" wrapText="1"/>
      <protection locked="0"/>
    </xf>
    <xf numFmtId="0" fontId="14" fillId="3" borderId="8" xfId="0" applyFont="1" applyFill="1" applyBorder="1" applyAlignment="1" applyProtection="1">
      <alignment horizontal="left" wrapText="1"/>
      <protection locked="0"/>
    </xf>
    <xf numFmtId="0" fontId="14" fillId="3" borderId="41" xfId="0" applyFont="1" applyFill="1" applyBorder="1" applyAlignment="1" applyProtection="1">
      <alignment horizontal="left" wrapText="1"/>
      <protection locked="0"/>
    </xf>
    <xf numFmtId="43" fontId="14" fillId="3" borderId="15" xfId="1" applyFont="1" applyFill="1" applyBorder="1" applyAlignment="1" applyProtection="1">
      <alignment horizontal="center"/>
      <protection locked="0"/>
    </xf>
    <xf numFmtId="0" fontId="21" fillId="4" borderId="4" xfId="0" applyFont="1" applyFill="1" applyBorder="1" applyAlignment="1"/>
    <xf numFmtId="0" fontId="10" fillId="3" borderId="33" xfId="0" applyFont="1" applyFill="1" applyBorder="1" applyAlignment="1">
      <alignment horizontal="center" wrapText="1"/>
    </xf>
    <xf numFmtId="0" fontId="26" fillId="0" borderId="0" xfId="0" applyFont="1" applyAlignment="1"/>
    <xf numFmtId="0" fontId="14" fillId="3" borderId="0" xfId="0" applyFont="1" applyFill="1" applyAlignment="1"/>
    <xf numFmtId="43" fontId="10" fillId="3" borderId="0" xfId="1" applyFont="1" applyFill="1" applyAlignment="1" applyProtection="1"/>
    <xf numFmtId="9" fontId="10" fillId="3" borderId="0" xfId="5" applyFont="1" applyFill="1" applyAlignment="1" applyProtection="1"/>
    <xf numFmtId="166" fontId="14" fillId="3" borderId="0" xfId="0" applyNumberFormat="1" applyFont="1" applyFill="1" applyAlignment="1"/>
    <xf numFmtId="166" fontId="0" fillId="0" borderId="0" xfId="0" applyNumberFormat="1">
      <alignment wrapText="1"/>
    </xf>
    <xf numFmtId="49" fontId="16" fillId="0" borderId="0" xfId="0" applyNumberFormat="1" applyFont="1">
      <alignment wrapText="1"/>
    </xf>
    <xf numFmtId="49" fontId="0" fillId="0" borderId="0" xfId="0" applyNumberFormat="1">
      <alignment wrapText="1"/>
    </xf>
    <xf numFmtId="49" fontId="10" fillId="3" borderId="39" xfId="0" applyNumberFormat="1" applyFont="1" applyFill="1" applyBorder="1" applyAlignment="1">
      <alignment horizontal="left"/>
    </xf>
    <xf numFmtId="16" fontId="14" fillId="3" borderId="25" xfId="0" applyNumberFormat="1" applyFont="1" applyFill="1" applyBorder="1" applyAlignment="1" applyProtection="1">
      <alignment horizontal="left" wrapText="1"/>
      <protection locked="0"/>
    </xf>
    <xf numFmtId="0" fontId="9" fillId="2" borderId="0" xfId="0" applyFont="1" applyFill="1" applyAlignment="1">
      <alignment horizontal="left" vertical="top" wrapText="1"/>
    </xf>
    <xf numFmtId="166" fontId="10" fillId="3" borderId="22" xfId="0" applyNumberFormat="1" applyFont="1" applyFill="1" applyBorder="1" applyAlignment="1">
      <alignment horizontal="center" vertical="center"/>
    </xf>
    <xf numFmtId="0" fontId="7" fillId="0" borderId="27" xfId="0" applyFont="1" applyBorder="1" applyAlignment="1">
      <alignment horizontal="center" wrapText="1"/>
    </xf>
    <xf numFmtId="43" fontId="16" fillId="0" borderId="25" xfId="1" applyFont="1" applyBorder="1" applyAlignment="1" applyProtection="1">
      <alignment wrapText="1"/>
      <protection locked="0"/>
    </xf>
    <xf numFmtId="43" fontId="16" fillId="0" borderId="14" xfId="1" applyFont="1" applyBorder="1" applyAlignment="1" applyProtection="1">
      <alignment wrapText="1"/>
      <protection locked="0"/>
    </xf>
    <xf numFmtId="43" fontId="16" fillId="0" borderId="17" xfId="1" applyFont="1" applyBorder="1" applyAlignment="1" applyProtection="1">
      <alignment wrapText="1"/>
      <protection locked="0"/>
    </xf>
    <xf numFmtId="0" fontId="16" fillId="0" borderId="35" xfId="0" applyFont="1" applyBorder="1" applyProtection="1">
      <alignment wrapText="1"/>
      <protection locked="0"/>
    </xf>
    <xf numFmtId="0" fontId="16" fillId="0" borderId="36" xfId="0" applyFont="1" applyBorder="1" applyProtection="1">
      <alignment wrapText="1"/>
      <protection locked="0"/>
    </xf>
    <xf numFmtId="0" fontId="16" fillId="0" borderId="37" xfId="0" applyFont="1" applyBorder="1" applyProtection="1">
      <alignment wrapText="1"/>
      <protection locked="0"/>
    </xf>
    <xf numFmtId="10" fontId="14" fillId="3" borderId="13" xfId="5" applyNumberFormat="1" applyFont="1" applyFill="1" applyBorder="1" applyAlignment="1" applyProtection="1">
      <alignment horizontal="center"/>
      <protection locked="0"/>
    </xf>
    <xf numFmtId="10" fontId="14" fillId="3" borderId="20" xfId="5" applyNumberFormat="1" applyFont="1" applyFill="1" applyBorder="1" applyAlignment="1" applyProtection="1">
      <alignment horizontal="center"/>
      <protection locked="0"/>
    </xf>
    <xf numFmtId="0" fontId="12" fillId="0" borderId="48" xfId="0" applyFont="1" applyBorder="1" applyAlignment="1">
      <alignment horizontal="left" vertical="top" wrapText="1"/>
    </xf>
    <xf numFmtId="49" fontId="10" fillId="3" borderId="49" xfId="0" applyNumberFormat="1" applyFont="1" applyFill="1" applyBorder="1" applyAlignment="1">
      <alignment horizontal="left"/>
    </xf>
    <xf numFmtId="0" fontId="10" fillId="4" borderId="49" xfId="0" applyFont="1" applyFill="1" applyBorder="1" applyAlignment="1">
      <alignment horizontal="center" vertical="center"/>
    </xf>
    <xf numFmtId="49" fontId="14" fillId="3" borderId="50" xfId="0" applyNumberFormat="1" applyFont="1" applyFill="1" applyBorder="1" applyProtection="1">
      <alignment wrapText="1"/>
      <protection locked="0"/>
    </xf>
    <xf numFmtId="49" fontId="14" fillId="3" borderId="51" xfId="0" applyNumberFormat="1" applyFont="1" applyFill="1" applyBorder="1" applyProtection="1">
      <alignment wrapText="1"/>
      <protection locked="0"/>
    </xf>
    <xf numFmtId="49" fontId="14" fillId="3" borderId="52" xfId="0" applyNumberFormat="1" applyFont="1" applyFill="1" applyBorder="1" applyProtection="1">
      <alignment wrapText="1"/>
      <protection locked="0"/>
    </xf>
    <xf numFmtId="49" fontId="10" fillId="3" borderId="33" xfId="0" applyNumberFormat="1" applyFont="1" applyFill="1" applyBorder="1" applyAlignment="1">
      <alignment horizontal="center" wrapText="1"/>
    </xf>
    <xf numFmtId="0" fontId="0" fillId="0" borderId="0" xfId="0" applyAlignment="1"/>
    <xf numFmtId="0" fontId="0" fillId="0" borderId="0" xfId="0" applyAlignment="1">
      <alignment horizontal="left"/>
    </xf>
    <xf numFmtId="0" fontId="7" fillId="0" borderId="0" xfId="9" applyFont="1" applyAlignment="1">
      <alignment horizontal="left"/>
    </xf>
    <xf numFmtId="0" fontId="27" fillId="0" borderId="0" xfId="0" applyFont="1" applyAlignment="1"/>
    <xf numFmtId="0" fontId="27" fillId="0" borderId="0" xfId="0" applyFont="1">
      <alignment wrapText="1"/>
    </xf>
    <xf numFmtId="0" fontId="10" fillId="3" borderId="0" xfId="0" applyFont="1" applyFill="1" applyAlignment="1">
      <alignment horizontal="left" vertical="center"/>
    </xf>
    <xf numFmtId="166" fontId="10" fillId="3" borderId="0" xfId="0" applyNumberFormat="1" applyFont="1" applyFill="1" applyAlignment="1">
      <alignment horizontal="left" vertical="center"/>
    </xf>
    <xf numFmtId="0" fontId="7" fillId="0" borderId="0" xfId="0" applyFont="1" applyAlignment="1" applyProtection="1">
      <alignment horizontal="left"/>
      <protection locked="0"/>
    </xf>
    <xf numFmtId="0" fontId="14" fillId="3" borderId="0" xfId="0" applyFont="1" applyFill="1" applyAlignment="1">
      <alignment horizontal="left"/>
    </xf>
    <xf numFmtId="0" fontId="28" fillId="0" borderId="0" xfId="0" applyFont="1" applyAlignment="1">
      <alignment horizontal="left"/>
    </xf>
    <xf numFmtId="0" fontId="16" fillId="0" borderId="0" xfId="0" applyFont="1" applyAlignment="1">
      <alignment horizontal="left"/>
    </xf>
    <xf numFmtId="0" fontId="0" fillId="4" borderId="18" xfId="0" applyFill="1" applyBorder="1">
      <alignment wrapText="1"/>
    </xf>
    <xf numFmtId="166" fontId="10" fillId="4" borderId="22" xfId="0" applyNumberFormat="1" applyFont="1" applyFill="1" applyBorder="1" applyAlignment="1">
      <alignment horizontal="right"/>
    </xf>
    <xf numFmtId="0" fontId="10" fillId="4" borderId="38" xfId="0" applyFont="1" applyFill="1" applyBorder="1" applyAlignment="1">
      <alignment horizontal="center"/>
    </xf>
    <xf numFmtId="0" fontId="10" fillId="0" borderId="18" xfId="0" applyFont="1" applyBorder="1" applyAlignment="1">
      <alignment horizontal="center" wrapText="1"/>
    </xf>
    <xf numFmtId="0" fontId="10" fillId="0" borderId="27" xfId="0" applyFont="1" applyBorder="1" applyAlignment="1">
      <alignment horizontal="center" wrapText="1"/>
    </xf>
    <xf numFmtId="0" fontId="10" fillId="3" borderId="3" xfId="0" applyFont="1" applyFill="1" applyBorder="1" applyAlignment="1">
      <alignment horizontal="center"/>
    </xf>
    <xf numFmtId="49" fontId="14" fillId="3" borderId="0" xfId="0" applyNumberFormat="1" applyFont="1" applyFill="1" applyAlignment="1"/>
    <xf numFmtId="49" fontId="14" fillId="3" borderId="0" xfId="0" applyNumberFormat="1" applyFont="1" applyFill="1">
      <alignment wrapText="1"/>
    </xf>
    <xf numFmtId="0" fontId="14" fillId="3" borderId="0" xfId="0" applyFont="1" applyFill="1">
      <alignment wrapText="1"/>
    </xf>
    <xf numFmtId="0" fontId="0" fillId="0" borderId="53" xfId="0" applyBorder="1">
      <alignment wrapText="1"/>
    </xf>
    <xf numFmtId="0" fontId="6" fillId="0" borderId="53" xfId="0" applyFont="1" applyBorder="1" applyAlignment="1">
      <alignment horizontal="left"/>
    </xf>
    <xf numFmtId="0" fontId="0" fillId="0" borderId="53" xfId="0" applyBorder="1" applyAlignment="1">
      <alignment vertical="top"/>
    </xf>
    <xf numFmtId="0" fontId="3" fillId="0" borderId="53" xfId="0" applyFont="1" applyBorder="1" applyAlignment="1"/>
    <xf numFmtId="0" fontId="3" fillId="0" borderId="55" xfId="0" applyFont="1" applyBorder="1" applyAlignment="1">
      <alignment horizontal="left"/>
    </xf>
    <xf numFmtId="0" fontId="0" fillId="0" borderId="56" xfId="0" applyBorder="1">
      <alignment wrapText="1"/>
    </xf>
    <xf numFmtId="0" fontId="0" fillId="0" borderId="58" xfId="0" applyBorder="1">
      <alignment wrapText="1"/>
    </xf>
    <xf numFmtId="0" fontId="0" fillId="0" borderId="57" xfId="0" applyBorder="1" applyAlignment="1">
      <alignment vertical="top"/>
    </xf>
    <xf numFmtId="0" fontId="0" fillId="0" borderId="58" xfId="0" applyBorder="1" applyAlignment="1">
      <alignment horizontal="left" wrapText="1"/>
    </xf>
    <xf numFmtId="0" fontId="0" fillId="0" borderId="60" xfId="0" applyBorder="1" applyAlignment="1">
      <alignment horizontal="left" wrapText="1"/>
    </xf>
    <xf numFmtId="0" fontId="0" fillId="4" borderId="54" xfId="0" applyFill="1" applyBorder="1" applyAlignment="1"/>
    <xf numFmtId="0" fontId="0" fillId="4" borderId="61" xfId="0" applyFill="1" applyBorder="1" applyAlignment="1"/>
    <xf numFmtId="0" fontId="0" fillId="4" borderId="61" xfId="0" applyFill="1" applyBorder="1" applyAlignment="1">
      <alignment horizontal="left" wrapText="1"/>
    </xf>
    <xf numFmtId="0" fontId="3" fillId="0" borderId="55" xfId="0" applyFont="1" applyBorder="1" applyAlignment="1"/>
    <xf numFmtId="0" fontId="0" fillId="0" borderId="56" xfId="0" applyBorder="1" applyAlignment="1">
      <alignment horizontal="left" wrapText="1"/>
    </xf>
    <xf numFmtId="0" fontId="0" fillId="0" borderId="59" xfId="0" applyBorder="1" applyAlignment="1">
      <alignment vertical="top"/>
    </xf>
    <xf numFmtId="0" fontId="0" fillId="4" borderId="54" xfId="0" applyFill="1" applyBorder="1">
      <alignment wrapText="1"/>
    </xf>
    <xf numFmtId="0" fontId="0" fillId="4" borderId="53" xfId="0" applyFill="1" applyBorder="1" applyAlignment="1"/>
    <xf numFmtId="0" fontId="0" fillId="4" borderId="53" xfId="0" applyFill="1" applyBorder="1">
      <alignment wrapText="1"/>
    </xf>
    <xf numFmtId="0" fontId="0" fillId="4" borderId="0" xfId="0" applyFill="1" applyAlignment="1"/>
    <xf numFmtId="0" fontId="0" fillId="4" borderId="0" xfId="0" applyFill="1">
      <alignment wrapText="1"/>
    </xf>
    <xf numFmtId="0" fontId="3" fillId="0" borderId="62" xfId="0" applyFont="1" applyBorder="1" applyAlignment="1">
      <alignment horizontal="left"/>
    </xf>
    <xf numFmtId="0" fontId="0" fillId="0" borderId="63" xfId="0" applyBorder="1" applyAlignment="1">
      <alignment vertical="top"/>
    </xf>
    <xf numFmtId="0" fontId="3" fillId="0" borderId="62" xfId="0" applyFont="1" applyBorder="1" applyAlignment="1"/>
    <xf numFmtId="0" fontId="0" fillId="0" borderId="63" xfId="0" applyBorder="1" applyAlignment="1">
      <alignment vertical="top" wrapText="1"/>
    </xf>
    <xf numFmtId="0" fontId="4" fillId="0" borderId="53" xfId="9" applyFont="1" applyBorder="1" applyAlignment="1">
      <alignment horizontal="left" vertical="top" wrapText="1"/>
    </xf>
    <xf numFmtId="0" fontId="0" fillId="0" borderId="58" xfId="0" applyBorder="1" applyAlignment="1">
      <alignment vertical="top" wrapText="1"/>
    </xf>
    <xf numFmtId="0" fontId="0" fillId="0" borderId="58" xfId="0" applyBorder="1" applyAlignment="1">
      <alignment horizontal="left" vertical="top" wrapText="1"/>
    </xf>
    <xf numFmtId="0" fontId="0" fillId="0" borderId="53" xfId="0" applyBorder="1" applyAlignment="1">
      <alignment vertical="top" wrapText="1"/>
    </xf>
    <xf numFmtId="0" fontId="0" fillId="0" borderId="53" xfId="0" applyBorder="1" applyAlignment="1">
      <alignment horizontal="left" vertical="top" wrapText="1"/>
    </xf>
    <xf numFmtId="0" fontId="0" fillId="4" borderId="53" xfId="0" applyFill="1" applyBorder="1" applyAlignment="1">
      <alignment vertical="top"/>
    </xf>
    <xf numFmtId="0" fontId="9" fillId="3" borderId="0" xfId="0" applyFont="1" applyFill="1" applyAlignment="1">
      <alignment vertical="center" wrapText="1"/>
    </xf>
    <xf numFmtId="0" fontId="0" fillId="3" borderId="0" xfId="0" applyFill="1" applyAlignment="1">
      <alignment vertical="center" wrapText="1"/>
    </xf>
    <xf numFmtId="0" fontId="0" fillId="0" borderId="0" xfId="0" applyAlignment="1">
      <alignment vertical="center" wrapText="1"/>
    </xf>
    <xf numFmtId="0" fontId="29" fillId="3" borderId="0" xfId="0" applyFont="1" applyFill="1" applyAlignment="1">
      <alignment vertical="center"/>
    </xf>
    <xf numFmtId="0" fontId="0" fillId="3" borderId="0" xfId="0" applyFill="1" applyAlignment="1">
      <alignment vertical="center"/>
    </xf>
    <xf numFmtId="49" fontId="0" fillId="3" borderId="0" xfId="0" applyNumberFormat="1" applyFill="1" applyAlignment="1">
      <alignment vertical="center"/>
    </xf>
    <xf numFmtId="0" fontId="0" fillId="0" borderId="0" xfId="0" applyAlignment="1">
      <alignment vertical="center"/>
    </xf>
    <xf numFmtId="166" fontId="10" fillId="6" borderId="26" xfId="0" applyNumberFormat="1" applyFont="1" applyFill="1" applyBorder="1" applyAlignment="1">
      <alignment horizontal="center" vertical="center"/>
    </xf>
    <xf numFmtId="166" fontId="10" fillId="6" borderId="12" xfId="0" applyNumberFormat="1" applyFont="1" applyFill="1" applyBorder="1" applyAlignment="1">
      <alignment horizontal="center" vertical="center"/>
    </xf>
    <xf numFmtId="0" fontId="7" fillId="6" borderId="18" xfId="0" applyFont="1" applyFill="1" applyBorder="1" applyAlignment="1">
      <alignment vertical="center"/>
    </xf>
    <xf numFmtId="0" fontId="0" fillId="6" borderId="22" xfId="0" applyFill="1" applyBorder="1" applyAlignment="1">
      <alignment vertical="center" wrapText="1"/>
    </xf>
    <xf numFmtId="166" fontId="10" fillId="6" borderId="12" xfId="0" applyNumberFormat="1" applyFont="1" applyFill="1" applyBorder="1" applyAlignment="1">
      <alignment horizontal="right" vertical="center"/>
    </xf>
    <xf numFmtId="0" fontId="7" fillId="6" borderId="3" xfId="0" applyFont="1" applyFill="1" applyBorder="1" applyAlignment="1" applyProtection="1">
      <alignment vertical="center"/>
      <protection locked="0"/>
    </xf>
    <xf numFmtId="0" fontId="14" fillId="6" borderId="4" xfId="0" applyFont="1" applyFill="1" applyBorder="1" applyAlignment="1">
      <alignment vertical="center"/>
    </xf>
    <xf numFmtId="0" fontId="10" fillId="6" borderId="38" xfId="0" applyFont="1" applyFill="1" applyBorder="1" applyAlignment="1">
      <alignment horizontal="left" vertical="center"/>
    </xf>
    <xf numFmtId="166" fontId="10" fillId="6" borderId="38" xfId="0" applyNumberFormat="1" applyFont="1" applyFill="1" applyBorder="1" applyAlignment="1">
      <alignment horizontal="right" vertical="center"/>
    </xf>
    <xf numFmtId="166" fontId="10" fillId="6" borderId="23" xfId="0" applyNumberFormat="1" applyFont="1" applyFill="1" applyBorder="1" applyAlignment="1">
      <alignment horizontal="right" vertical="center"/>
    </xf>
    <xf numFmtId="0" fontId="14" fillId="6" borderId="26" xfId="0" applyFont="1" applyFill="1" applyBorder="1" applyAlignment="1">
      <alignment vertical="center"/>
    </xf>
    <xf numFmtId="0" fontId="14" fillId="6" borderId="22" xfId="0" applyFont="1" applyFill="1" applyBorder="1" applyAlignment="1">
      <alignment vertical="center"/>
    </xf>
    <xf numFmtId="166" fontId="10" fillId="6" borderId="22" xfId="0" applyNumberFormat="1" applyFont="1" applyFill="1" applyBorder="1" applyAlignment="1">
      <alignment horizontal="right" vertical="center"/>
    </xf>
    <xf numFmtId="0" fontId="6" fillId="0" borderId="66" xfId="0" applyFont="1" applyBorder="1" applyAlignment="1">
      <alignment vertical="top"/>
    </xf>
    <xf numFmtId="0" fontId="6" fillId="0" borderId="63" xfId="0" applyFont="1" applyBorder="1" applyAlignment="1">
      <alignment vertical="top"/>
    </xf>
    <xf numFmtId="0" fontId="12" fillId="0" borderId="7" xfId="0" applyFont="1" applyBorder="1" applyAlignment="1">
      <alignment vertical="top" wrapText="1"/>
    </xf>
    <xf numFmtId="49" fontId="13" fillId="0" borderId="47" xfId="10" applyNumberFormat="1" applyFont="1" applyBorder="1" applyAlignment="1">
      <alignment horizontal="left" vertical="top" wrapText="1"/>
    </xf>
    <xf numFmtId="0" fontId="0" fillId="0" borderId="48" xfId="0" applyBorder="1" applyAlignment="1">
      <alignment horizontal="left" vertical="top" wrapText="1" indent="2"/>
    </xf>
    <xf numFmtId="0" fontId="12" fillId="0" borderId="47" xfId="0" applyFont="1" applyBorder="1" applyAlignment="1">
      <alignment horizontal="left" vertical="top" wrapText="1" indent="2"/>
    </xf>
    <xf numFmtId="0" fontId="12" fillId="0" borderId="3" xfId="0" applyFont="1" applyBorder="1" applyAlignment="1">
      <alignment horizontal="left" vertical="top" wrapText="1" indent="2"/>
    </xf>
    <xf numFmtId="0" fontId="0" fillId="0" borderId="53" xfId="9" applyFont="1" applyBorder="1" applyAlignment="1">
      <alignment horizontal="left" vertical="top" wrapText="1"/>
    </xf>
    <xf numFmtId="166" fontId="10" fillId="4" borderId="26" xfId="0" applyNumberFormat="1" applyFont="1" applyFill="1" applyBorder="1" applyAlignment="1">
      <alignment horizontal="right"/>
    </xf>
    <xf numFmtId="0" fontId="0" fillId="6" borderId="26" xfId="0" applyFill="1" applyBorder="1" applyAlignment="1">
      <alignment vertical="center" wrapText="1"/>
    </xf>
    <xf numFmtId="0" fontId="0" fillId="0" borderId="0" xfId="0" applyAlignment="1" applyProtection="1">
      <protection locked="0"/>
    </xf>
    <xf numFmtId="0" fontId="9" fillId="3" borderId="0" xfId="0" applyFont="1" applyFill="1" applyAlignment="1">
      <alignment vertical="top"/>
    </xf>
    <xf numFmtId="0" fontId="2" fillId="7" borderId="0" xfId="6" applyFill="1">
      <alignment vertical="center"/>
    </xf>
    <xf numFmtId="0" fontId="19" fillId="7" borderId="0" xfId="0" applyFont="1" applyFill="1" applyAlignment="1">
      <alignment vertical="center" wrapText="1"/>
    </xf>
    <xf numFmtId="0" fontId="19" fillId="3" borderId="0" xfId="0" applyFont="1" applyFill="1" applyAlignment="1"/>
    <xf numFmtId="0" fontId="19" fillId="3" borderId="0" xfId="0" applyFont="1" applyFill="1">
      <alignment wrapText="1"/>
    </xf>
    <xf numFmtId="0" fontId="17" fillId="0" borderId="0" xfId="9" applyFont="1" applyAlignment="1">
      <alignment horizontal="left" wrapText="1"/>
    </xf>
    <xf numFmtId="0" fontId="0" fillId="3" borderId="0" xfId="0" applyFill="1" applyAlignment="1"/>
    <xf numFmtId="43" fontId="14" fillId="3" borderId="25" xfId="1" applyFont="1" applyFill="1" applyBorder="1" applyAlignment="1" applyProtection="1">
      <alignment horizontal="center" wrapText="1"/>
      <protection locked="0"/>
    </xf>
    <xf numFmtId="0" fontId="19" fillId="3" borderId="3" xfId="0" applyFont="1" applyFill="1" applyBorder="1" applyAlignment="1"/>
    <xf numFmtId="0" fontId="19" fillId="3" borderId="4" xfId="0" applyFont="1" applyFill="1" applyBorder="1">
      <alignment wrapText="1"/>
    </xf>
    <xf numFmtId="0" fontId="19" fillId="3" borderId="38" xfId="0" applyFont="1" applyFill="1" applyBorder="1">
      <alignment wrapText="1"/>
    </xf>
    <xf numFmtId="0" fontId="2" fillId="7" borderId="7" xfId="6" applyFill="1" applyBorder="1">
      <alignment vertical="center"/>
    </xf>
    <xf numFmtId="0" fontId="2" fillId="7" borderId="70" xfId="6" applyFill="1" applyBorder="1">
      <alignment vertical="center"/>
    </xf>
    <xf numFmtId="0" fontId="34" fillId="3" borderId="31" xfId="6" applyFont="1" applyFill="1" applyBorder="1">
      <alignment vertical="center"/>
    </xf>
    <xf numFmtId="0" fontId="2" fillId="3" borderId="5" xfId="6" applyFill="1" applyBorder="1">
      <alignment vertical="center"/>
    </xf>
    <xf numFmtId="0" fontId="2" fillId="3" borderId="6" xfId="6" applyFill="1" applyBorder="1">
      <alignment vertical="center"/>
    </xf>
    <xf numFmtId="0" fontId="3" fillId="0" borderId="0" xfId="0" applyFont="1" applyAlignment="1"/>
    <xf numFmtId="0" fontId="37" fillId="0" borderId="0" xfId="0" applyFont="1" applyAlignment="1">
      <alignment horizontal="right"/>
    </xf>
    <xf numFmtId="0" fontId="10" fillId="3" borderId="18" xfId="0" applyFont="1" applyFill="1" applyBorder="1" applyAlignment="1">
      <alignment horizontal="center" wrapText="1"/>
    </xf>
    <xf numFmtId="0" fontId="37" fillId="0" borderId="0" xfId="0" applyFont="1" applyAlignment="1">
      <alignment vertical="center"/>
    </xf>
    <xf numFmtId="0" fontId="37" fillId="0" borderId="0" xfId="0" applyFont="1" applyAlignment="1">
      <alignment horizontal="right" vertical="top"/>
    </xf>
    <xf numFmtId="0" fontId="37" fillId="0" borderId="0" xfId="0" applyFont="1" applyAlignment="1">
      <alignment horizontal="right" vertical="top" wrapText="1"/>
    </xf>
    <xf numFmtId="0" fontId="38" fillId="0" borderId="0" xfId="0" applyFont="1" applyAlignment="1"/>
    <xf numFmtId="0" fontId="39" fillId="0" borderId="0" xfId="0" applyFont="1" applyAlignment="1">
      <alignment vertical="top" wrapText="1"/>
    </xf>
    <xf numFmtId="0" fontId="7" fillId="0" borderId="0" xfId="0" applyFont="1" applyAlignment="1">
      <alignment vertical="top" wrapText="1"/>
    </xf>
    <xf numFmtId="0" fontId="40" fillId="8" borderId="0" xfId="0" applyFont="1" applyFill="1" applyAlignment="1">
      <alignment vertical="center" wrapText="1"/>
    </xf>
    <xf numFmtId="0" fontId="42" fillId="8" borderId="0" xfId="0" applyFont="1" applyFill="1" applyAlignment="1">
      <alignment vertical="center"/>
    </xf>
    <xf numFmtId="0" fontId="40" fillId="9" borderId="0" xfId="0" applyFont="1" applyFill="1" applyAlignment="1"/>
    <xf numFmtId="0" fontId="41" fillId="9" borderId="0" xfId="0" applyFont="1" applyFill="1" applyAlignment="1"/>
    <xf numFmtId="0" fontId="41" fillId="9" borderId="0" xfId="0" applyFont="1" applyFill="1">
      <alignment wrapText="1"/>
    </xf>
    <xf numFmtId="0" fontId="15" fillId="3" borderId="24" xfId="0" applyFont="1" applyFill="1" applyBorder="1" applyAlignment="1">
      <alignment horizontal="center" wrapText="1"/>
    </xf>
    <xf numFmtId="0" fontId="8" fillId="2" borderId="0" xfId="0" applyFont="1" applyFill="1" applyAlignment="1">
      <alignment horizontal="left" vertical="top" wrapText="1"/>
    </xf>
    <xf numFmtId="166" fontId="10" fillId="4" borderId="27" xfId="0" applyNumberFormat="1" applyFont="1" applyFill="1" applyBorder="1" applyAlignment="1">
      <alignment horizontal="center" vertical="center" wrapText="1"/>
    </xf>
    <xf numFmtId="166" fontId="15" fillId="3" borderId="24" xfId="0" applyNumberFormat="1" applyFont="1" applyFill="1" applyBorder="1" applyAlignment="1">
      <alignment horizontal="center" vertical="center" wrapText="1"/>
    </xf>
    <xf numFmtId="0" fontId="12" fillId="0" borderId="8" xfId="0" applyFont="1" applyBorder="1" applyAlignment="1">
      <alignment horizontal="left"/>
    </xf>
    <xf numFmtId="166" fontId="14" fillId="3" borderId="9" xfId="0" applyNumberFormat="1" applyFont="1" applyFill="1" applyBorder="1" applyAlignment="1">
      <alignment horizontal="center" vertical="center" wrapText="1"/>
    </xf>
    <xf numFmtId="0" fontId="48" fillId="3" borderId="9" xfId="0" applyFont="1" applyFill="1" applyBorder="1" applyAlignment="1">
      <alignment horizontal="center" vertical="center" wrapText="1"/>
    </xf>
    <xf numFmtId="0" fontId="7" fillId="0" borderId="23" xfId="0" applyFont="1" applyBorder="1" applyAlignment="1" applyProtection="1">
      <alignment vertical="center" wrapText="1"/>
      <protection locked="0"/>
    </xf>
    <xf numFmtId="0" fontId="7" fillId="0" borderId="21" xfId="0" applyFont="1" applyBorder="1" applyAlignment="1">
      <alignment vertical="center" wrapText="1"/>
    </xf>
    <xf numFmtId="0" fontId="14" fillId="3" borderId="33" xfId="0" applyFont="1" applyFill="1" applyBorder="1" applyAlignment="1">
      <alignment horizontal="center" wrapText="1"/>
    </xf>
    <xf numFmtId="0" fontId="7" fillId="0" borderId="23" xfId="0" applyFont="1" applyBorder="1" applyProtection="1">
      <alignment wrapText="1"/>
      <protection locked="0"/>
    </xf>
    <xf numFmtId="0" fontId="7" fillId="0" borderId="42" xfId="0" applyFont="1" applyBorder="1" applyAlignment="1">
      <alignment vertical="center" wrapText="1"/>
    </xf>
    <xf numFmtId="43" fontId="14" fillId="3" borderId="13" xfId="1" applyFont="1" applyFill="1" applyBorder="1" applyAlignment="1" applyProtection="1">
      <alignment horizontal="center"/>
    </xf>
    <xf numFmtId="0" fontId="5" fillId="5" borderId="0" xfId="9" applyFont="1" applyFill="1" applyAlignment="1">
      <alignment horizontal="left" wrapText="1"/>
    </xf>
    <xf numFmtId="0" fontId="49" fillId="5" borderId="1" xfId="11" applyFont="1" applyFill="1" applyProtection="1">
      <alignment horizontal="left"/>
      <protection locked="0"/>
    </xf>
    <xf numFmtId="166" fontId="20" fillId="4" borderId="8" xfId="3" applyNumberFormat="1" applyFont="1" applyFill="1" applyBorder="1" applyAlignment="1">
      <alignment horizontal="right"/>
    </xf>
    <xf numFmtId="0" fontId="50" fillId="5" borderId="8" xfId="0" applyFont="1" applyFill="1" applyBorder="1" applyAlignment="1">
      <alignment horizontal="center"/>
    </xf>
    <xf numFmtId="166" fontId="50" fillId="5" borderId="8" xfId="3" applyNumberFormat="1" applyFont="1" applyFill="1" applyBorder="1" applyAlignment="1">
      <alignment horizontal="right"/>
    </xf>
    <xf numFmtId="0" fontId="5" fillId="0" borderId="0" xfId="9" applyFont="1" applyAlignment="1">
      <alignment horizontal="left" wrapText="1"/>
    </xf>
    <xf numFmtId="166" fontId="49" fillId="0" borderId="1" xfId="13" applyNumberFormat="1" applyFont="1" applyBorder="1" applyAlignment="1">
      <alignment horizontal="left" wrapText="1"/>
    </xf>
    <xf numFmtId="0" fontId="13" fillId="4" borderId="8" xfId="0" applyFont="1" applyFill="1" applyBorder="1" applyAlignment="1">
      <alignment horizontal="left"/>
    </xf>
    <xf numFmtId="0" fontId="12" fillId="4" borderId="47" xfId="0" applyFont="1" applyFill="1" applyBorder="1" applyAlignment="1">
      <alignment vertical="top" wrapText="1"/>
    </xf>
    <xf numFmtId="49" fontId="24" fillId="4" borderId="48" xfId="10" applyNumberFormat="1" applyFont="1" applyFill="1" applyBorder="1" applyAlignment="1">
      <alignment horizontal="left" vertical="top" wrapText="1"/>
    </xf>
    <xf numFmtId="0" fontId="12" fillId="4" borderId="48" xfId="0" applyFont="1" applyFill="1" applyBorder="1" applyAlignment="1">
      <alignment vertical="top" wrapText="1"/>
    </xf>
    <xf numFmtId="0" fontId="0" fillId="4" borderId="48" xfId="0" applyFill="1" applyBorder="1" applyAlignment="1">
      <alignment vertical="top" wrapText="1"/>
    </xf>
    <xf numFmtId="0" fontId="0" fillId="4" borderId="32" xfId="0" applyFill="1" applyBorder="1" applyAlignment="1">
      <alignment vertical="top" wrapText="1"/>
    </xf>
    <xf numFmtId="49" fontId="0" fillId="4" borderId="32" xfId="10" applyNumberFormat="1" applyFont="1" applyFill="1" applyBorder="1" applyAlignment="1">
      <alignment horizontal="left" vertical="top" wrapText="1"/>
    </xf>
    <xf numFmtId="0" fontId="12" fillId="4" borderId="3" xfId="0" applyFont="1" applyFill="1" applyBorder="1" applyAlignment="1">
      <alignment vertical="center" wrapText="1"/>
    </xf>
    <xf numFmtId="0" fontId="12" fillId="4" borderId="4" xfId="0" applyFont="1" applyFill="1" applyBorder="1" applyAlignment="1">
      <alignment vertical="center" wrapText="1"/>
    </xf>
    <xf numFmtId="0" fontId="12" fillId="4" borderId="38" xfId="0" applyFont="1" applyFill="1" applyBorder="1" applyAlignment="1">
      <alignment horizontal="left" vertical="top" wrapText="1"/>
    </xf>
    <xf numFmtId="0" fontId="12" fillId="10" borderId="44" xfId="0" applyFont="1" applyFill="1" applyBorder="1" applyAlignment="1">
      <alignment vertical="center" wrapText="1"/>
    </xf>
    <xf numFmtId="0" fontId="12" fillId="10" borderId="45" xfId="0" applyFont="1" applyFill="1" applyBorder="1" applyAlignment="1">
      <alignment vertical="center" wrapText="1"/>
    </xf>
    <xf numFmtId="0" fontId="12" fillId="10" borderId="46" xfId="0" applyFont="1" applyFill="1" applyBorder="1" applyAlignment="1">
      <alignment horizontal="left" vertical="top" wrapText="1"/>
    </xf>
    <xf numFmtId="0" fontId="0" fillId="0" borderId="71" xfId="0" applyBorder="1" applyAlignment="1">
      <alignment vertical="top"/>
    </xf>
    <xf numFmtId="0" fontId="13" fillId="4" borderId="13" xfId="0" applyFont="1" applyFill="1" applyBorder="1" applyAlignment="1">
      <alignment horizontal="left"/>
    </xf>
    <xf numFmtId="166" fontId="20" fillId="4" borderId="13" xfId="3" applyNumberFormat="1" applyFont="1" applyFill="1" applyBorder="1" applyAlignment="1">
      <alignment horizontal="right"/>
    </xf>
    <xf numFmtId="0" fontId="12" fillId="11" borderId="8" xfId="0" applyFont="1" applyFill="1" applyBorder="1" applyAlignment="1">
      <alignment horizontal="left"/>
    </xf>
    <xf numFmtId="0" fontId="13" fillId="11" borderId="8" xfId="0" applyFont="1" applyFill="1" applyBorder="1" applyAlignment="1">
      <alignment horizontal="left"/>
    </xf>
    <xf numFmtId="166" fontId="0" fillId="11" borderId="0" xfId="0" applyNumberFormat="1" applyFill="1">
      <alignment wrapText="1"/>
    </xf>
    <xf numFmtId="166" fontId="13" fillId="11" borderId="8" xfId="3" applyNumberFormat="1" applyFont="1" applyFill="1" applyBorder="1" applyAlignment="1">
      <alignment horizontal="right"/>
    </xf>
    <xf numFmtId="166" fontId="20" fillId="11" borderId="8" xfId="3" applyNumberFormat="1" applyFont="1" applyFill="1" applyBorder="1" applyAlignment="1">
      <alignment horizontal="right"/>
    </xf>
    <xf numFmtId="0" fontId="12" fillId="11" borderId="13" xfId="0" applyFont="1" applyFill="1" applyBorder="1" applyAlignment="1">
      <alignment horizontal="left"/>
    </xf>
    <xf numFmtId="0" fontId="13" fillId="11" borderId="13" xfId="0" applyFont="1" applyFill="1" applyBorder="1" applyAlignment="1">
      <alignment horizontal="left"/>
    </xf>
    <xf numFmtId="166" fontId="12" fillId="11" borderId="13" xfId="3" applyNumberFormat="1" applyFont="1" applyFill="1" applyBorder="1" applyAlignment="1">
      <alignment horizontal="center"/>
    </xf>
    <xf numFmtId="0" fontId="12" fillId="10" borderId="12" xfId="0" applyFont="1" applyFill="1" applyBorder="1" applyAlignment="1">
      <alignment horizontal="center"/>
    </xf>
    <xf numFmtId="166" fontId="12" fillId="10" borderId="12" xfId="3" applyNumberFormat="1" applyFont="1" applyFill="1" applyBorder="1" applyAlignment="1">
      <alignment horizontal="center"/>
    </xf>
    <xf numFmtId="0" fontId="3" fillId="10" borderId="12" xfId="0" applyFont="1" applyFill="1" applyBorder="1" applyAlignment="1">
      <alignment horizontal="center" wrapText="1"/>
    </xf>
    <xf numFmtId="0" fontId="6" fillId="11" borderId="0" xfId="12" applyFill="1" applyAlignment="1">
      <alignment vertical="center"/>
    </xf>
    <xf numFmtId="0" fontId="3" fillId="11" borderId="0" xfId="9" applyFill="1">
      <alignment horizontal="right" vertical="center" wrapText="1" indent="1"/>
    </xf>
    <xf numFmtId="0" fontId="7" fillId="11" borderId="0" xfId="9" applyFont="1" applyFill="1" applyAlignment="1">
      <alignment horizontal="left" vertical="center" wrapText="1"/>
    </xf>
    <xf numFmtId="0" fontId="51" fillId="4" borderId="0" xfId="0" applyFont="1" applyFill="1" applyAlignment="1">
      <alignment horizontal="left" vertical="top"/>
    </xf>
    <xf numFmtId="0" fontId="52" fillId="4" borderId="0" xfId="0" applyFont="1" applyFill="1" applyAlignment="1">
      <alignment horizontal="left" vertical="top"/>
    </xf>
    <xf numFmtId="0" fontId="52" fillId="4" borderId="0" xfId="0" applyFont="1" applyFill="1" applyAlignment="1">
      <alignment horizontal="left" vertical="top" wrapText="1"/>
    </xf>
    <xf numFmtId="0" fontId="10" fillId="5" borderId="8"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5" fillId="5" borderId="0" xfId="0" applyFont="1" applyFill="1" applyAlignment="1">
      <alignment horizontal="left" vertical="top" wrapText="1"/>
    </xf>
    <xf numFmtId="0" fontId="48" fillId="5" borderId="43" xfId="0" applyFont="1" applyFill="1" applyBorder="1" applyAlignment="1">
      <alignment horizontal="left" vertical="top" wrapText="1"/>
    </xf>
    <xf numFmtId="0" fontId="52" fillId="0" borderId="0" xfId="0" applyFont="1">
      <alignment wrapText="1"/>
    </xf>
    <xf numFmtId="0" fontId="52" fillId="4" borderId="0" xfId="0" applyFont="1" applyFill="1">
      <alignment wrapText="1"/>
    </xf>
    <xf numFmtId="0" fontId="52" fillId="0" borderId="0" xfId="0" applyFont="1" applyAlignment="1">
      <alignment vertical="top" wrapText="1"/>
    </xf>
    <xf numFmtId="0" fontId="53" fillId="0" borderId="0" xfId="0" applyFont="1" applyAlignment="1">
      <alignment vertical="top" wrapText="1"/>
    </xf>
    <xf numFmtId="0" fontId="3" fillId="0" borderId="0" xfId="9" applyAlignment="1">
      <alignment horizontal="left" wrapText="1"/>
    </xf>
    <xf numFmtId="0" fontId="28"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0" fillId="0" borderId="0" xfId="0" applyFont="1" applyAlignment="1">
      <alignment vertical="top" wrapText="1"/>
    </xf>
    <xf numFmtId="0" fontId="39" fillId="0" borderId="0" xfId="0" applyFont="1" applyAlignment="1">
      <alignment vertical="top" wrapText="1"/>
    </xf>
    <xf numFmtId="0" fontId="7" fillId="0" borderId="0" xfId="0" applyFont="1" applyAlignment="1">
      <alignment vertical="top" wrapText="1"/>
    </xf>
    <xf numFmtId="0" fontId="0" fillId="0" borderId="66" xfId="0" applyBorder="1" applyAlignment="1">
      <alignment horizontal="left" vertical="top" wrapText="1"/>
    </xf>
    <xf numFmtId="0" fontId="0" fillId="0" borderId="63" xfId="0" applyBorder="1" applyAlignment="1">
      <alignment horizontal="left" vertical="top" wrapText="1"/>
    </xf>
    <xf numFmtId="0" fontId="0" fillId="0" borderId="67"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6" fillId="0" borderId="66" xfId="0" applyFont="1" applyBorder="1" applyAlignment="1">
      <alignment horizontal="left" vertical="top" wrapText="1"/>
    </xf>
    <xf numFmtId="0" fontId="6" fillId="0" borderId="63" xfId="0" applyFont="1" applyBorder="1" applyAlignment="1">
      <alignment horizontal="left" vertical="top" wrapText="1"/>
    </xf>
    <xf numFmtId="0" fontId="6" fillId="0" borderId="67" xfId="0" applyFont="1" applyBorder="1" applyAlignment="1">
      <alignment horizontal="left" vertical="top" wrapText="1"/>
    </xf>
    <xf numFmtId="0" fontId="6" fillId="0" borderId="68" xfId="0" applyFont="1" applyBorder="1" applyAlignment="1">
      <alignment horizontal="left" vertical="top" wrapText="1"/>
    </xf>
    <xf numFmtId="0" fontId="6" fillId="0" borderId="69" xfId="0" applyFont="1" applyBorder="1" applyAlignment="1">
      <alignment horizontal="left" vertical="top" wrapText="1"/>
    </xf>
    <xf numFmtId="0" fontId="43" fillId="0" borderId="0" xfId="0" applyFont="1" applyAlignment="1">
      <alignment horizontal="left" vertical="top" wrapText="1"/>
    </xf>
    <xf numFmtId="0" fontId="6" fillId="0" borderId="68" xfId="0" applyFont="1" applyBorder="1" applyAlignment="1">
      <alignment horizontal="left" wrapText="1"/>
    </xf>
    <xf numFmtId="0" fontId="6" fillId="0" borderId="63" xfId="0" applyFont="1" applyBorder="1" applyAlignment="1">
      <alignment horizontal="left" wrapText="1"/>
    </xf>
    <xf numFmtId="0" fontId="6" fillId="0" borderId="69" xfId="0" applyFont="1" applyBorder="1" applyAlignment="1">
      <alignment horizontal="left" wrapText="1"/>
    </xf>
    <xf numFmtId="0" fontId="12" fillId="0" borderId="47" xfId="0" applyFont="1" applyBorder="1" applyAlignment="1">
      <alignment horizontal="left" vertical="top" wrapText="1" indent="2"/>
    </xf>
    <xf numFmtId="0" fontId="12" fillId="0" borderId="48" xfId="0" applyFont="1" applyBorder="1" applyAlignment="1">
      <alignment horizontal="left" vertical="top" wrapText="1" indent="2"/>
    </xf>
    <xf numFmtId="0" fontId="13" fillId="0" borderId="47" xfId="0" applyFont="1" applyBorder="1" applyAlignment="1">
      <alignment horizontal="left" vertical="top" wrapText="1"/>
    </xf>
    <xf numFmtId="0" fontId="13" fillId="0" borderId="48" xfId="0" applyFont="1" applyBorder="1" applyAlignment="1">
      <alignment horizontal="left" vertical="top" wrapText="1"/>
    </xf>
    <xf numFmtId="0" fontId="13" fillId="0" borderId="32" xfId="0" applyFont="1" applyBorder="1" applyAlignment="1">
      <alignment horizontal="left" vertical="top" wrapText="1"/>
    </xf>
    <xf numFmtId="0" fontId="13" fillId="0" borderId="47" xfId="0" applyFont="1" applyBorder="1" applyAlignment="1">
      <alignment vertical="top" wrapText="1"/>
    </xf>
    <xf numFmtId="0" fontId="13" fillId="0" borderId="48" xfId="0" applyFont="1" applyBorder="1" applyAlignment="1">
      <alignment vertical="top" wrapText="1"/>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31" xfId="0" applyFont="1" applyBorder="1" applyAlignment="1">
      <alignment horizontal="left" vertical="top" wrapText="1"/>
    </xf>
    <xf numFmtId="0" fontId="12" fillId="4" borderId="47" xfId="0" applyFont="1" applyFill="1" applyBorder="1" applyAlignment="1">
      <alignment horizontal="left" vertical="top" wrapText="1"/>
    </xf>
    <xf numFmtId="0" fontId="12" fillId="4" borderId="48" xfId="0" applyFont="1" applyFill="1" applyBorder="1" applyAlignment="1">
      <alignment horizontal="left" vertical="top" wrapText="1"/>
    </xf>
    <xf numFmtId="0" fontId="12" fillId="4" borderId="32" xfId="0" applyFont="1" applyFill="1" applyBorder="1" applyAlignment="1">
      <alignment horizontal="left" vertical="top" wrapText="1"/>
    </xf>
    <xf numFmtId="0" fontId="13" fillId="0" borderId="32" xfId="0" applyFont="1" applyBorder="1" applyAlignment="1">
      <alignment vertical="top" wrapText="1"/>
    </xf>
    <xf numFmtId="0" fontId="12" fillId="4" borderId="18" xfId="0" applyFont="1" applyFill="1" applyBorder="1" applyAlignment="1">
      <alignment vertical="top" wrapText="1"/>
    </xf>
    <xf numFmtId="0" fontId="0" fillId="4" borderId="26" xfId="0" applyFill="1" applyBorder="1" applyAlignment="1">
      <alignment vertical="top" wrapText="1"/>
    </xf>
    <xf numFmtId="0" fontId="0" fillId="4" borderId="22" xfId="0" applyFill="1" applyBorder="1" applyAlignment="1">
      <alignmen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45" fillId="5" borderId="0" xfId="0" applyFont="1" applyFill="1" applyAlignment="1">
      <alignment horizontal="left" vertical="top" wrapText="1"/>
    </xf>
    <xf numFmtId="0" fontId="12" fillId="5" borderId="0" xfId="0" applyFont="1" applyFill="1" applyAlignment="1">
      <alignment horizontal="left" vertical="top" wrapText="1"/>
    </xf>
    <xf numFmtId="0" fontId="20" fillId="0" borderId="0" xfId="16" applyAlignment="1">
      <alignment horizontal="left" vertical="center"/>
    </xf>
    <xf numFmtId="0" fontId="28" fillId="12" borderId="41" xfId="0" applyFont="1" applyFill="1" applyBorder="1" applyAlignment="1">
      <alignment vertical="top" wrapText="1"/>
    </xf>
    <xf numFmtId="0" fontId="28" fillId="12" borderId="43" xfId="0" applyFont="1" applyFill="1" applyBorder="1" applyAlignment="1">
      <alignment vertical="top" wrapText="1"/>
    </xf>
    <xf numFmtId="0" fontId="28" fillId="12" borderId="72" xfId="0" applyFont="1" applyFill="1" applyBorder="1" applyAlignment="1">
      <alignment vertical="top" wrapText="1"/>
    </xf>
    <xf numFmtId="0" fontId="28" fillId="12" borderId="25" xfId="0" applyFont="1" applyFill="1" applyBorder="1" applyAlignment="1">
      <alignment vertical="top" wrapText="1"/>
    </xf>
    <xf numFmtId="0" fontId="28" fillId="12" borderId="1" xfId="0" applyFont="1" applyFill="1" applyBorder="1" applyAlignment="1">
      <alignment vertical="top" wrapText="1"/>
    </xf>
    <xf numFmtId="0" fontId="28" fillId="12" borderId="50" xfId="0" applyFont="1" applyFill="1" applyBorder="1" applyAlignment="1">
      <alignment vertical="top" wrapText="1"/>
    </xf>
    <xf numFmtId="0" fontId="18" fillId="5" borderId="0" xfId="0" applyFont="1" applyFill="1">
      <alignment wrapText="1"/>
    </xf>
    <xf numFmtId="0" fontId="0" fillId="5" borderId="0" xfId="0" applyFill="1">
      <alignment wrapText="1"/>
    </xf>
    <xf numFmtId="0" fontId="18" fillId="0" borderId="0" xfId="0" applyFont="1" applyAlignment="1">
      <alignment horizontal="left" vertical="top" wrapText="1"/>
    </xf>
    <xf numFmtId="0" fontId="28" fillId="12" borderId="0" xfId="0" applyFont="1" applyFill="1" applyAlignment="1">
      <alignment horizontal="left" vertical="top" wrapText="1"/>
    </xf>
    <xf numFmtId="0" fontId="0" fillId="12" borderId="0" xfId="0" applyFill="1" applyAlignment="1">
      <alignment horizontal="left" vertical="top" wrapText="1"/>
    </xf>
    <xf numFmtId="0" fontId="0" fillId="0" borderId="0" xfId="0">
      <alignment wrapText="1"/>
    </xf>
    <xf numFmtId="0" fontId="20" fillId="0" borderId="0" xfId="16" applyFill="1" applyAlignment="1">
      <alignment horizontal="left" vertical="center"/>
    </xf>
    <xf numFmtId="0" fontId="20" fillId="0" borderId="5" xfId="16" applyFill="1" applyBorder="1" applyAlignment="1">
      <alignment horizontal="left" vertical="center"/>
    </xf>
    <xf numFmtId="49" fontId="18" fillId="0" borderId="9" xfId="0" applyNumberFormat="1" applyFont="1" applyBorder="1" applyAlignment="1">
      <alignment horizontal="center" wrapText="1"/>
    </xf>
    <xf numFmtId="49" fontId="18" fillId="0" borderId="30" xfId="0" applyNumberFormat="1" applyFont="1" applyBorder="1" applyAlignment="1">
      <alignment horizontal="center" wrapText="1"/>
    </xf>
    <xf numFmtId="0" fontId="10" fillId="3" borderId="31" xfId="0" applyFont="1" applyFill="1" applyBorder="1" applyAlignment="1">
      <alignment horizontal="center"/>
    </xf>
    <xf numFmtId="0" fontId="10" fillId="3" borderId="26" xfId="0" applyFont="1" applyFill="1" applyBorder="1" applyAlignment="1">
      <alignment horizontal="center"/>
    </xf>
    <xf numFmtId="0" fontId="10" fillId="3" borderId="22" xfId="0" applyFont="1" applyFill="1" applyBorder="1" applyAlignment="1">
      <alignment horizontal="center"/>
    </xf>
    <xf numFmtId="0" fontId="18" fillId="0" borderId="11" xfId="0" applyFont="1" applyBorder="1" applyAlignment="1">
      <alignment horizontal="center" wrapText="1"/>
    </xf>
    <xf numFmtId="0" fontId="18" fillId="0" borderId="40" xfId="0" applyFont="1" applyBorder="1" applyAlignment="1">
      <alignment horizontal="center" wrapText="1"/>
    </xf>
    <xf numFmtId="0" fontId="8" fillId="2" borderId="7" xfId="0" applyFont="1" applyFill="1" applyBorder="1" applyAlignment="1">
      <alignment horizontal="left" vertical="top" wrapText="1"/>
    </xf>
    <xf numFmtId="0" fontId="11" fillId="2" borderId="0" xfId="0" applyFont="1" applyFill="1" applyAlignment="1">
      <alignment horizontal="left" vertical="top" wrapText="1"/>
    </xf>
    <xf numFmtId="0" fontId="20" fillId="0" borderId="0" xfId="16" applyFill="1" applyBorder="1" applyAlignment="1" applyProtection="1">
      <alignment horizontal="left" vertical="center"/>
    </xf>
    <xf numFmtId="0" fontId="10" fillId="3" borderId="18" xfId="0" applyFont="1" applyFill="1" applyBorder="1" applyAlignment="1">
      <alignment horizontal="center"/>
    </xf>
    <xf numFmtId="0" fontId="20" fillId="0" borderId="5" xfId="16" applyFill="1" applyBorder="1" applyAlignment="1" applyProtection="1">
      <alignment horizontal="left" vertical="center"/>
    </xf>
    <xf numFmtId="0" fontId="20" fillId="0" borderId="5" xfId="16" applyBorder="1" applyAlignment="1">
      <alignment horizontal="left" vertical="center"/>
    </xf>
    <xf numFmtId="0" fontId="7" fillId="6" borderId="18" xfId="0" applyFont="1" applyFill="1" applyBorder="1" applyAlignment="1">
      <alignment vertical="center" wrapText="1"/>
    </xf>
    <xf numFmtId="0" fontId="0" fillId="0" borderId="26" xfId="0" applyBorder="1" applyAlignment="1">
      <alignment vertical="center" wrapText="1"/>
    </xf>
    <xf numFmtId="0" fontId="9" fillId="2" borderId="7" xfId="0" applyFont="1" applyFill="1" applyBorder="1" applyAlignment="1">
      <alignment horizontal="left" vertical="top" wrapText="1"/>
    </xf>
    <xf numFmtId="0" fontId="9" fillId="2" borderId="0" xfId="0" applyFont="1" applyFill="1" applyAlignment="1">
      <alignment horizontal="left" vertical="top" wrapText="1"/>
    </xf>
    <xf numFmtId="49" fontId="20" fillId="0" borderId="0" xfId="16" applyNumberFormat="1" applyFill="1" applyBorder="1" applyAlignment="1" applyProtection="1">
      <alignment horizontal="left" vertical="center"/>
    </xf>
    <xf numFmtId="0" fontId="20" fillId="3" borderId="0" xfId="16" applyFill="1" applyAlignment="1" applyProtection="1">
      <alignment horizontal="left" vertical="center"/>
    </xf>
    <xf numFmtId="0" fontId="20" fillId="3" borderId="5" xfId="16" applyFill="1" applyBorder="1" applyAlignment="1" applyProtection="1">
      <alignment horizontal="left" vertical="center"/>
    </xf>
  </cellXfs>
  <cellStyles count="17">
    <cellStyle name="Comma" xfId="1" builtinId="3" customBuiltin="1"/>
    <cellStyle name="Comma [0]" xfId="2" builtinId="6" customBuiltin="1"/>
    <cellStyle name="Currency" xfId="3" builtinId="4" customBuiltin="1"/>
    <cellStyle name="Currency [0]" xfId="4" builtinId="7" customBuiltin="1"/>
    <cellStyle name="Date" xfId="13" xr:uid="{00000000-0005-0000-0000-000004000000}"/>
    <cellStyle name="Explanatory Text" xfId="12" builtinId="53" customBuiltin="1"/>
    <cellStyle name="Heading 1" xfId="7" builtinId="16" customBuiltin="1"/>
    <cellStyle name="Heading 2" xfId="8" builtinId="17" customBuiltin="1"/>
    <cellStyle name="Heading 3" xfId="9" builtinId="18" customBuiltin="1"/>
    <cellStyle name="Heading 4" xfId="10" builtinId="19" customBuiltin="1"/>
    <cellStyle name="Hyperlink" xfId="16" builtinId="8"/>
    <cellStyle name="Input" xfId="11" builtinId="20" customBuiltin="1"/>
    <cellStyle name="Normal" xfId="0" builtinId="0" customBuiltin="1"/>
    <cellStyle name="Percent" xfId="5" builtinId="5" customBuiltin="1"/>
    <cellStyle name="Start/End Time" xfId="15" xr:uid="{00000000-0005-0000-0000-00000D000000}"/>
    <cellStyle name="Time" xfId="14" xr:uid="{00000000-0005-0000-0000-00000E000000}"/>
    <cellStyle name="Title" xfId="6" builtinId="15" customBuiltin="1"/>
  </cellStyles>
  <dxfs count="7">
    <dxf>
      <fill>
        <patternFill>
          <bgColor rgb="FFFF0000"/>
        </patternFill>
      </fill>
    </dxf>
    <dxf>
      <fill>
        <patternFill>
          <bgColor rgb="FFFF0000"/>
        </patternFill>
      </fill>
    </dxf>
    <dxf>
      <fill>
        <patternFill>
          <bgColor rgb="FFFF0000"/>
        </patternFill>
      </fill>
    </dxf>
    <dxf>
      <fill>
        <patternFill patternType="solid">
          <fgColor theme="0" tint="-0.14999847407452621"/>
          <bgColor theme="0" tint="-0.14999847407452621"/>
        </patternFill>
      </fill>
    </dxf>
    <dxf>
      <font>
        <b/>
        <color theme="1"/>
      </font>
      <border>
        <top style="double">
          <color theme="1"/>
        </top>
      </border>
    </dxf>
    <dxf>
      <font>
        <b/>
        <i val="0"/>
        <color theme="1"/>
      </font>
      <fill>
        <patternFill>
          <bgColor theme="0" tint="-0.14996795556505021"/>
        </patternFill>
      </fill>
      <border>
        <bottom style="medium">
          <color theme="1"/>
        </bottom>
      </border>
    </dxf>
    <dxf>
      <font>
        <color theme="1"/>
      </font>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Adjustable meeting agenda" defaultPivotStyle="PivotStyleLight16">
    <tableStyle name="Adjustable meeting agenda" pivot="0" count="4" xr9:uid="{00000000-0011-0000-FFFF-FFFF00000000}">
      <tableStyleElement type="wholeTable" dxfId="6"/>
      <tableStyleElement type="headerRow" dxfId="5"/>
      <tableStyleElement type="totalRow" dxfId="4"/>
      <tableStyleElement type="firstRow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8D7DA"/>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43E5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95250</xdr:rowOff>
    </xdr:from>
    <xdr:to>
      <xdr:col>2</xdr:col>
      <xdr:colOff>551815</xdr:colOff>
      <xdr:row>1</xdr:row>
      <xdr:rowOff>612775</xdr:rowOff>
    </xdr:to>
    <xdr:pic>
      <xdr:nvPicPr>
        <xdr:cNvPr id="2" name="Picture 1">
          <a:extLst>
            <a:ext uri="{FF2B5EF4-FFF2-40B4-BE49-F238E27FC236}">
              <a16:creationId xmlns:a16="http://schemas.microsoft.com/office/drawing/2014/main" id="{3D28375D-9294-4859-AC76-5EB65E1E7CF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76225"/>
          <a:ext cx="1584325" cy="517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3</xdr:row>
      <xdr:rowOff>180974</xdr:rowOff>
    </xdr:from>
    <xdr:to>
      <xdr:col>2</xdr:col>
      <xdr:colOff>2305051</xdr:colOff>
      <xdr:row>21</xdr:row>
      <xdr:rowOff>0</xdr:rowOff>
    </xdr:to>
    <xdr:sp macro="" textlink="">
      <xdr:nvSpPr>
        <xdr:cNvPr id="3" name="TextBox 2">
          <a:extLst>
            <a:ext uri="{FF2B5EF4-FFF2-40B4-BE49-F238E27FC236}">
              <a16:creationId xmlns:a16="http://schemas.microsoft.com/office/drawing/2014/main" id="{0421E66E-6798-440F-ADC7-022D0E5C1B5B}"/>
            </a:ext>
          </a:extLst>
        </xdr:cNvPr>
        <xdr:cNvSpPr txBox="1"/>
      </xdr:nvSpPr>
      <xdr:spPr>
        <a:xfrm>
          <a:off x="19051" y="1333499"/>
          <a:ext cx="8477250" cy="3086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Supporting documentation is required for all reimbursement requests and is needed for OCAST to ensure compliance with allowable use of funds. Expenses must be necessary, reasonable, allocable, and allowable under the OCAST ARPA Subaward Funding Contract. Secondary Subrecipients must maintain file copies of all documentation related to the ARPA</a:t>
          </a:r>
          <a:r>
            <a:rPr lang="en-US" sz="1100" baseline="0">
              <a:solidFill>
                <a:schemeClr val="dk1"/>
              </a:solidFill>
              <a:effectLst/>
              <a:latin typeface="+mn-lt"/>
              <a:ea typeface="+mn-ea"/>
              <a:cs typeface="+mn-cs"/>
            </a:rPr>
            <a:t> Subaward Funding Contract</a:t>
          </a:r>
          <a:r>
            <a:rPr lang="en-US" sz="1100">
              <a:solidFill>
                <a:schemeClr val="dk1"/>
              </a:solidFill>
              <a:effectLst/>
              <a:latin typeface="+mn-lt"/>
              <a:ea typeface="+mn-ea"/>
              <a:cs typeface="+mn-cs"/>
            </a:rPr>
            <a:t> including documents submitted to OCAST.</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SUPPORTING DOCUMENTATION EXAMPLES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Below is a list of examples of supporting documentation that the Secondary Subrecipient must maintain in their files and provide at the time of the reimbursement request to support the grant expenditures. Failure to maintain or provide required documentation to OCAST will result in disallowed costs.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If you have questions regarding the examples provided below</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or for items/expenses not listed, </a:t>
          </a:r>
          <a:br>
            <a:rPr lang="en-US" sz="1100" b="1">
              <a:solidFill>
                <a:schemeClr val="dk1"/>
              </a:solidFill>
              <a:effectLst/>
              <a:latin typeface="+mn-lt"/>
              <a:ea typeface="+mn-ea"/>
              <a:cs typeface="+mn-cs"/>
            </a:rPr>
          </a:br>
          <a:r>
            <a:rPr lang="en-US" sz="1100" b="1">
              <a:solidFill>
                <a:schemeClr val="dk1"/>
              </a:solidFill>
              <a:effectLst/>
              <a:latin typeface="+mn-lt"/>
              <a:ea typeface="+mn-ea"/>
              <a:cs typeface="+mn-cs"/>
            </a:rPr>
            <a:t>please contact </a:t>
          </a:r>
          <a:r>
            <a:rPr lang="en-US" sz="1100" b="1" u="sng">
              <a:solidFill>
                <a:schemeClr val="dk1"/>
              </a:solidFill>
              <a:effectLst/>
              <a:latin typeface="+mn-lt"/>
              <a:ea typeface="+mn-ea"/>
              <a:cs typeface="+mn-cs"/>
            </a:rPr>
            <a:t>mark.ballard@ocast.ok.gov</a:t>
          </a:r>
          <a:r>
            <a:rPr lang="en-US" sz="1100" b="1">
              <a:solidFill>
                <a:schemeClr val="dk1"/>
              </a:solidFill>
              <a:effectLst/>
              <a:latin typeface="+mn-lt"/>
              <a:ea typeface="+mn-ea"/>
              <a:cs typeface="+mn-cs"/>
            </a:rPr>
            <a:t> and </a:t>
          </a:r>
          <a:r>
            <a:rPr lang="en-US" sz="1100" b="1" u="sng">
              <a:solidFill>
                <a:schemeClr val="dk1"/>
              </a:solidFill>
              <a:effectLst/>
              <a:latin typeface="+mn-lt"/>
              <a:ea typeface="+mn-ea"/>
              <a:cs typeface="+mn-cs"/>
            </a:rPr>
            <a:t>ARPA-Payments@ocast.ok.gov</a:t>
          </a:r>
          <a:endParaRPr lang="en-US" sz="1100">
            <a:solidFill>
              <a:schemeClr val="dk1"/>
            </a:solidFill>
            <a:effectLst/>
            <a:latin typeface="+mn-lt"/>
            <a:ea typeface="+mn-ea"/>
            <a:cs typeface="+mn-cs"/>
          </a:endParaRPr>
        </a:p>
        <a:p>
          <a:endParaRPr lang="en-US" sz="1100"/>
        </a:p>
      </xdr:txBody>
    </xdr:sp>
    <xdr:clientData/>
  </xdr:twoCellAnchor>
  <xdr:twoCellAnchor editAs="oneCell">
    <xdr:from>
      <xdr:col>0</xdr:col>
      <xdr:colOff>152400</xdr:colOff>
      <xdr:row>1</xdr:row>
      <xdr:rowOff>152400</xdr:rowOff>
    </xdr:from>
    <xdr:to>
      <xdr:col>0</xdr:col>
      <xdr:colOff>1736725</xdr:colOff>
      <xdr:row>1</xdr:row>
      <xdr:rowOff>669925</xdr:rowOff>
    </xdr:to>
    <xdr:pic>
      <xdr:nvPicPr>
        <xdr:cNvPr id="6" name="Picture 5">
          <a:extLst>
            <a:ext uri="{FF2B5EF4-FFF2-40B4-BE49-F238E27FC236}">
              <a16:creationId xmlns:a16="http://schemas.microsoft.com/office/drawing/2014/main" id="{7CF2AAB6-CDD6-40FD-932B-8C3552ADCA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04800"/>
          <a:ext cx="1584325" cy="517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xdr:row>
      <xdr:rowOff>66675</xdr:rowOff>
    </xdr:from>
    <xdr:to>
      <xdr:col>0</xdr:col>
      <xdr:colOff>1651000</xdr:colOff>
      <xdr:row>1</xdr:row>
      <xdr:rowOff>584200</xdr:rowOff>
    </xdr:to>
    <xdr:pic>
      <xdr:nvPicPr>
        <xdr:cNvPr id="2" name="Picture 1">
          <a:extLst>
            <a:ext uri="{FF2B5EF4-FFF2-40B4-BE49-F238E27FC236}">
              <a16:creationId xmlns:a16="http://schemas.microsoft.com/office/drawing/2014/main" id="{C8BD47EE-4465-4F40-8621-A0579799D0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19075"/>
          <a:ext cx="1584325" cy="5175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xdr:row>
      <xdr:rowOff>95250</xdr:rowOff>
    </xdr:from>
    <xdr:to>
      <xdr:col>0</xdr:col>
      <xdr:colOff>1658620</xdr:colOff>
      <xdr:row>1</xdr:row>
      <xdr:rowOff>612775</xdr:rowOff>
    </xdr:to>
    <xdr:pic>
      <xdr:nvPicPr>
        <xdr:cNvPr id="5" name="Picture 4">
          <a:extLst>
            <a:ext uri="{FF2B5EF4-FFF2-40B4-BE49-F238E27FC236}">
              <a16:creationId xmlns:a16="http://schemas.microsoft.com/office/drawing/2014/main" id="{E824DB43-F509-4E68-8C8B-10385CF8BDC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47650"/>
          <a:ext cx="1584325" cy="5175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1</xdr:row>
      <xdr:rowOff>104775</xdr:rowOff>
    </xdr:from>
    <xdr:to>
      <xdr:col>0</xdr:col>
      <xdr:colOff>1622425</xdr:colOff>
      <xdr:row>1</xdr:row>
      <xdr:rowOff>629920</xdr:rowOff>
    </xdr:to>
    <xdr:pic>
      <xdr:nvPicPr>
        <xdr:cNvPr id="2" name="Picture 1">
          <a:extLst>
            <a:ext uri="{FF2B5EF4-FFF2-40B4-BE49-F238E27FC236}">
              <a16:creationId xmlns:a16="http://schemas.microsoft.com/office/drawing/2014/main" id="{7AD781C9-384A-47DD-A0B9-1F985027F5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57175"/>
          <a:ext cx="1584325" cy="5175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1</xdr:row>
      <xdr:rowOff>95250</xdr:rowOff>
    </xdr:from>
    <xdr:to>
      <xdr:col>0</xdr:col>
      <xdr:colOff>1584325</xdr:colOff>
      <xdr:row>1</xdr:row>
      <xdr:rowOff>612775</xdr:rowOff>
    </xdr:to>
    <xdr:pic>
      <xdr:nvPicPr>
        <xdr:cNvPr id="2" name="Picture 1">
          <a:extLst>
            <a:ext uri="{FF2B5EF4-FFF2-40B4-BE49-F238E27FC236}">
              <a16:creationId xmlns:a16="http://schemas.microsoft.com/office/drawing/2014/main" id="{F5DD512F-9FE7-4447-B500-9EAD3695E2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47650"/>
          <a:ext cx="1584325" cy="5175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1</xdr:row>
      <xdr:rowOff>114300</xdr:rowOff>
    </xdr:from>
    <xdr:to>
      <xdr:col>0</xdr:col>
      <xdr:colOff>1651000</xdr:colOff>
      <xdr:row>1</xdr:row>
      <xdr:rowOff>631825</xdr:rowOff>
    </xdr:to>
    <xdr:pic>
      <xdr:nvPicPr>
        <xdr:cNvPr id="3" name="Picture 2">
          <a:extLst>
            <a:ext uri="{FF2B5EF4-FFF2-40B4-BE49-F238E27FC236}">
              <a16:creationId xmlns:a16="http://schemas.microsoft.com/office/drawing/2014/main" id="{962DA6CA-FA1D-4152-B95C-1F718EAE76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66700"/>
          <a:ext cx="1584325" cy="517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5F2B-91D9-4D64-8EA6-36DA2EF3D74C}">
  <sheetPr>
    <tabColor rgb="FF92D050"/>
  </sheetPr>
  <dimension ref="A1:N321"/>
  <sheetViews>
    <sheetView showGridLines="0" zoomScaleNormal="100" workbookViewId="0">
      <selection activeCell="B1" sqref="B1"/>
    </sheetView>
  </sheetViews>
  <sheetFormatPr defaultColWidth="9" defaultRowHeight="14.25" x14ac:dyDescent="0.2"/>
  <cols>
    <col min="1" max="1" width="3" style="178" customWidth="1"/>
    <col min="2" max="2" width="11.625" style="178" customWidth="1"/>
    <col min="3" max="3" width="20.5" style="178" customWidth="1"/>
    <col min="4" max="4" width="85.625" customWidth="1"/>
    <col min="5" max="16384" width="9" style="178"/>
  </cols>
  <sheetData>
    <row r="1" spans="1:8" x14ac:dyDescent="0.2">
      <c r="A1" s="140" t="str">
        <f>+ver_cntrl</f>
        <v>v7.8   2025-06-20</v>
      </c>
      <c r="B1" s="140"/>
      <c r="C1" s="140"/>
    </row>
    <row r="2" spans="1:8" s="266" customFormat="1" ht="54.95" customHeight="1" x14ac:dyDescent="0.25">
      <c r="A2" s="263"/>
      <c r="B2" s="264"/>
      <c r="C2" s="264"/>
      <c r="D2" s="264"/>
    </row>
    <row r="3" spans="1:8" ht="30" customHeight="1" x14ac:dyDescent="0.2">
      <c r="A3" s="261" t="s">
        <v>291</v>
      </c>
      <c r="B3" s="261"/>
      <c r="C3" s="261"/>
      <c r="D3" s="262"/>
    </row>
    <row r="6" spans="1:8" ht="169.5" customHeight="1" x14ac:dyDescent="0.2">
      <c r="A6" s="355" t="s">
        <v>341</v>
      </c>
      <c r="B6" s="353"/>
      <c r="C6" s="353"/>
      <c r="D6" s="353"/>
    </row>
    <row r="7" spans="1:8" ht="16.5" customHeight="1" x14ac:dyDescent="0.2"/>
    <row r="8" spans="1:8" ht="15" x14ac:dyDescent="0.25">
      <c r="A8" s="181" t="s">
        <v>180</v>
      </c>
      <c r="B8" s="181"/>
      <c r="C8" s="181"/>
      <c r="D8" s="182"/>
    </row>
    <row r="9" spans="1:8" ht="268.5" customHeight="1" x14ac:dyDescent="0.2">
      <c r="A9" s="354" t="s">
        <v>323</v>
      </c>
      <c r="B9" s="354"/>
      <c r="C9" s="354"/>
      <c r="D9" s="354"/>
    </row>
    <row r="11" spans="1:8" ht="36" customHeight="1" x14ac:dyDescent="0.2">
      <c r="A11" s="368" t="s">
        <v>299</v>
      </c>
      <c r="B11" s="368"/>
      <c r="C11" s="368"/>
      <c r="D11" s="368"/>
    </row>
    <row r="13" spans="1:8" ht="15" thickBot="1" x14ac:dyDescent="0.25">
      <c r="A13" s="217"/>
      <c r="B13" s="217"/>
      <c r="C13" s="217"/>
      <c r="D13" s="218"/>
    </row>
    <row r="14" spans="1:8" ht="15" x14ac:dyDescent="0.25">
      <c r="A14" s="202" t="s">
        <v>87</v>
      </c>
      <c r="B14" s="219"/>
      <c r="C14" s="219"/>
      <c r="D14" s="203"/>
      <c r="H14" s="180"/>
    </row>
    <row r="15" spans="1:8" ht="29.25" customHeight="1" x14ac:dyDescent="0.2">
      <c r="A15" s="369" t="s">
        <v>88</v>
      </c>
      <c r="B15" s="370"/>
      <c r="C15" s="370"/>
      <c r="D15" s="371"/>
      <c r="H15" s="180"/>
    </row>
    <row r="16" spans="1:8" x14ac:dyDescent="0.2">
      <c r="A16" s="205">
        <v>1</v>
      </c>
      <c r="B16" s="200" t="s">
        <v>111</v>
      </c>
      <c r="C16" s="223" t="s">
        <v>337</v>
      </c>
      <c r="D16" s="204" t="s">
        <v>336</v>
      </c>
      <c r="H16" s="180"/>
    </row>
    <row r="17" spans="1:8" x14ac:dyDescent="0.2">
      <c r="A17" s="205">
        <v>2</v>
      </c>
      <c r="B17" s="200" t="s">
        <v>112</v>
      </c>
      <c r="C17" s="223" t="s">
        <v>198</v>
      </c>
      <c r="D17" s="204" t="s">
        <v>199</v>
      </c>
      <c r="H17" s="180"/>
    </row>
    <row r="18" spans="1:8" ht="28.5" x14ac:dyDescent="0.2">
      <c r="A18" s="205">
        <v>3</v>
      </c>
      <c r="B18" s="200" t="s">
        <v>152</v>
      </c>
      <c r="C18" s="223" t="s">
        <v>196</v>
      </c>
      <c r="D18" s="204" t="s">
        <v>200</v>
      </c>
      <c r="H18" s="180"/>
    </row>
    <row r="19" spans="1:8" ht="28.5" x14ac:dyDescent="0.2">
      <c r="A19" s="205">
        <v>4</v>
      </c>
      <c r="B19" s="200" t="s">
        <v>206</v>
      </c>
      <c r="C19" s="223" t="s">
        <v>201</v>
      </c>
      <c r="D19" s="224" t="s">
        <v>203</v>
      </c>
      <c r="H19" s="180"/>
    </row>
    <row r="20" spans="1:8" x14ac:dyDescent="0.2">
      <c r="A20" s="205">
        <v>5</v>
      </c>
      <c r="B20" s="200" t="s">
        <v>209</v>
      </c>
      <c r="C20" s="223" t="s">
        <v>207</v>
      </c>
      <c r="D20" s="224" t="s">
        <v>208</v>
      </c>
      <c r="H20" s="180"/>
    </row>
    <row r="21" spans="1:8" hidden="1" x14ac:dyDescent="0.2">
      <c r="A21" s="205">
        <v>6</v>
      </c>
      <c r="B21" s="200" t="s">
        <v>212</v>
      </c>
      <c r="C21" s="223" t="s">
        <v>210</v>
      </c>
      <c r="D21" s="224" t="s">
        <v>211</v>
      </c>
      <c r="H21" s="180"/>
    </row>
    <row r="22" spans="1:8" x14ac:dyDescent="0.2">
      <c r="A22" s="205">
        <v>7</v>
      </c>
      <c r="B22" s="226" t="s">
        <v>212</v>
      </c>
      <c r="C22" s="223" t="s">
        <v>113</v>
      </c>
      <c r="D22" s="206" t="s">
        <v>183</v>
      </c>
      <c r="H22" s="180"/>
    </row>
    <row r="23" spans="1:8" ht="28.5" x14ac:dyDescent="0.2">
      <c r="A23" s="205">
        <v>8</v>
      </c>
      <c r="B23" s="226" t="s">
        <v>213</v>
      </c>
      <c r="C23" s="256" t="s">
        <v>153</v>
      </c>
      <c r="D23" s="225" t="s">
        <v>214</v>
      </c>
      <c r="H23" s="180"/>
    </row>
    <row r="24" spans="1:8" ht="42.75" x14ac:dyDescent="0.2">
      <c r="A24" s="205">
        <v>9</v>
      </c>
      <c r="B24" s="200" t="s">
        <v>215</v>
      </c>
      <c r="C24" s="256" t="s">
        <v>335</v>
      </c>
      <c r="D24" s="225" t="s">
        <v>96</v>
      </c>
      <c r="H24" s="180"/>
    </row>
    <row r="25" spans="1:8" ht="28.5" x14ac:dyDescent="0.2">
      <c r="A25" s="205">
        <v>10</v>
      </c>
      <c r="B25" s="200" t="s">
        <v>155</v>
      </c>
      <c r="C25" s="256" t="s">
        <v>154</v>
      </c>
      <c r="D25" s="225" t="s">
        <v>202</v>
      </c>
    </row>
    <row r="26" spans="1:8" ht="28.5" x14ac:dyDescent="0.2">
      <c r="A26" s="205">
        <v>11</v>
      </c>
      <c r="B26" s="200" t="s">
        <v>216</v>
      </c>
      <c r="C26" s="256" t="s">
        <v>156</v>
      </c>
      <c r="D26" s="225" t="s">
        <v>157</v>
      </c>
    </row>
    <row r="27" spans="1:8" ht="29.25" thickBot="1" x14ac:dyDescent="0.25">
      <c r="A27" s="323"/>
      <c r="B27" s="200" t="s">
        <v>318</v>
      </c>
      <c r="C27" s="256" t="s">
        <v>158</v>
      </c>
      <c r="D27" s="207" t="s">
        <v>85</v>
      </c>
    </row>
    <row r="28" spans="1:8" ht="15" thickBot="1" x14ac:dyDescent="0.25">
      <c r="A28" s="209"/>
      <c r="B28" s="209"/>
      <c r="C28" s="209"/>
      <c r="D28" s="210"/>
    </row>
    <row r="29" spans="1:8" ht="15" x14ac:dyDescent="0.25">
      <c r="A29" s="211" t="s">
        <v>86</v>
      </c>
      <c r="B29" s="221"/>
      <c r="C29" s="221"/>
      <c r="D29" s="212"/>
      <c r="G29" s="179"/>
    </row>
    <row r="30" spans="1:8" ht="28.5" customHeight="1" x14ac:dyDescent="0.2">
      <c r="A30" s="366" t="s">
        <v>97</v>
      </c>
      <c r="B30" s="364"/>
      <c r="C30" s="364"/>
      <c r="D30" s="367"/>
      <c r="G30" s="179"/>
    </row>
    <row r="31" spans="1:8" ht="28.5" x14ac:dyDescent="0.2">
      <c r="A31" s="205">
        <v>1</v>
      </c>
      <c r="B31" s="220" t="s">
        <v>98</v>
      </c>
      <c r="C31" s="222" t="s">
        <v>36</v>
      </c>
      <c r="D31" s="224" t="s">
        <v>159</v>
      </c>
      <c r="G31" s="183"/>
    </row>
    <row r="32" spans="1:8" ht="28.5" x14ac:dyDescent="0.2">
      <c r="A32" s="205">
        <v>2</v>
      </c>
      <c r="B32" s="220" t="s">
        <v>99</v>
      </c>
      <c r="C32" s="222" t="s">
        <v>11</v>
      </c>
      <c r="D32" s="224" t="s">
        <v>107</v>
      </c>
      <c r="G32" s="183"/>
    </row>
    <row r="33" spans="1:7" ht="28.5" x14ac:dyDescent="0.2">
      <c r="A33" s="205">
        <v>3</v>
      </c>
      <c r="B33" s="220" t="s">
        <v>100</v>
      </c>
      <c r="C33" s="222" t="s">
        <v>7</v>
      </c>
      <c r="D33" s="224" t="s">
        <v>108</v>
      </c>
      <c r="G33" s="183"/>
    </row>
    <row r="34" spans="1:7" ht="57" x14ac:dyDescent="0.2">
      <c r="A34" s="205">
        <v>4</v>
      </c>
      <c r="B34" s="220" t="s">
        <v>101</v>
      </c>
      <c r="C34" s="222" t="s">
        <v>192</v>
      </c>
      <c r="D34" s="224" t="s">
        <v>193</v>
      </c>
      <c r="G34" s="183"/>
    </row>
    <row r="35" spans="1:7" ht="42.75" x14ac:dyDescent="0.2">
      <c r="A35" s="205">
        <v>5</v>
      </c>
      <c r="B35" s="220" t="s">
        <v>102</v>
      </c>
      <c r="C35" s="222" t="s">
        <v>191</v>
      </c>
      <c r="D35" s="224" t="s">
        <v>194</v>
      </c>
      <c r="G35" s="183"/>
    </row>
    <row r="36" spans="1:7" x14ac:dyDescent="0.2">
      <c r="A36" s="205"/>
      <c r="B36" s="220"/>
      <c r="C36" s="222"/>
      <c r="D36" s="224"/>
      <c r="G36" s="183"/>
    </row>
    <row r="37" spans="1:7" ht="28.5" x14ac:dyDescent="0.2">
      <c r="A37" s="205">
        <v>6</v>
      </c>
      <c r="B37" s="220" t="s">
        <v>103</v>
      </c>
      <c r="C37" s="222" t="s">
        <v>9</v>
      </c>
      <c r="D37" s="224" t="s">
        <v>109</v>
      </c>
      <c r="G37" s="183"/>
    </row>
    <row r="38" spans="1:7" ht="28.5" x14ac:dyDescent="0.2">
      <c r="A38" s="205">
        <v>7</v>
      </c>
      <c r="B38" s="220" t="s">
        <v>104</v>
      </c>
      <c r="C38" s="222" t="s">
        <v>8</v>
      </c>
      <c r="D38" s="224" t="s">
        <v>160</v>
      </c>
      <c r="G38" s="184"/>
    </row>
    <row r="39" spans="1:7" ht="28.5" x14ac:dyDescent="0.2">
      <c r="A39" s="205">
        <v>8</v>
      </c>
      <c r="B39" s="220" t="s">
        <v>105</v>
      </c>
      <c r="C39" s="222" t="s">
        <v>10</v>
      </c>
      <c r="D39" s="224" t="s">
        <v>161</v>
      </c>
      <c r="G39" s="184"/>
    </row>
    <row r="40" spans="1:7" x14ac:dyDescent="0.2">
      <c r="A40" s="205"/>
      <c r="B40" s="220"/>
      <c r="C40" s="222"/>
      <c r="D40" s="224"/>
      <c r="G40" s="184"/>
    </row>
    <row r="41" spans="1:7" x14ac:dyDescent="0.2">
      <c r="A41" s="205">
        <v>9</v>
      </c>
      <c r="B41" s="220" t="s">
        <v>106</v>
      </c>
      <c r="C41" s="222" t="s">
        <v>32</v>
      </c>
      <c r="D41" s="224" t="s">
        <v>110</v>
      </c>
      <c r="G41" s="185"/>
    </row>
    <row r="42" spans="1:7" ht="44.25" customHeight="1" thickBot="1" x14ac:dyDescent="0.25">
      <c r="A42" s="213">
        <v>10</v>
      </c>
      <c r="B42" s="361" t="s">
        <v>162</v>
      </c>
      <c r="C42" s="362"/>
      <c r="D42" s="362"/>
      <c r="G42" s="179"/>
    </row>
    <row r="43" spans="1:7" x14ac:dyDescent="0.2">
      <c r="A43" s="215"/>
      <c r="B43" s="215"/>
      <c r="C43" s="215"/>
      <c r="D43" s="216"/>
    </row>
    <row r="44" spans="1:7" ht="15" x14ac:dyDescent="0.25">
      <c r="A44" s="201" t="s">
        <v>132</v>
      </c>
      <c r="B44" s="201"/>
      <c r="C44" s="201"/>
      <c r="D44" s="198"/>
      <c r="G44" s="179"/>
    </row>
    <row r="45" spans="1:7" ht="29.25" customHeight="1" x14ac:dyDescent="0.2">
      <c r="A45" s="363" t="s">
        <v>178</v>
      </c>
      <c r="B45" s="364"/>
      <c r="C45" s="364"/>
      <c r="D45" s="365"/>
    </row>
    <row r="46" spans="1:7" x14ac:dyDescent="0.2">
      <c r="A46" s="200">
        <v>1</v>
      </c>
      <c r="B46" s="220" t="s">
        <v>98</v>
      </c>
      <c r="C46" s="226" t="s">
        <v>18</v>
      </c>
      <c r="D46" s="226" t="s">
        <v>128</v>
      </c>
    </row>
    <row r="47" spans="1:7" ht="28.5" x14ac:dyDescent="0.2">
      <c r="A47" s="200">
        <v>2</v>
      </c>
      <c r="B47" s="220" t="s">
        <v>99</v>
      </c>
      <c r="C47" s="226" t="s">
        <v>82</v>
      </c>
      <c r="D47" s="226" t="s">
        <v>129</v>
      </c>
    </row>
    <row r="48" spans="1:7" ht="28.5" x14ac:dyDescent="0.2">
      <c r="A48" s="200">
        <v>3</v>
      </c>
      <c r="B48" s="220" t="s">
        <v>100</v>
      </c>
      <c r="C48" s="226" t="s">
        <v>26</v>
      </c>
      <c r="D48" s="226" t="s">
        <v>130</v>
      </c>
    </row>
    <row r="49" spans="1:7" ht="28.5" x14ac:dyDescent="0.2">
      <c r="A49" s="200">
        <v>4</v>
      </c>
      <c r="B49" s="220" t="s">
        <v>101</v>
      </c>
      <c r="C49" s="226" t="s">
        <v>38</v>
      </c>
      <c r="D49" s="226" t="s">
        <v>167</v>
      </c>
    </row>
    <row r="50" spans="1:7" x14ac:dyDescent="0.2">
      <c r="A50" s="228"/>
      <c r="B50" s="249" t="s">
        <v>217</v>
      </c>
      <c r="D50" s="250"/>
    </row>
    <row r="51" spans="1:7" ht="28.5" x14ac:dyDescent="0.2">
      <c r="A51" s="200">
        <v>5</v>
      </c>
      <c r="B51" s="220" t="s">
        <v>102</v>
      </c>
      <c r="C51" s="226" t="s">
        <v>187</v>
      </c>
      <c r="D51" s="222" t="s">
        <v>189</v>
      </c>
    </row>
    <row r="52" spans="1:7" ht="42.75" x14ac:dyDescent="0.2">
      <c r="A52" s="200">
        <v>6</v>
      </c>
      <c r="B52" s="220" t="s">
        <v>103</v>
      </c>
      <c r="C52" s="226" t="s">
        <v>83</v>
      </c>
      <c r="D52" s="226" t="s">
        <v>218</v>
      </c>
    </row>
    <row r="53" spans="1:7" ht="42.75" x14ac:dyDescent="0.2">
      <c r="A53" s="200">
        <v>7</v>
      </c>
      <c r="B53" s="220" t="s">
        <v>104</v>
      </c>
      <c r="C53" s="226" t="s">
        <v>92</v>
      </c>
      <c r="D53" s="226" t="s">
        <v>168</v>
      </c>
    </row>
    <row r="54" spans="1:7" x14ac:dyDescent="0.2">
      <c r="A54" s="200">
        <v>8</v>
      </c>
      <c r="B54" s="220" t="s">
        <v>105</v>
      </c>
      <c r="C54" s="226"/>
      <c r="D54" s="226"/>
    </row>
    <row r="55" spans="1:7" x14ac:dyDescent="0.2">
      <c r="A55" s="200">
        <v>9</v>
      </c>
      <c r="B55" s="220" t="s">
        <v>106</v>
      </c>
      <c r="C55" s="226"/>
      <c r="D55" s="226" t="s">
        <v>169</v>
      </c>
    </row>
    <row r="56" spans="1:7" x14ac:dyDescent="0.2">
      <c r="A56" s="200">
        <v>10</v>
      </c>
      <c r="B56" s="220" t="s">
        <v>122</v>
      </c>
      <c r="C56" s="226" t="s">
        <v>6</v>
      </c>
      <c r="D56" s="226" t="s">
        <v>170</v>
      </c>
    </row>
    <row r="57" spans="1:7" x14ac:dyDescent="0.2">
      <c r="A57" s="200">
        <v>11</v>
      </c>
      <c r="B57" s="220" t="s">
        <v>123</v>
      </c>
      <c r="C57" s="226" t="s">
        <v>15</v>
      </c>
      <c r="D57" s="226" t="s">
        <v>171</v>
      </c>
    </row>
    <row r="58" spans="1:7" ht="42.75" x14ac:dyDescent="0.2">
      <c r="A58" s="200">
        <v>12</v>
      </c>
      <c r="B58" s="220" t="s">
        <v>124</v>
      </c>
      <c r="C58" s="226" t="s">
        <v>91</v>
      </c>
      <c r="D58" s="226" t="s">
        <v>172</v>
      </c>
    </row>
    <row r="59" spans="1:7" ht="42.75" x14ac:dyDescent="0.2">
      <c r="A59" s="200">
        <v>13</v>
      </c>
      <c r="B59" s="220" t="s">
        <v>125</v>
      </c>
      <c r="C59" s="226" t="s">
        <v>19</v>
      </c>
      <c r="D59" s="226" t="s">
        <v>173</v>
      </c>
    </row>
    <row r="60" spans="1:7" ht="57" x14ac:dyDescent="0.2">
      <c r="A60" s="200">
        <v>14</v>
      </c>
      <c r="B60" s="220" t="s">
        <v>126</v>
      </c>
      <c r="C60" s="226" t="s">
        <v>39</v>
      </c>
      <c r="D60" s="226" t="s">
        <v>176</v>
      </c>
    </row>
    <row r="61" spans="1:7" ht="42.75" x14ac:dyDescent="0.2">
      <c r="A61" s="200">
        <v>15</v>
      </c>
      <c r="B61" s="220" t="s">
        <v>127</v>
      </c>
      <c r="C61" s="227" t="s">
        <v>20</v>
      </c>
      <c r="D61" s="226" t="s">
        <v>174</v>
      </c>
    </row>
    <row r="62" spans="1:7" ht="28.5" x14ac:dyDescent="0.2">
      <c r="A62" s="200">
        <v>16</v>
      </c>
      <c r="B62" s="220" t="s">
        <v>186</v>
      </c>
      <c r="C62" s="200" t="s">
        <v>32</v>
      </c>
      <c r="D62" s="226" t="s">
        <v>175</v>
      </c>
    </row>
    <row r="63" spans="1:7" ht="44.25" customHeight="1" x14ac:dyDescent="0.2">
      <c r="A63" s="200">
        <v>17</v>
      </c>
      <c r="B63" s="358" t="s">
        <v>177</v>
      </c>
      <c r="C63" s="359"/>
      <c r="D63" s="359"/>
      <c r="G63" s="179"/>
    </row>
    <row r="64" spans="1:7" x14ac:dyDescent="0.2">
      <c r="A64" s="215"/>
      <c r="B64" s="215"/>
      <c r="C64" s="215"/>
      <c r="D64" s="216"/>
    </row>
    <row r="65" spans="1:14" ht="15" x14ac:dyDescent="0.25">
      <c r="A65" s="201" t="s">
        <v>94</v>
      </c>
      <c r="B65" s="201"/>
      <c r="C65" s="201"/>
      <c r="D65" s="198"/>
    </row>
    <row r="66" spans="1:14" ht="28.5" customHeight="1" x14ac:dyDescent="0.2">
      <c r="A66" s="363" t="s">
        <v>95</v>
      </c>
      <c r="B66" s="364"/>
      <c r="C66" s="364"/>
      <c r="D66" s="365"/>
    </row>
    <row r="67" spans="1:14" x14ac:dyDescent="0.2">
      <c r="A67" s="200">
        <v>1</v>
      </c>
      <c r="B67" s="220" t="s">
        <v>98</v>
      </c>
      <c r="C67" s="227" t="s">
        <v>79</v>
      </c>
      <c r="D67" s="226" t="s">
        <v>128</v>
      </c>
      <c r="N67" s="195"/>
    </row>
    <row r="68" spans="1:14" x14ac:dyDescent="0.2">
      <c r="A68" s="200">
        <v>2</v>
      </c>
      <c r="B68" s="220" t="s">
        <v>99</v>
      </c>
      <c r="C68" s="227" t="s">
        <v>80</v>
      </c>
      <c r="D68" s="226" t="s">
        <v>131</v>
      </c>
      <c r="N68" s="195"/>
    </row>
    <row r="69" spans="1:14" ht="28.5" x14ac:dyDescent="0.2">
      <c r="A69" s="200">
        <v>3</v>
      </c>
      <c r="B69" s="220" t="s">
        <v>100</v>
      </c>
      <c r="C69" s="227" t="s">
        <v>82</v>
      </c>
      <c r="D69" s="226" t="s">
        <v>228</v>
      </c>
      <c r="N69" s="196"/>
    </row>
    <row r="70" spans="1:14" ht="28.5" x14ac:dyDescent="0.2">
      <c r="A70" s="200">
        <v>4</v>
      </c>
      <c r="B70" s="220" t="s">
        <v>101</v>
      </c>
      <c r="C70" s="227" t="s">
        <v>26</v>
      </c>
      <c r="D70" s="226" t="s">
        <v>227</v>
      </c>
      <c r="N70" s="197"/>
    </row>
    <row r="71" spans="1:14" ht="28.5" x14ac:dyDescent="0.2">
      <c r="A71" s="200">
        <v>5</v>
      </c>
      <c r="B71" s="220" t="s">
        <v>102</v>
      </c>
      <c r="C71" s="227" t="s">
        <v>38</v>
      </c>
      <c r="D71" s="226" t="s">
        <v>226</v>
      </c>
      <c r="N71" s="197"/>
    </row>
    <row r="72" spans="1:14" ht="28.5" x14ac:dyDescent="0.2">
      <c r="A72" s="200">
        <v>6</v>
      </c>
      <c r="B72" s="220" t="s">
        <v>103</v>
      </c>
      <c r="C72" s="227" t="s">
        <v>229</v>
      </c>
      <c r="D72" s="226" t="s">
        <v>225</v>
      </c>
      <c r="N72" s="197"/>
    </row>
    <row r="73" spans="1:14" ht="28.5" x14ac:dyDescent="0.2">
      <c r="A73" s="200">
        <v>7</v>
      </c>
      <c r="B73" s="220" t="s">
        <v>104</v>
      </c>
      <c r="C73" s="227" t="s">
        <v>35</v>
      </c>
      <c r="D73" s="226" t="s">
        <v>224</v>
      </c>
      <c r="N73" s="197"/>
    </row>
    <row r="74" spans="1:14" x14ac:dyDescent="0.2">
      <c r="A74" s="200">
        <v>8</v>
      </c>
      <c r="B74" s="220" t="s">
        <v>105</v>
      </c>
      <c r="C74" s="227" t="s">
        <v>32</v>
      </c>
      <c r="D74" s="226" t="s">
        <v>110</v>
      </c>
      <c r="N74" s="84"/>
    </row>
    <row r="75" spans="1:14" ht="32.25" customHeight="1" x14ac:dyDescent="0.2">
      <c r="A75" s="200">
        <v>9</v>
      </c>
      <c r="B75" s="358" t="s">
        <v>179</v>
      </c>
      <c r="C75" s="359"/>
      <c r="D75" s="360"/>
    </row>
    <row r="76" spans="1:14" x14ac:dyDescent="0.2">
      <c r="A76" s="208"/>
      <c r="B76" s="208"/>
      <c r="C76" s="208"/>
      <c r="D76" s="214"/>
      <c r="G76" s="179"/>
    </row>
    <row r="77" spans="1:14" ht="15" x14ac:dyDescent="0.25">
      <c r="A77" s="201" t="s">
        <v>89</v>
      </c>
      <c r="B77" s="201"/>
      <c r="C77" s="201"/>
      <c r="D77" s="198"/>
      <c r="G77" s="179"/>
    </row>
    <row r="78" spans="1:14" x14ac:dyDescent="0.2">
      <c r="A78" s="199" t="s">
        <v>90</v>
      </c>
      <c r="B78" s="199"/>
      <c r="C78" s="199"/>
      <c r="D78" s="198"/>
    </row>
    <row r="79" spans="1:14" ht="28.5" x14ac:dyDescent="0.2">
      <c r="A79" s="200">
        <v>1</v>
      </c>
      <c r="B79" s="220" t="s">
        <v>98</v>
      </c>
      <c r="C79" s="226" t="s">
        <v>119</v>
      </c>
      <c r="D79" s="227" t="s">
        <v>114</v>
      </c>
      <c r="M79" s="186"/>
    </row>
    <row r="80" spans="1:14" ht="28.5" x14ac:dyDescent="0.2">
      <c r="A80" s="200">
        <v>2</v>
      </c>
      <c r="B80" s="220" t="s">
        <v>99</v>
      </c>
      <c r="C80" s="226" t="s">
        <v>23</v>
      </c>
      <c r="D80" s="227" t="s">
        <v>115</v>
      </c>
      <c r="M80" s="186"/>
    </row>
    <row r="81" spans="1:13" ht="28.5" x14ac:dyDescent="0.2">
      <c r="A81" s="200">
        <v>3</v>
      </c>
      <c r="B81" s="220" t="s">
        <v>100</v>
      </c>
      <c r="C81" s="226" t="s">
        <v>26</v>
      </c>
      <c r="D81" s="227" t="s">
        <v>116</v>
      </c>
      <c r="M81" s="186"/>
    </row>
    <row r="82" spans="1:13" ht="28.5" x14ac:dyDescent="0.2">
      <c r="A82" s="200">
        <v>4</v>
      </c>
      <c r="B82" s="220" t="s">
        <v>101</v>
      </c>
      <c r="C82" s="226" t="s">
        <v>12</v>
      </c>
      <c r="D82" s="227" t="s">
        <v>117</v>
      </c>
      <c r="M82" s="186"/>
    </row>
    <row r="83" spans="1:13" ht="28.5" x14ac:dyDescent="0.2">
      <c r="A83" s="200">
        <v>5</v>
      </c>
      <c r="B83" s="220" t="s">
        <v>102</v>
      </c>
      <c r="C83" s="226" t="s">
        <v>5</v>
      </c>
      <c r="D83" s="227" t="s">
        <v>118</v>
      </c>
      <c r="M83" s="186"/>
    </row>
    <row r="84" spans="1:13" ht="42.75" x14ac:dyDescent="0.2">
      <c r="A84" s="200">
        <v>6</v>
      </c>
      <c r="B84" s="220" t="s">
        <v>103</v>
      </c>
      <c r="C84" s="226" t="s">
        <v>40</v>
      </c>
      <c r="D84" s="227" t="s">
        <v>120</v>
      </c>
      <c r="M84" s="187"/>
    </row>
    <row r="85" spans="1:13" ht="71.25" x14ac:dyDescent="0.2">
      <c r="A85" s="200">
        <v>7</v>
      </c>
      <c r="B85" s="220" t="s">
        <v>104</v>
      </c>
      <c r="C85" s="226" t="s">
        <v>24</v>
      </c>
      <c r="D85" s="227" t="s">
        <v>121</v>
      </c>
      <c r="M85" s="188"/>
    </row>
    <row r="86" spans="1:13" ht="42.75" x14ac:dyDescent="0.2">
      <c r="A86" s="200">
        <v>8</v>
      </c>
      <c r="B86" s="222" t="s">
        <v>164</v>
      </c>
      <c r="C86" s="226" t="s">
        <v>163</v>
      </c>
      <c r="D86" s="227" t="s">
        <v>166</v>
      </c>
      <c r="M86" s="188"/>
    </row>
    <row r="87" spans="1:13" x14ac:dyDescent="0.2">
      <c r="A87" s="200">
        <v>9</v>
      </c>
      <c r="B87" s="220" t="s">
        <v>106</v>
      </c>
      <c r="C87" s="226" t="s">
        <v>32</v>
      </c>
      <c r="D87" s="227" t="s">
        <v>110</v>
      </c>
      <c r="M87" s="188"/>
    </row>
    <row r="88" spans="1:13" ht="28.5" customHeight="1" x14ac:dyDescent="0.2">
      <c r="A88" s="200">
        <v>10</v>
      </c>
      <c r="B88" s="358" t="s">
        <v>165</v>
      </c>
      <c r="C88" s="359"/>
      <c r="D88" s="359"/>
    </row>
    <row r="92" spans="1:13" x14ac:dyDescent="0.2">
      <c r="A92" s="217"/>
      <c r="B92" s="217"/>
      <c r="C92" s="217"/>
      <c r="D92" s="218"/>
    </row>
    <row r="93" spans="1:13" ht="32.25" customHeight="1" x14ac:dyDescent="0.2">
      <c r="A93" s="286" t="s">
        <v>289</v>
      </c>
      <c r="B93" s="285"/>
      <c r="C93" s="285"/>
      <c r="D93" s="285"/>
    </row>
    <row r="95" spans="1:13" ht="63" customHeight="1" x14ac:dyDescent="0.2">
      <c r="B95" s="356" t="s">
        <v>297</v>
      </c>
      <c r="C95" s="357"/>
      <c r="D95" s="357"/>
    </row>
    <row r="96" spans="1:13" ht="15.75" customHeight="1" x14ac:dyDescent="0.2">
      <c r="B96" s="283"/>
      <c r="C96" s="284"/>
      <c r="D96" s="284"/>
    </row>
    <row r="97" spans="2:4" ht="132.75" customHeight="1" x14ac:dyDescent="0.2">
      <c r="B97" s="352" t="s">
        <v>293</v>
      </c>
      <c r="C97" s="352"/>
      <c r="D97" s="352"/>
    </row>
    <row r="99" spans="2:4" ht="15" x14ac:dyDescent="0.25">
      <c r="B99" s="287" t="s">
        <v>243</v>
      </c>
      <c r="C99" s="288"/>
      <c r="D99" s="289"/>
    </row>
    <row r="100" spans="2:4" ht="15" x14ac:dyDescent="0.25">
      <c r="B100" s="287" t="s">
        <v>285</v>
      </c>
      <c r="C100" s="288"/>
      <c r="D100" s="289"/>
    </row>
    <row r="102" spans="2:4" x14ac:dyDescent="0.2">
      <c r="B102" s="282" t="s">
        <v>244</v>
      </c>
    </row>
    <row r="104" spans="2:4" x14ac:dyDescent="0.2">
      <c r="B104" s="178" t="s">
        <v>239</v>
      </c>
    </row>
    <row r="105" spans="2:4" s="130" customFormat="1" ht="30" customHeight="1" x14ac:dyDescent="0.2">
      <c r="B105" s="281" t="s">
        <v>272</v>
      </c>
      <c r="C105" s="353" t="s">
        <v>321</v>
      </c>
      <c r="D105" s="353"/>
    </row>
    <row r="106" spans="2:4" ht="15" x14ac:dyDescent="0.25">
      <c r="B106" s="277" t="s">
        <v>272</v>
      </c>
      <c r="C106" s="178" t="s">
        <v>234</v>
      </c>
    </row>
    <row r="108" spans="2:4" x14ac:dyDescent="0.2">
      <c r="B108" s="178" t="s">
        <v>240</v>
      </c>
    </row>
    <row r="109" spans="2:4" ht="15" x14ac:dyDescent="0.25">
      <c r="B109" s="277" t="s">
        <v>272</v>
      </c>
      <c r="C109" s="178" t="s">
        <v>235</v>
      </c>
    </row>
    <row r="111" spans="2:4" x14ac:dyDescent="0.2">
      <c r="B111" s="178" t="s">
        <v>241</v>
      </c>
    </row>
    <row r="112" spans="2:4" ht="15" x14ac:dyDescent="0.25">
      <c r="B112" s="277" t="s">
        <v>272</v>
      </c>
      <c r="C112" s="178" t="s">
        <v>236</v>
      </c>
    </row>
    <row r="114" spans="2:4" x14ac:dyDescent="0.2">
      <c r="B114" s="178" t="s">
        <v>242</v>
      </c>
    </row>
    <row r="115" spans="2:4" ht="15" x14ac:dyDescent="0.25">
      <c r="B115" s="277" t="s">
        <v>272</v>
      </c>
      <c r="C115" s="178" t="s">
        <v>237</v>
      </c>
    </row>
    <row r="116" spans="2:4" ht="15" x14ac:dyDescent="0.25">
      <c r="B116" s="277" t="s">
        <v>272</v>
      </c>
      <c r="C116" s="178" t="s">
        <v>238</v>
      </c>
    </row>
    <row r="118" spans="2:4" x14ac:dyDescent="0.2">
      <c r="B118" s="282" t="s">
        <v>245</v>
      </c>
    </row>
    <row r="120" spans="2:4" x14ac:dyDescent="0.2">
      <c r="B120" s="178" t="s">
        <v>248</v>
      </c>
    </row>
    <row r="121" spans="2:4" ht="15" x14ac:dyDescent="0.25">
      <c r="B121" s="277" t="s">
        <v>272</v>
      </c>
      <c r="C121" s="178" t="s">
        <v>246</v>
      </c>
    </row>
    <row r="122" spans="2:4" ht="15" x14ac:dyDescent="0.25">
      <c r="B122" s="277" t="s">
        <v>272</v>
      </c>
      <c r="C122" s="178" t="s">
        <v>247</v>
      </c>
    </row>
    <row r="123" spans="2:4" ht="15" x14ac:dyDescent="0.25">
      <c r="B123" s="277"/>
    </row>
    <row r="124" spans="2:4" x14ac:dyDescent="0.2">
      <c r="B124" s="178" t="s">
        <v>295</v>
      </c>
    </row>
    <row r="125" spans="2:4" ht="65.25" customHeight="1" x14ac:dyDescent="0.25">
      <c r="B125" s="277"/>
      <c r="C125" s="353" t="s">
        <v>296</v>
      </c>
      <c r="D125" s="353"/>
    </row>
    <row r="129" spans="2:4" ht="15" x14ac:dyDescent="0.25">
      <c r="B129" s="287" t="s">
        <v>249</v>
      </c>
      <c r="C129" s="288"/>
      <c r="D129" s="289"/>
    </row>
    <row r="130" spans="2:4" ht="15" x14ac:dyDescent="0.25">
      <c r="B130" s="287" t="s">
        <v>284</v>
      </c>
      <c r="C130" s="288"/>
      <c r="D130" s="289"/>
    </row>
    <row r="131" spans="2:4" ht="15" x14ac:dyDescent="0.2">
      <c r="B131" s="279"/>
    </row>
    <row r="132" spans="2:4" x14ac:dyDescent="0.2">
      <c r="B132" s="282" t="s">
        <v>244</v>
      </c>
    </row>
    <row r="134" spans="2:4" x14ac:dyDescent="0.2">
      <c r="B134" s="178" t="s">
        <v>239</v>
      </c>
    </row>
    <row r="135" spans="2:4" ht="30" customHeight="1" x14ac:dyDescent="0.2">
      <c r="B135" s="280" t="s">
        <v>272</v>
      </c>
      <c r="C135" s="353" t="s">
        <v>321</v>
      </c>
      <c r="D135" s="353"/>
    </row>
    <row r="136" spans="2:4" ht="15" x14ac:dyDescent="0.25">
      <c r="B136" s="277" t="s">
        <v>272</v>
      </c>
      <c r="C136" s="178" t="s">
        <v>234</v>
      </c>
    </row>
    <row r="138" spans="2:4" x14ac:dyDescent="0.2">
      <c r="B138" s="178" t="s">
        <v>240</v>
      </c>
    </row>
    <row r="139" spans="2:4" ht="15" x14ac:dyDescent="0.25">
      <c r="B139" s="277" t="s">
        <v>272</v>
      </c>
      <c r="C139" s="178" t="s">
        <v>235</v>
      </c>
    </row>
    <row r="141" spans="2:4" x14ac:dyDescent="0.2">
      <c r="B141" s="178" t="s">
        <v>241</v>
      </c>
    </row>
    <row r="142" spans="2:4" ht="15" x14ac:dyDescent="0.25">
      <c r="B142" s="277" t="s">
        <v>272</v>
      </c>
      <c r="C142" s="178" t="s">
        <v>236</v>
      </c>
    </row>
    <row r="144" spans="2:4" x14ac:dyDescent="0.2">
      <c r="B144" s="178" t="s">
        <v>253</v>
      </c>
    </row>
    <row r="145" spans="2:4" ht="15" x14ac:dyDescent="0.25">
      <c r="B145" s="277" t="s">
        <v>272</v>
      </c>
      <c r="C145" s="178" t="s">
        <v>250</v>
      </c>
    </row>
    <row r="147" spans="2:4" x14ac:dyDescent="0.2">
      <c r="B147" s="178" t="s">
        <v>242</v>
      </c>
    </row>
    <row r="148" spans="2:4" ht="15" x14ac:dyDescent="0.25">
      <c r="B148" s="277" t="s">
        <v>272</v>
      </c>
      <c r="C148" s="178" t="s">
        <v>237</v>
      </c>
    </row>
    <row r="149" spans="2:4" ht="15" x14ac:dyDescent="0.25">
      <c r="B149" s="277" t="s">
        <v>272</v>
      </c>
      <c r="C149" s="178" t="s">
        <v>238</v>
      </c>
    </row>
    <row r="151" spans="2:4" x14ac:dyDescent="0.2">
      <c r="B151" s="178" t="s">
        <v>254</v>
      </c>
    </row>
    <row r="152" spans="2:4" ht="15" x14ac:dyDescent="0.25">
      <c r="B152" s="277" t="s">
        <v>272</v>
      </c>
      <c r="C152" s="178" t="s">
        <v>251</v>
      </c>
    </row>
    <row r="153" spans="2:4" ht="45.75" customHeight="1" x14ac:dyDescent="0.2">
      <c r="B153" s="280" t="s">
        <v>272</v>
      </c>
      <c r="C153" s="353" t="s">
        <v>252</v>
      </c>
      <c r="D153" s="353"/>
    </row>
    <row r="155" spans="2:4" x14ac:dyDescent="0.2">
      <c r="B155" s="282" t="s">
        <v>245</v>
      </c>
    </row>
    <row r="157" spans="2:4" x14ac:dyDescent="0.2">
      <c r="B157" s="178" t="s">
        <v>248</v>
      </c>
    </row>
    <row r="158" spans="2:4" ht="15" x14ac:dyDescent="0.25">
      <c r="B158" s="277" t="s">
        <v>272</v>
      </c>
      <c r="C158" s="178" t="s">
        <v>246</v>
      </c>
    </row>
    <row r="159" spans="2:4" ht="15" x14ac:dyDescent="0.25">
      <c r="B159" s="277" t="s">
        <v>272</v>
      </c>
      <c r="C159" s="178" t="s">
        <v>247</v>
      </c>
    </row>
    <row r="161" spans="2:4" x14ac:dyDescent="0.2">
      <c r="B161" s="178" t="s">
        <v>295</v>
      </c>
    </row>
    <row r="162" spans="2:4" ht="65.25" customHeight="1" x14ac:dyDescent="0.25">
      <c r="B162" s="277"/>
      <c r="C162" s="353" t="s">
        <v>296</v>
      </c>
      <c r="D162" s="353"/>
    </row>
    <row r="165" spans="2:4" ht="15" x14ac:dyDescent="0.25">
      <c r="B165" s="287" t="s">
        <v>271</v>
      </c>
      <c r="C165" s="288"/>
      <c r="D165" s="289"/>
    </row>
    <row r="166" spans="2:4" ht="15" x14ac:dyDescent="0.25">
      <c r="B166" s="287" t="s">
        <v>286</v>
      </c>
      <c r="C166" s="288"/>
      <c r="D166" s="289"/>
    </row>
    <row r="167" spans="2:4" ht="15" x14ac:dyDescent="0.25">
      <c r="B167" s="276"/>
    </row>
    <row r="168" spans="2:4" x14ac:dyDescent="0.2">
      <c r="B168" s="282" t="s">
        <v>244</v>
      </c>
    </row>
    <row r="170" spans="2:4" x14ac:dyDescent="0.2">
      <c r="B170" s="178" t="s">
        <v>239</v>
      </c>
    </row>
    <row r="171" spans="2:4" ht="30" customHeight="1" x14ac:dyDescent="0.2">
      <c r="B171" s="280" t="s">
        <v>272</v>
      </c>
      <c r="C171" s="353" t="s">
        <v>321</v>
      </c>
      <c r="D171" s="353"/>
    </row>
    <row r="172" spans="2:4" ht="15" x14ac:dyDescent="0.25">
      <c r="B172" s="277" t="s">
        <v>272</v>
      </c>
      <c r="C172" s="178" t="s">
        <v>234</v>
      </c>
    </row>
    <row r="174" spans="2:4" x14ac:dyDescent="0.2">
      <c r="B174" s="178" t="s">
        <v>240</v>
      </c>
    </row>
    <row r="175" spans="2:4" ht="15" x14ac:dyDescent="0.25">
      <c r="B175" s="277" t="s">
        <v>272</v>
      </c>
      <c r="C175" s="178" t="s">
        <v>235</v>
      </c>
    </row>
    <row r="177" spans="2:4" x14ac:dyDescent="0.2">
      <c r="B177" s="178" t="s">
        <v>241</v>
      </c>
    </row>
    <row r="178" spans="2:4" ht="15" x14ac:dyDescent="0.25">
      <c r="B178" s="277" t="s">
        <v>272</v>
      </c>
      <c r="C178" s="178" t="s">
        <v>236</v>
      </c>
    </row>
    <row r="180" spans="2:4" x14ac:dyDescent="0.2">
      <c r="B180" s="178" t="s">
        <v>253</v>
      </c>
    </row>
    <row r="181" spans="2:4" ht="15" x14ac:dyDescent="0.25">
      <c r="B181" s="277" t="s">
        <v>272</v>
      </c>
      <c r="C181" s="178" t="s">
        <v>250</v>
      </c>
    </row>
    <row r="183" spans="2:4" x14ac:dyDescent="0.2">
      <c r="B183" s="178" t="s">
        <v>242</v>
      </c>
    </row>
    <row r="184" spans="2:4" ht="15" x14ac:dyDescent="0.25">
      <c r="B184" s="277" t="s">
        <v>272</v>
      </c>
      <c r="C184" s="178" t="s">
        <v>237</v>
      </c>
    </row>
    <row r="185" spans="2:4" ht="15" x14ac:dyDescent="0.25">
      <c r="B185" s="277" t="s">
        <v>272</v>
      </c>
      <c r="C185" s="178" t="s">
        <v>238</v>
      </c>
    </row>
    <row r="187" spans="2:4" x14ac:dyDescent="0.2">
      <c r="B187" s="178" t="s">
        <v>254</v>
      </c>
    </row>
    <row r="188" spans="2:4" ht="15" x14ac:dyDescent="0.25">
      <c r="B188" s="277" t="s">
        <v>272</v>
      </c>
      <c r="C188" s="178" t="s">
        <v>251</v>
      </c>
    </row>
    <row r="189" spans="2:4" ht="47.25" customHeight="1" x14ac:dyDescent="0.2">
      <c r="B189" s="280" t="s">
        <v>272</v>
      </c>
      <c r="C189" s="354" t="s">
        <v>252</v>
      </c>
      <c r="D189" s="354"/>
    </row>
    <row r="191" spans="2:4" x14ac:dyDescent="0.2">
      <c r="B191" s="282" t="s">
        <v>245</v>
      </c>
    </row>
    <row r="193" spans="2:4" x14ac:dyDescent="0.2">
      <c r="B193" s="178" t="s">
        <v>294</v>
      </c>
    </row>
    <row r="194" spans="2:4" ht="15" x14ac:dyDescent="0.25">
      <c r="B194" s="277" t="s">
        <v>272</v>
      </c>
      <c r="C194" s="178" t="s">
        <v>298</v>
      </c>
    </row>
    <row r="195" spans="2:4" ht="15" x14ac:dyDescent="0.25">
      <c r="B195" s="277" t="s">
        <v>272</v>
      </c>
      <c r="C195" s="178" t="s">
        <v>255</v>
      </c>
    </row>
    <row r="196" spans="2:4" ht="15" x14ac:dyDescent="0.25">
      <c r="B196" s="277"/>
    </row>
    <row r="197" spans="2:4" x14ac:dyDescent="0.2">
      <c r="B197" s="178" t="s">
        <v>295</v>
      </c>
    </row>
    <row r="198" spans="2:4" ht="65.25" customHeight="1" x14ac:dyDescent="0.25">
      <c r="B198" s="277"/>
      <c r="C198" s="353" t="s">
        <v>296</v>
      </c>
      <c r="D198" s="353"/>
    </row>
    <row r="200" spans="2:4" x14ac:dyDescent="0.2">
      <c r="B200" s="178" t="s">
        <v>256</v>
      </c>
    </row>
    <row r="201" spans="2:4" ht="15" x14ac:dyDescent="0.25">
      <c r="B201" s="277" t="s">
        <v>272</v>
      </c>
      <c r="C201" s="178" t="s">
        <v>257</v>
      </c>
    </row>
    <row r="203" spans="2:4" x14ac:dyDescent="0.2">
      <c r="B203" s="178" t="s">
        <v>258</v>
      </c>
    </row>
    <row r="204" spans="2:4" ht="15" x14ac:dyDescent="0.25">
      <c r="B204" s="277" t="s">
        <v>272</v>
      </c>
      <c r="C204" s="178" t="s">
        <v>259</v>
      </c>
    </row>
    <row r="206" spans="2:4" x14ac:dyDescent="0.2">
      <c r="B206" s="178" t="s">
        <v>260</v>
      </c>
    </row>
    <row r="207" spans="2:4" ht="15" x14ac:dyDescent="0.25">
      <c r="B207" s="277" t="s">
        <v>272</v>
      </c>
      <c r="C207" s="178" t="s">
        <v>261</v>
      </c>
    </row>
    <row r="209" spans="2:4" x14ac:dyDescent="0.2">
      <c r="B209" s="178" t="s">
        <v>262</v>
      </c>
    </row>
    <row r="210" spans="2:4" ht="15" x14ac:dyDescent="0.25">
      <c r="B210" s="277" t="s">
        <v>272</v>
      </c>
      <c r="C210" s="178" t="s">
        <v>263</v>
      </c>
    </row>
    <row r="212" spans="2:4" x14ac:dyDescent="0.2">
      <c r="B212" s="178" t="s">
        <v>264</v>
      </c>
    </row>
    <row r="213" spans="2:4" ht="30" customHeight="1" x14ac:dyDescent="0.2">
      <c r="B213" s="280" t="s">
        <v>272</v>
      </c>
      <c r="C213" s="353" t="s">
        <v>265</v>
      </c>
      <c r="D213" s="353"/>
    </row>
    <row r="214" spans="2:4" ht="15" x14ac:dyDescent="0.25">
      <c r="B214" s="277" t="s">
        <v>272</v>
      </c>
      <c r="C214" s="178" t="s">
        <v>266</v>
      </c>
    </row>
    <row r="216" spans="2:4" x14ac:dyDescent="0.2">
      <c r="B216" s="178" t="s">
        <v>267</v>
      </c>
    </row>
    <row r="217" spans="2:4" ht="30" customHeight="1" x14ac:dyDescent="0.2">
      <c r="B217" s="280" t="s">
        <v>272</v>
      </c>
      <c r="C217" s="353" t="s">
        <v>268</v>
      </c>
      <c r="D217" s="353"/>
    </row>
    <row r="219" spans="2:4" x14ac:dyDescent="0.2">
      <c r="B219" s="178" t="s">
        <v>269</v>
      </c>
    </row>
    <row r="220" spans="2:4" ht="48.75" customHeight="1" x14ac:dyDescent="0.2">
      <c r="B220" s="280" t="s">
        <v>272</v>
      </c>
      <c r="C220" s="353" t="s">
        <v>270</v>
      </c>
      <c r="D220" s="353"/>
    </row>
    <row r="221" spans="2:4" ht="15" x14ac:dyDescent="0.25">
      <c r="B221" s="277"/>
    </row>
    <row r="224" spans="2:4" ht="15" x14ac:dyDescent="0.25">
      <c r="B224" s="287" t="s">
        <v>273</v>
      </c>
      <c r="C224" s="288"/>
      <c r="D224" s="289"/>
    </row>
    <row r="225" spans="2:4" ht="15" x14ac:dyDescent="0.25">
      <c r="B225" s="287" t="s">
        <v>287</v>
      </c>
      <c r="C225" s="288"/>
      <c r="D225" s="289"/>
    </row>
    <row r="226" spans="2:4" ht="15" x14ac:dyDescent="0.25">
      <c r="B226" s="276"/>
    </row>
    <row r="227" spans="2:4" x14ac:dyDescent="0.2">
      <c r="B227" s="282" t="s">
        <v>244</v>
      </c>
    </row>
    <row r="229" spans="2:4" x14ac:dyDescent="0.2">
      <c r="B229" s="178" t="s">
        <v>239</v>
      </c>
    </row>
    <row r="230" spans="2:4" ht="30" customHeight="1" x14ac:dyDescent="0.2">
      <c r="B230" s="280" t="s">
        <v>272</v>
      </c>
      <c r="C230" s="353" t="s">
        <v>321</v>
      </c>
      <c r="D230" s="353"/>
    </row>
    <row r="231" spans="2:4" ht="15" x14ac:dyDescent="0.25">
      <c r="B231" s="277" t="s">
        <v>272</v>
      </c>
      <c r="C231" s="178" t="s">
        <v>234</v>
      </c>
    </row>
    <row r="233" spans="2:4" x14ac:dyDescent="0.2">
      <c r="B233" s="178" t="s">
        <v>240</v>
      </c>
    </row>
    <row r="234" spans="2:4" ht="15" x14ac:dyDescent="0.25">
      <c r="B234" s="277" t="s">
        <v>272</v>
      </c>
      <c r="C234" s="178" t="s">
        <v>274</v>
      </c>
    </row>
    <row r="236" spans="2:4" x14ac:dyDescent="0.2">
      <c r="B236" s="178" t="s">
        <v>241</v>
      </c>
    </row>
    <row r="237" spans="2:4" ht="15" x14ac:dyDescent="0.25">
      <c r="B237" s="277" t="s">
        <v>272</v>
      </c>
      <c r="C237" s="178" t="s">
        <v>236</v>
      </c>
    </row>
    <row r="239" spans="2:4" x14ac:dyDescent="0.2">
      <c r="B239" s="178" t="s">
        <v>253</v>
      </c>
    </row>
    <row r="240" spans="2:4" ht="15" x14ac:dyDescent="0.25">
      <c r="B240" s="277" t="s">
        <v>272</v>
      </c>
      <c r="C240" s="178" t="s">
        <v>250</v>
      </c>
    </row>
    <row r="242" spans="2:3" x14ac:dyDescent="0.2">
      <c r="B242" s="178" t="s">
        <v>242</v>
      </c>
    </row>
    <row r="243" spans="2:3" ht="15" x14ac:dyDescent="0.25">
      <c r="B243" s="277" t="s">
        <v>272</v>
      </c>
      <c r="C243" s="178" t="s">
        <v>237</v>
      </c>
    </row>
    <row r="244" spans="2:3" ht="15" x14ac:dyDescent="0.25">
      <c r="B244" s="277" t="s">
        <v>272</v>
      </c>
      <c r="C244" s="178" t="s">
        <v>238</v>
      </c>
    </row>
    <row r="246" spans="2:3" x14ac:dyDescent="0.2">
      <c r="B246" s="178" t="s">
        <v>275</v>
      </c>
    </row>
    <row r="247" spans="2:3" ht="15" x14ac:dyDescent="0.25">
      <c r="B247" s="277" t="s">
        <v>272</v>
      </c>
      <c r="C247" s="178" t="s">
        <v>276</v>
      </c>
    </row>
    <row r="249" spans="2:3" x14ac:dyDescent="0.2">
      <c r="B249" s="282" t="s">
        <v>245</v>
      </c>
    </row>
    <row r="251" spans="2:3" x14ac:dyDescent="0.2">
      <c r="B251" s="178" t="s">
        <v>294</v>
      </c>
    </row>
    <row r="252" spans="2:3" ht="15" x14ac:dyDescent="0.25">
      <c r="B252" s="277" t="s">
        <v>272</v>
      </c>
      <c r="C252" s="178" t="s">
        <v>298</v>
      </c>
    </row>
    <row r="253" spans="2:3" ht="15" x14ac:dyDescent="0.25">
      <c r="B253" s="277" t="s">
        <v>272</v>
      </c>
      <c r="C253" s="178" t="s">
        <v>255</v>
      </c>
    </row>
    <row r="255" spans="2:3" x14ac:dyDescent="0.2">
      <c r="B255" s="178" t="s">
        <v>256</v>
      </c>
    </row>
    <row r="256" spans="2:3" ht="15" x14ac:dyDescent="0.25">
      <c r="B256" s="277" t="s">
        <v>272</v>
      </c>
      <c r="C256" s="178" t="s">
        <v>257</v>
      </c>
    </row>
    <row r="258" spans="2:4" x14ac:dyDescent="0.2">
      <c r="B258" s="178" t="s">
        <v>258</v>
      </c>
    </row>
    <row r="259" spans="2:4" ht="15" x14ac:dyDescent="0.25">
      <c r="B259" s="277" t="s">
        <v>272</v>
      </c>
      <c r="C259" s="178" t="s">
        <v>259</v>
      </c>
    </row>
    <row r="261" spans="2:4" x14ac:dyDescent="0.2">
      <c r="B261" s="178" t="s">
        <v>260</v>
      </c>
    </row>
    <row r="262" spans="2:4" ht="15" x14ac:dyDescent="0.25">
      <c r="B262" s="277" t="s">
        <v>272</v>
      </c>
      <c r="C262" s="178" t="s">
        <v>261</v>
      </c>
    </row>
    <row r="264" spans="2:4" x14ac:dyDescent="0.2">
      <c r="B264" s="178" t="s">
        <v>262</v>
      </c>
    </row>
    <row r="265" spans="2:4" ht="15" x14ac:dyDescent="0.25">
      <c r="B265" s="277" t="s">
        <v>272</v>
      </c>
      <c r="C265" s="178" t="s">
        <v>263</v>
      </c>
    </row>
    <row r="267" spans="2:4" x14ac:dyDescent="0.2">
      <c r="B267" s="178" t="s">
        <v>295</v>
      </c>
    </row>
    <row r="268" spans="2:4" ht="65.25" customHeight="1" x14ac:dyDescent="0.25">
      <c r="B268" s="277"/>
      <c r="C268" s="353" t="s">
        <v>296</v>
      </c>
      <c r="D268" s="353"/>
    </row>
    <row r="271" spans="2:4" ht="15" x14ac:dyDescent="0.25">
      <c r="B271" s="287" t="s">
        <v>277</v>
      </c>
      <c r="C271" s="288"/>
      <c r="D271" s="289"/>
    </row>
    <row r="272" spans="2:4" ht="15" x14ac:dyDescent="0.25">
      <c r="B272" s="287" t="s">
        <v>288</v>
      </c>
      <c r="C272" s="288"/>
      <c r="D272" s="289"/>
    </row>
    <row r="273" spans="2:4" ht="15" x14ac:dyDescent="0.25">
      <c r="B273" s="276"/>
    </row>
    <row r="274" spans="2:4" x14ac:dyDescent="0.2">
      <c r="B274" s="282" t="s">
        <v>244</v>
      </c>
    </row>
    <row r="276" spans="2:4" x14ac:dyDescent="0.2">
      <c r="B276" s="178" t="s">
        <v>239</v>
      </c>
    </row>
    <row r="277" spans="2:4" ht="30" customHeight="1" x14ac:dyDescent="0.2">
      <c r="B277" s="280" t="s">
        <v>272</v>
      </c>
      <c r="C277" s="353" t="s">
        <v>321</v>
      </c>
      <c r="D277" s="353"/>
    </row>
    <row r="278" spans="2:4" ht="15" x14ac:dyDescent="0.25">
      <c r="B278" s="277" t="s">
        <v>272</v>
      </c>
      <c r="C278" s="178" t="s">
        <v>234</v>
      </c>
    </row>
    <row r="280" spans="2:4" x14ac:dyDescent="0.2">
      <c r="B280" s="178" t="s">
        <v>240</v>
      </c>
    </row>
    <row r="281" spans="2:4" ht="15" x14ac:dyDescent="0.25">
      <c r="B281" s="277" t="s">
        <v>272</v>
      </c>
      <c r="C281" s="178" t="s">
        <v>274</v>
      </c>
    </row>
    <row r="283" spans="2:4" x14ac:dyDescent="0.2">
      <c r="B283" s="178" t="s">
        <v>241</v>
      </c>
    </row>
    <row r="284" spans="2:4" ht="15" x14ac:dyDescent="0.25">
      <c r="B284" s="277" t="s">
        <v>272</v>
      </c>
      <c r="C284" s="178" t="s">
        <v>236</v>
      </c>
    </row>
    <row r="286" spans="2:4" x14ac:dyDescent="0.2">
      <c r="B286" s="178" t="s">
        <v>253</v>
      </c>
    </row>
    <row r="287" spans="2:4" ht="15" x14ac:dyDescent="0.25">
      <c r="B287" s="277" t="s">
        <v>272</v>
      </c>
      <c r="C287" s="178" t="s">
        <v>250</v>
      </c>
    </row>
    <row r="289" spans="2:4" x14ac:dyDescent="0.2">
      <c r="B289" s="178" t="s">
        <v>242</v>
      </c>
    </row>
    <row r="290" spans="2:4" ht="15" x14ac:dyDescent="0.25">
      <c r="B290" s="277" t="s">
        <v>272</v>
      </c>
      <c r="C290" s="178" t="s">
        <v>237</v>
      </c>
    </row>
    <row r="291" spans="2:4" ht="15" x14ac:dyDescent="0.25">
      <c r="B291" s="277" t="s">
        <v>272</v>
      </c>
      <c r="C291" s="178" t="s">
        <v>238</v>
      </c>
    </row>
    <row r="293" spans="2:4" x14ac:dyDescent="0.2">
      <c r="B293" s="178" t="s">
        <v>278</v>
      </c>
    </row>
    <row r="294" spans="2:4" ht="15" x14ac:dyDescent="0.25">
      <c r="B294" s="277" t="s">
        <v>272</v>
      </c>
      <c r="C294" s="178" t="s">
        <v>279</v>
      </c>
    </row>
    <row r="295" spans="2:4" ht="15" x14ac:dyDescent="0.25">
      <c r="B295" s="277" t="s">
        <v>272</v>
      </c>
      <c r="C295" s="178" t="s">
        <v>280</v>
      </c>
    </row>
    <row r="296" spans="2:4" ht="15" x14ac:dyDescent="0.25">
      <c r="B296" s="277" t="s">
        <v>272</v>
      </c>
      <c r="C296" s="178" t="s">
        <v>281</v>
      </c>
    </row>
    <row r="297" spans="2:4" ht="45" customHeight="1" x14ac:dyDescent="0.2">
      <c r="B297" s="280" t="s">
        <v>272</v>
      </c>
      <c r="C297" s="353" t="s">
        <v>282</v>
      </c>
      <c r="D297" s="353"/>
    </row>
    <row r="299" spans="2:4" x14ac:dyDescent="0.2">
      <c r="B299" s="282" t="s">
        <v>245</v>
      </c>
    </row>
    <row r="301" spans="2:4" x14ac:dyDescent="0.2">
      <c r="B301" s="178" t="s">
        <v>294</v>
      </c>
    </row>
    <row r="302" spans="2:4" ht="15" x14ac:dyDescent="0.25">
      <c r="B302" s="277" t="s">
        <v>272</v>
      </c>
      <c r="C302" s="178" t="s">
        <v>298</v>
      </c>
    </row>
    <row r="303" spans="2:4" ht="15" x14ac:dyDescent="0.25">
      <c r="B303" s="277" t="s">
        <v>272</v>
      </c>
      <c r="C303" s="178" t="s">
        <v>255</v>
      </c>
    </row>
    <row r="304" spans="2:4" ht="15" x14ac:dyDescent="0.25">
      <c r="B304" s="277"/>
    </row>
    <row r="305" spans="2:4" x14ac:dyDescent="0.2">
      <c r="B305" s="178" t="s">
        <v>295</v>
      </c>
    </row>
    <row r="306" spans="2:4" ht="65.25" customHeight="1" x14ac:dyDescent="0.25">
      <c r="B306" s="277"/>
      <c r="C306" s="353" t="s">
        <v>296</v>
      </c>
      <c r="D306" s="353"/>
    </row>
    <row r="308" spans="2:4" x14ac:dyDescent="0.2">
      <c r="B308" s="178" t="s">
        <v>256</v>
      </c>
    </row>
    <row r="309" spans="2:4" ht="15" x14ac:dyDescent="0.25">
      <c r="B309" s="277" t="s">
        <v>272</v>
      </c>
      <c r="C309" s="178" t="s">
        <v>257</v>
      </c>
    </row>
    <row r="311" spans="2:4" x14ac:dyDescent="0.2">
      <c r="B311" s="178" t="s">
        <v>258</v>
      </c>
    </row>
    <row r="312" spans="2:4" ht="15" x14ac:dyDescent="0.25">
      <c r="B312" s="277" t="s">
        <v>272</v>
      </c>
      <c r="C312" s="178" t="s">
        <v>259</v>
      </c>
    </row>
    <row r="314" spans="2:4" x14ac:dyDescent="0.2">
      <c r="B314" s="178" t="s">
        <v>260</v>
      </c>
    </row>
    <row r="315" spans="2:4" ht="15" x14ac:dyDescent="0.25">
      <c r="B315" s="277" t="s">
        <v>272</v>
      </c>
      <c r="C315" s="178" t="s">
        <v>261</v>
      </c>
    </row>
    <row r="317" spans="2:4" x14ac:dyDescent="0.2">
      <c r="B317" s="178" t="s">
        <v>262</v>
      </c>
    </row>
    <row r="318" spans="2:4" ht="15" x14ac:dyDescent="0.25">
      <c r="B318" s="277" t="s">
        <v>272</v>
      </c>
      <c r="C318" s="178" t="s">
        <v>263</v>
      </c>
    </row>
    <row r="320" spans="2:4" x14ac:dyDescent="0.2">
      <c r="B320" s="178" t="s">
        <v>269</v>
      </c>
    </row>
    <row r="321" spans="2:4" ht="45" customHeight="1" x14ac:dyDescent="0.2">
      <c r="B321" s="280" t="s">
        <v>272</v>
      </c>
      <c r="C321" s="353" t="s">
        <v>270</v>
      </c>
      <c r="D321" s="353"/>
    </row>
  </sheetData>
  <sheetProtection algorithmName="SHA-512" hashValue="joVNnN3QP852Qr4x0ldzwtP4qpggg/hI0ANFr71f0acN1BczzK3PSORWrbTsAbRmLhCuyvsP59feCbt9ZC0XAw==" saltValue="8VWbC3VUjFwQ0Z/UlgYxQQ==" spinCount="100000" sheet="1" objects="1" scenarios="1"/>
  <mergeCells count="30">
    <mergeCell ref="A6:D6"/>
    <mergeCell ref="C268:D268"/>
    <mergeCell ref="C297:D297"/>
    <mergeCell ref="B95:D95"/>
    <mergeCell ref="C105:D105"/>
    <mergeCell ref="B88:D88"/>
    <mergeCell ref="B63:D63"/>
    <mergeCell ref="B75:D75"/>
    <mergeCell ref="B42:D42"/>
    <mergeCell ref="A9:D9"/>
    <mergeCell ref="A66:D66"/>
    <mergeCell ref="A30:D30"/>
    <mergeCell ref="A11:D11"/>
    <mergeCell ref="A15:D15"/>
    <mergeCell ref="A45:D45"/>
    <mergeCell ref="C135:D135"/>
    <mergeCell ref="B97:D97"/>
    <mergeCell ref="C321:D321"/>
    <mergeCell ref="C277:D277"/>
    <mergeCell ref="C230:D230"/>
    <mergeCell ref="C153:D153"/>
    <mergeCell ref="C189:D189"/>
    <mergeCell ref="C213:D213"/>
    <mergeCell ref="C217:D217"/>
    <mergeCell ref="C220:D220"/>
    <mergeCell ref="C171:D171"/>
    <mergeCell ref="C198:D198"/>
    <mergeCell ref="C162:D162"/>
    <mergeCell ref="C125:D125"/>
    <mergeCell ref="C306:D306"/>
  </mergeCells>
  <dataValidations count="2">
    <dataValidation allowBlank="1" showErrorMessage="1" prompt="Title of this worksheet is in this cell" sqref="A2:C3" xr:uid="{89870CC1-1264-4CB6-874B-CAE5F28F3963}"/>
    <dataValidation allowBlank="1" showErrorMessage="1" prompt="Enter meeting Location in cell at right" sqref="H17:H23 C19:C26" xr:uid="{1C765DF6-E2B3-4D23-A045-E34AB3763806}"/>
  </dataValidations>
  <pageMargins left="0.2" right="0.2" top="0.5" bottom="0.5" header="0.3" footer="0.3"/>
  <pageSetup orientation="landscape"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FE7D-29CD-4673-B64A-EFFADE1E1564}">
  <sheetPr>
    <tabColor rgb="FF92D050"/>
  </sheetPr>
  <dimension ref="A1:G72"/>
  <sheetViews>
    <sheetView showGridLines="0" workbookViewId="0">
      <selection activeCell="D27" sqref="D27"/>
    </sheetView>
  </sheetViews>
  <sheetFormatPr defaultRowHeight="14.25" x14ac:dyDescent="0.2"/>
  <cols>
    <col min="1" max="1" width="30.625" customWidth="1"/>
    <col min="2" max="2" width="50.625" customWidth="1"/>
    <col min="3" max="3" width="30.625" style="131" customWidth="1"/>
  </cols>
  <sheetData>
    <row r="1" spans="1:7" ht="12" customHeight="1" x14ac:dyDescent="0.2">
      <c r="A1" s="140" t="str">
        <f>+ver_cntrl</f>
        <v>v7.8   2025-06-20</v>
      </c>
    </row>
    <row r="2" spans="1:7" s="266" customFormat="1" ht="54.95" customHeight="1" x14ac:dyDescent="0.25">
      <c r="A2" s="263"/>
      <c r="B2" s="264"/>
      <c r="C2" s="264"/>
      <c r="D2" s="264"/>
    </row>
    <row r="3" spans="1:7" s="18" customFormat="1" ht="24" customHeight="1" x14ac:dyDescent="0.2">
      <c r="A3" s="261" t="s">
        <v>75</v>
      </c>
      <c r="B3" s="261"/>
      <c r="C3" s="261"/>
      <c r="D3" s="19"/>
      <c r="E3" s="19"/>
      <c r="F3" s="19"/>
      <c r="G3" s="19"/>
    </row>
    <row r="21" spans="1:3" ht="15" thickBot="1" x14ac:dyDescent="0.25"/>
    <row r="22" spans="1:3" ht="30.75" thickBot="1" x14ac:dyDescent="0.25">
      <c r="A22" s="320" t="s">
        <v>22</v>
      </c>
      <c r="B22" s="321" t="s">
        <v>42</v>
      </c>
      <c r="C22" s="322" t="s">
        <v>68</v>
      </c>
    </row>
    <row r="23" spans="1:3" ht="15.75" thickBot="1" x14ac:dyDescent="0.25">
      <c r="A23" s="317" t="s">
        <v>25</v>
      </c>
      <c r="B23" s="318"/>
      <c r="C23" s="319"/>
    </row>
    <row r="24" spans="1:3" s="130" customFormat="1" ht="15.75" customHeight="1" x14ac:dyDescent="0.2">
      <c r="A24" s="254" t="s">
        <v>43</v>
      </c>
      <c r="B24" s="374" t="s">
        <v>181</v>
      </c>
      <c r="C24" s="135" t="s">
        <v>69</v>
      </c>
    </row>
    <row r="25" spans="1:3" s="130" customFormat="1" ht="15.75" customHeight="1" x14ac:dyDescent="0.2">
      <c r="A25" s="133"/>
      <c r="B25" s="375"/>
      <c r="C25" s="136" t="s">
        <v>70</v>
      </c>
    </row>
    <row r="26" spans="1:3" s="130" customFormat="1" ht="15.75" customHeight="1" x14ac:dyDescent="0.2">
      <c r="A26" s="133"/>
      <c r="B26" s="375"/>
      <c r="C26" s="136" t="s">
        <v>71</v>
      </c>
    </row>
    <row r="27" spans="1:3" s="130" customFormat="1" ht="15.75" customHeight="1" x14ac:dyDescent="0.2">
      <c r="A27" s="133"/>
      <c r="B27" s="375"/>
      <c r="C27" s="136" t="s">
        <v>72</v>
      </c>
    </row>
    <row r="28" spans="1:3" s="130" customFormat="1" ht="15.75" customHeight="1" x14ac:dyDescent="0.2">
      <c r="A28" s="133"/>
      <c r="B28" s="375"/>
      <c r="C28" s="136" t="s">
        <v>73</v>
      </c>
    </row>
    <row r="29" spans="1:3" s="130" customFormat="1" ht="139.5" customHeight="1" thickBot="1" x14ac:dyDescent="0.25">
      <c r="A29" s="134"/>
      <c r="B29" s="376"/>
      <c r="C29" s="137"/>
    </row>
    <row r="30" spans="1:3" s="130" customFormat="1" ht="15.75" customHeight="1" x14ac:dyDescent="0.2">
      <c r="A30" s="255" t="s">
        <v>45</v>
      </c>
      <c r="B30" s="377" t="s">
        <v>182</v>
      </c>
      <c r="C30" s="135" t="s">
        <v>46</v>
      </c>
    </row>
    <row r="31" spans="1:3" s="130" customFormat="1" ht="15.75" customHeight="1" x14ac:dyDescent="0.2">
      <c r="A31" s="251"/>
      <c r="B31" s="378"/>
      <c r="C31" s="136" t="s">
        <v>70</v>
      </c>
    </row>
    <row r="32" spans="1:3" s="130" customFormat="1" ht="111.75" customHeight="1" thickBot="1" x14ac:dyDescent="0.25">
      <c r="A32" s="138"/>
      <c r="B32" s="378"/>
      <c r="C32" s="139" t="s">
        <v>44</v>
      </c>
    </row>
    <row r="33" spans="1:3" s="130" customFormat="1" ht="15.75" hidden="1" customHeight="1" x14ac:dyDescent="0.2">
      <c r="A33" s="132" t="s">
        <v>14</v>
      </c>
      <c r="B33" s="377" t="s">
        <v>138</v>
      </c>
      <c r="C33" s="135" t="s">
        <v>47</v>
      </c>
    </row>
    <row r="34" spans="1:3" s="130" customFormat="1" ht="15" hidden="1" x14ac:dyDescent="0.2">
      <c r="A34" s="133"/>
      <c r="B34" s="378"/>
      <c r="C34" s="136" t="s">
        <v>48</v>
      </c>
    </row>
    <row r="35" spans="1:3" s="130" customFormat="1" ht="15" hidden="1" x14ac:dyDescent="0.2">
      <c r="A35" s="133"/>
      <c r="B35" s="378"/>
      <c r="C35" s="136" t="s">
        <v>49</v>
      </c>
    </row>
    <row r="36" spans="1:3" s="130" customFormat="1" ht="15" hidden="1" x14ac:dyDescent="0.2">
      <c r="A36" s="133"/>
      <c r="B36" s="378"/>
      <c r="C36" s="136" t="s">
        <v>50</v>
      </c>
    </row>
    <row r="37" spans="1:3" s="130" customFormat="1" ht="15" hidden="1" x14ac:dyDescent="0.2">
      <c r="A37" s="133"/>
      <c r="B37" s="378"/>
      <c r="C37" s="136" t="s">
        <v>51</v>
      </c>
    </row>
    <row r="38" spans="1:3" s="130" customFormat="1" ht="28.5" hidden="1" customHeight="1" thickBot="1" x14ac:dyDescent="0.25">
      <c r="A38" s="134"/>
      <c r="B38" s="385"/>
      <c r="C38" s="139" t="s">
        <v>52</v>
      </c>
    </row>
    <row r="39" spans="1:3" s="130" customFormat="1" ht="15" thickBot="1" x14ac:dyDescent="0.25">
      <c r="A39" s="386" t="s">
        <v>148</v>
      </c>
      <c r="B39" s="387"/>
      <c r="C39" s="388"/>
    </row>
    <row r="40" spans="1:3" s="130" customFormat="1" ht="15.75" customHeight="1" x14ac:dyDescent="0.2">
      <c r="A40" s="254" t="s">
        <v>53</v>
      </c>
      <c r="B40" s="374" t="s">
        <v>139</v>
      </c>
      <c r="C40" s="135" t="s">
        <v>54</v>
      </c>
    </row>
    <row r="41" spans="1:3" s="130" customFormat="1" ht="15" x14ac:dyDescent="0.2">
      <c r="A41" s="133"/>
      <c r="B41" s="375"/>
      <c r="C41" s="136" t="s">
        <v>55</v>
      </c>
    </row>
    <row r="42" spans="1:3" s="130" customFormat="1" ht="15" x14ac:dyDescent="0.2">
      <c r="A42" s="133"/>
      <c r="B42" s="375"/>
      <c r="C42" s="136" t="s">
        <v>56</v>
      </c>
    </row>
    <row r="43" spans="1:3" s="130" customFormat="1" ht="15" x14ac:dyDescent="0.2">
      <c r="A43" s="133"/>
      <c r="B43" s="375"/>
      <c r="C43" s="136" t="s">
        <v>140</v>
      </c>
    </row>
    <row r="44" spans="1:3" s="130" customFormat="1" ht="15" x14ac:dyDescent="0.2">
      <c r="A44" s="133"/>
      <c r="B44" s="375"/>
      <c r="C44" s="136" t="s">
        <v>57</v>
      </c>
    </row>
    <row r="45" spans="1:3" s="130" customFormat="1" ht="15" x14ac:dyDescent="0.2">
      <c r="A45" s="133"/>
      <c r="B45" s="375"/>
      <c r="C45" s="136" t="s">
        <v>58</v>
      </c>
    </row>
    <row r="46" spans="1:3" s="130" customFormat="1" ht="79.5" customHeight="1" thickBot="1" x14ac:dyDescent="0.25">
      <c r="A46" s="134"/>
      <c r="B46" s="376"/>
      <c r="C46" s="137"/>
    </row>
    <row r="47" spans="1:3" s="130" customFormat="1" ht="15.75" customHeight="1" x14ac:dyDescent="0.2">
      <c r="A47" s="254" t="s">
        <v>59</v>
      </c>
      <c r="B47" s="374" t="s">
        <v>141</v>
      </c>
      <c r="C47" s="135" t="s">
        <v>74</v>
      </c>
    </row>
    <row r="48" spans="1:3" s="130" customFormat="1" ht="15" x14ac:dyDescent="0.2">
      <c r="A48" s="133"/>
      <c r="B48" s="375"/>
      <c r="C48" s="136" t="s">
        <v>55</v>
      </c>
    </row>
    <row r="49" spans="1:3" s="130" customFormat="1" ht="15" x14ac:dyDescent="0.2">
      <c r="A49" s="133"/>
      <c r="B49" s="375"/>
      <c r="C49" s="136" t="s">
        <v>140</v>
      </c>
    </row>
    <row r="50" spans="1:3" s="130" customFormat="1" ht="15" x14ac:dyDescent="0.2">
      <c r="A50" s="133"/>
      <c r="B50" s="375"/>
      <c r="C50" s="136" t="s">
        <v>56</v>
      </c>
    </row>
    <row r="51" spans="1:3" s="130" customFormat="1" ht="15" x14ac:dyDescent="0.2">
      <c r="A51" s="133"/>
      <c r="B51" s="375"/>
      <c r="C51" s="136" t="s">
        <v>58</v>
      </c>
    </row>
    <row r="52" spans="1:3" s="130" customFormat="1" ht="34.5" customHeight="1" thickBot="1" x14ac:dyDescent="0.25">
      <c r="A52" s="134"/>
      <c r="B52" s="376"/>
      <c r="C52" s="137"/>
    </row>
    <row r="53" spans="1:3" s="130" customFormat="1" ht="51.75" customHeight="1" thickBot="1" x14ac:dyDescent="0.25">
      <c r="A53" s="254" t="s">
        <v>16</v>
      </c>
      <c r="B53" s="130" t="s">
        <v>231</v>
      </c>
      <c r="C53" s="252" t="s">
        <v>143</v>
      </c>
    </row>
    <row r="54" spans="1:3" s="130" customFormat="1" ht="15.75" customHeight="1" x14ac:dyDescent="0.2">
      <c r="A54" s="372" t="s">
        <v>62</v>
      </c>
      <c r="B54" s="379" t="s">
        <v>142</v>
      </c>
      <c r="C54" s="135" t="s">
        <v>63</v>
      </c>
    </row>
    <row r="55" spans="1:3" s="130" customFormat="1" ht="15" x14ac:dyDescent="0.2">
      <c r="A55" s="373"/>
      <c r="B55" s="380"/>
      <c r="C55" s="136" t="s">
        <v>64</v>
      </c>
    </row>
    <row r="56" spans="1:3" s="130" customFormat="1" ht="15" x14ac:dyDescent="0.2">
      <c r="A56" s="171"/>
      <c r="B56" s="380"/>
      <c r="C56" s="136" t="s">
        <v>65</v>
      </c>
    </row>
    <row r="57" spans="1:3" s="130" customFormat="1" ht="71.25" x14ac:dyDescent="0.2">
      <c r="A57" s="171"/>
      <c r="B57" s="380"/>
      <c r="C57" s="253" t="s">
        <v>144</v>
      </c>
    </row>
    <row r="58" spans="1:3" s="130" customFormat="1" ht="15" x14ac:dyDescent="0.2">
      <c r="A58" s="171"/>
      <c r="B58" s="380"/>
      <c r="C58" s="136" t="s">
        <v>146</v>
      </c>
    </row>
    <row r="59" spans="1:3" s="130" customFormat="1" ht="41.25" x14ac:dyDescent="0.2">
      <c r="A59" s="171"/>
      <c r="B59" s="380"/>
      <c r="C59" s="136" t="s">
        <v>188</v>
      </c>
    </row>
    <row r="60" spans="1:3" s="130" customFormat="1" ht="30" customHeight="1" thickBot="1" x14ac:dyDescent="0.25">
      <c r="A60" s="134"/>
      <c r="B60" s="381"/>
      <c r="C60" s="139" t="s">
        <v>145</v>
      </c>
    </row>
    <row r="61" spans="1:3" s="130" customFormat="1" ht="15.75" customHeight="1" x14ac:dyDescent="0.2">
      <c r="A61" s="311" t="s">
        <v>78</v>
      </c>
      <c r="B61" s="382" t="s">
        <v>230</v>
      </c>
      <c r="C61" s="312" t="s">
        <v>60</v>
      </c>
    </row>
    <row r="62" spans="1:3" s="130" customFormat="1" ht="15" x14ac:dyDescent="0.2">
      <c r="A62" s="313"/>
      <c r="B62" s="383"/>
      <c r="C62" s="312" t="s">
        <v>61</v>
      </c>
    </row>
    <row r="63" spans="1:3" s="130" customFormat="1" ht="15" x14ac:dyDescent="0.2">
      <c r="A63" s="314"/>
      <c r="B63" s="383"/>
      <c r="C63" s="312" t="s">
        <v>66</v>
      </c>
    </row>
    <row r="64" spans="1:3" s="130" customFormat="1" ht="15" x14ac:dyDescent="0.2">
      <c r="A64" s="314"/>
      <c r="B64" s="383"/>
      <c r="C64" s="312" t="s">
        <v>67</v>
      </c>
    </row>
    <row r="65" spans="1:3" s="130" customFormat="1" ht="24.75" customHeight="1" thickBot="1" x14ac:dyDescent="0.25">
      <c r="A65" s="315"/>
      <c r="B65" s="384"/>
      <c r="C65" s="316"/>
    </row>
    <row r="66" spans="1:3" s="130" customFormat="1" x14ac:dyDescent="0.2">
      <c r="C66" s="131"/>
    </row>
    <row r="67" spans="1:3" s="130" customFormat="1" x14ac:dyDescent="0.2">
      <c r="C67" s="131"/>
    </row>
    <row r="68" spans="1:3" s="130" customFormat="1" x14ac:dyDescent="0.2">
      <c r="C68" s="131"/>
    </row>
    <row r="69" spans="1:3" s="130" customFormat="1" x14ac:dyDescent="0.2">
      <c r="C69" s="131"/>
    </row>
    <row r="70" spans="1:3" s="130" customFormat="1" x14ac:dyDescent="0.2">
      <c r="C70" s="131"/>
    </row>
    <row r="71" spans="1:3" s="130" customFormat="1" x14ac:dyDescent="0.2">
      <c r="C71" s="131"/>
    </row>
    <row r="72" spans="1:3" s="130" customFormat="1" x14ac:dyDescent="0.2">
      <c r="C72" s="131"/>
    </row>
  </sheetData>
  <sheetProtection algorithmName="SHA-512" hashValue="LSTTjZhWyWBFppSWOnu1f2DiyqrglfTM35+EEzs0932TruhjiywPyIDDEvoLuNXqao+myIwGmhvq6hlSY4Gbdg==" saltValue="jpsaKChePchC9ECuO5Y4tw==" spinCount="100000" sheet="1" objects="1" scenarios="1"/>
  <mergeCells count="9">
    <mergeCell ref="A54:A55"/>
    <mergeCell ref="B24:B29"/>
    <mergeCell ref="B30:B32"/>
    <mergeCell ref="B54:B60"/>
    <mergeCell ref="B61:B65"/>
    <mergeCell ref="B40:B46"/>
    <mergeCell ref="B47:B52"/>
    <mergeCell ref="B33:B38"/>
    <mergeCell ref="A39:C39"/>
  </mergeCells>
  <dataValidations count="1">
    <dataValidation allowBlank="1" showErrorMessage="1" prompt="Title of this worksheet is in this cell" sqref="A2:C3" xr:uid="{DF8F8076-EB9A-4ECD-A327-62595B6A41B1}"/>
  </dataValidations>
  <pageMargins left="0.7" right="0.7" top="0.75" bottom="0.75" header="0.3" footer="0.3"/>
  <pageSetup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5"/>
  <sheetViews>
    <sheetView showGridLines="0" tabSelected="1" workbookViewId="0">
      <selection activeCell="K13" sqref="K13"/>
    </sheetView>
  </sheetViews>
  <sheetFormatPr defaultColWidth="9" defaultRowHeight="30" customHeight="1" x14ac:dyDescent="0.2"/>
  <cols>
    <col min="1" max="1" width="51" customWidth="1"/>
    <col min="2" max="2" width="1.625" customWidth="1"/>
    <col min="3" max="3" width="46.875" customWidth="1"/>
    <col min="4" max="4" width="15.875" customWidth="1"/>
    <col min="5" max="7" width="18.75" customWidth="1"/>
  </cols>
  <sheetData>
    <row r="1" spans="1:7" ht="12" customHeight="1" thickBot="1" x14ac:dyDescent="0.25">
      <c r="A1" s="140" t="s">
        <v>360</v>
      </c>
      <c r="B1" s="2"/>
      <c r="C1" s="2"/>
    </row>
    <row r="2" spans="1:7" s="27" customFormat="1" ht="52.5" customHeight="1" x14ac:dyDescent="0.25">
      <c r="A2" s="268"/>
      <c r="B2" s="269"/>
      <c r="C2" s="270"/>
    </row>
    <row r="3" spans="1:7" s="27" customFormat="1" ht="26.25" customHeight="1" x14ac:dyDescent="0.25">
      <c r="A3" s="271" t="s">
        <v>13</v>
      </c>
      <c r="B3" s="261"/>
      <c r="C3" s="272"/>
    </row>
    <row r="4" spans="1:7" s="18" customFormat="1" ht="24" customHeight="1" thickBot="1" x14ac:dyDescent="0.25">
      <c r="A4" s="273" t="s">
        <v>205</v>
      </c>
      <c r="B4" s="274"/>
      <c r="C4" s="275"/>
    </row>
    <row r="5" spans="1:7" s="18" customFormat="1" ht="24" customHeight="1" x14ac:dyDescent="0.2">
      <c r="A5" s="17"/>
      <c r="B5" s="17"/>
      <c r="C5" s="17" t="s">
        <v>184</v>
      </c>
    </row>
    <row r="6" spans="1:7" s="18" customFormat="1" ht="18" customHeight="1" x14ac:dyDescent="0.2">
      <c r="A6" s="394" t="s">
        <v>133</v>
      </c>
      <c r="B6" s="394"/>
      <c r="C6" s="17"/>
    </row>
    <row r="7" spans="1:7" ht="16.5" customHeight="1" x14ac:dyDescent="0.25">
      <c r="A7" s="303" t="s">
        <v>330</v>
      </c>
      <c r="B7" s="127"/>
      <c r="C7" s="304"/>
      <c r="E7" s="404" t="s">
        <v>358</v>
      </c>
      <c r="F7" s="405"/>
      <c r="G7" s="405"/>
    </row>
    <row r="8" spans="1:7" ht="16.5" customHeight="1" x14ac:dyDescent="0.25">
      <c r="A8" s="351" t="s">
        <v>359</v>
      </c>
      <c r="B8" s="127"/>
      <c r="C8" s="128"/>
      <c r="E8" s="404"/>
      <c r="F8" s="405"/>
      <c r="G8" s="405"/>
    </row>
    <row r="9" spans="1:7" ht="16.5" customHeight="1" x14ac:dyDescent="0.2">
      <c r="A9" s="265" t="s">
        <v>197</v>
      </c>
      <c r="B9" s="127"/>
      <c r="C9" s="128"/>
      <c r="E9" s="405"/>
      <c r="F9" s="405"/>
      <c r="G9" s="405"/>
    </row>
    <row r="10" spans="1:7" ht="16.5" customHeight="1" x14ac:dyDescent="0.2">
      <c r="A10" s="265" t="s">
        <v>196</v>
      </c>
      <c r="B10" s="127"/>
      <c r="C10" s="128"/>
      <c r="E10" s="405"/>
      <c r="F10" s="405"/>
      <c r="G10" s="405"/>
    </row>
    <row r="11" spans="1:7" ht="16.5" customHeight="1" x14ac:dyDescent="0.2">
      <c r="A11" s="265" t="s">
        <v>195</v>
      </c>
      <c r="B11" s="127"/>
      <c r="C11" s="128"/>
      <c r="E11" s="405"/>
      <c r="F11" s="405"/>
      <c r="G11" s="405"/>
    </row>
    <row r="12" spans="1:7" ht="16.5" customHeight="1" x14ac:dyDescent="0.2">
      <c r="A12" s="265" t="s">
        <v>204</v>
      </c>
      <c r="B12" s="127"/>
      <c r="C12" s="128"/>
      <c r="E12" s="405"/>
      <c r="F12" s="405"/>
      <c r="G12" s="405"/>
    </row>
    <row r="13" spans="1:7" ht="16.5" customHeight="1" x14ac:dyDescent="0.2">
      <c r="A13" s="265" t="s">
        <v>0</v>
      </c>
      <c r="B13" s="127"/>
      <c r="C13" s="128"/>
      <c r="E13" s="405"/>
      <c r="F13" s="405"/>
      <c r="G13" s="405"/>
    </row>
    <row r="14" spans="1:7" ht="16.5" customHeight="1" x14ac:dyDescent="0.2">
      <c r="A14" s="265" t="s">
        <v>1</v>
      </c>
      <c r="B14" s="127"/>
      <c r="C14" s="129"/>
      <c r="E14" s="405"/>
      <c r="F14" s="405"/>
      <c r="G14" s="405"/>
    </row>
    <row r="15" spans="1:7" ht="16.5" customHeight="1" x14ac:dyDescent="0.2">
      <c r="A15" s="265" t="s">
        <v>2</v>
      </c>
      <c r="B15" s="127"/>
      <c r="C15" s="129"/>
      <c r="E15" s="405"/>
      <c r="F15" s="405"/>
      <c r="G15" s="405"/>
    </row>
    <row r="16" spans="1:7" ht="16.5" customHeight="1" x14ac:dyDescent="0.2">
      <c r="A16" s="265" t="s">
        <v>84</v>
      </c>
      <c r="B16" s="127"/>
      <c r="C16" s="128"/>
      <c r="E16" s="405"/>
      <c r="F16" s="405"/>
      <c r="G16" s="405"/>
    </row>
    <row r="17" spans="1:7" ht="16.5" customHeight="1" x14ac:dyDescent="0.2">
      <c r="A17" s="265" t="s">
        <v>335</v>
      </c>
      <c r="B17" s="127"/>
      <c r="C17" s="128"/>
      <c r="E17" s="405"/>
      <c r="F17" s="405"/>
      <c r="G17" s="405"/>
    </row>
    <row r="18" spans="1:7" ht="19.5" customHeight="1" x14ac:dyDescent="0.25">
      <c r="A18" s="308" t="s">
        <v>3</v>
      </c>
      <c r="B18" s="308"/>
      <c r="C18" s="309">
        <f>+C45</f>
        <v>0</v>
      </c>
      <c r="E18" s="405"/>
      <c r="F18" s="405"/>
      <c r="G18" s="405"/>
    </row>
    <row r="19" spans="1:7" ht="57.75" customHeight="1" x14ac:dyDescent="0.2">
      <c r="A19" s="20"/>
      <c r="B19" s="20"/>
      <c r="C19" s="21"/>
      <c r="E19" s="405"/>
      <c r="F19" s="405"/>
      <c r="G19" s="405"/>
    </row>
    <row r="20" spans="1:7" ht="409.5" customHeight="1" x14ac:dyDescent="0.2">
      <c r="A20" s="392" t="s">
        <v>338</v>
      </c>
      <c r="B20" s="392"/>
      <c r="C20" s="392"/>
      <c r="E20" s="405"/>
      <c r="F20" s="405"/>
      <c r="G20" s="405"/>
    </row>
    <row r="21" spans="1:7" ht="386.25" customHeight="1" x14ac:dyDescent="0.2">
      <c r="A21" s="401" t="s">
        <v>354</v>
      </c>
      <c r="B21" s="402"/>
      <c r="C21" s="402"/>
      <c r="E21" s="406"/>
      <c r="F21" s="406"/>
      <c r="G21" s="406"/>
    </row>
    <row r="22" spans="1:7" ht="31.5" customHeight="1" x14ac:dyDescent="0.2">
      <c r="A22" s="343"/>
      <c r="B22" s="344"/>
      <c r="C22" s="343"/>
      <c r="E22" s="395" t="s">
        <v>348</v>
      </c>
      <c r="F22" s="396"/>
      <c r="G22" s="397"/>
    </row>
    <row r="23" spans="1:7" ht="18" customHeight="1" x14ac:dyDescent="0.2">
      <c r="A23" s="346" t="s">
        <v>41</v>
      </c>
      <c r="B23" s="345"/>
      <c r="C23" s="346" t="s">
        <v>346</v>
      </c>
      <c r="E23" s="398"/>
      <c r="F23" s="399"/>
      <c r="G23" s="400"/>
    </row>
    <row r="25" spans="1:7" ht="18" customHeight="1" x14ac:dyDescent="0.2">
      <c r="A25" s="393" t="s">
        <v>345</v>
      </c>
      <c r="B25" s="393"/>
      <c r="C25" s="393"/>
    </row>
    <row r="26" spans="1:7" ht="34.5" customHeight="1" x14ac:dyDescent="0.2">
      <c r="A26" s="392" t="s">
        <v>343</v>
      </c>
      <c r="B26" s="403"/>
      <c r="C26" s="403"/>
    </row>
    <row r="27" spans="1:7" ht="31.5" customHeight="1" x14ac:dyDescent="0.2">
      <c r="A27" s="343"/>
      <c r="B27" s="344"/>
      <c r="C27" s="343"/>
      <c r="E27" s="395" t="s">
        <v>349</v>
      </c>
      <c r="F27" s="396"/>
      <c r="G27" s="397"/>
    </row>
    <row r="28" spans="1:7" ht="18" customHeight="1" x14ac:dyDescent="0.2">
      <c r="A28" s="346" t="s">
        <v>344</v>
      </c>
      <c r="B28" s="345"/>
      <c r="C28" s="346" t="s">
        <v>347</v>
      </c>
      <c r="E28" s="398"/>
      <c r="F28" s="399"/>
      <c r="G28" s="400"/>
    </row>
    <row r="29" spans="1:7" ht="16.5" customHeight="1" thickBot="1" x14ac:dyDescent="0.25">
      <c r="A29" s="337"/>
      <c r="B29" s="337"/>
      <c r="C29" s="338"/>
      <c r="D29" s="1"/>
    </row>
    <row r="30" spans="1:7" ht="60" customHeight="1" x14ac:dyDescent="0.2">
      <c r="A30" s="389" t="s">
        <v>232</v>
      </c>
      <c r="B30" s="390"/>
      <c r="C30" s="391"/>
    </row>
    <row r="31" spans="1:7" ht="16.5" customHeight="1" thickBot="1" x14ac:dyDescent="0.25">
      <c r="A31" s="339"/>
      <c r="B31" s="339"/>
      <c r="C31" s="339"/>
    </row>
    <row r="32" spans="1:7" ht="30" customHeight="1" thickBot="1" x14ac:dyDescent="0.3">
      <c r="A32" s="334" t="s">
        <v>22</v>
      </c>
      <c r="B32" s="334"/>
      <c r="C32" s="335" t="s">
        <v>4</v>
      </c>
      <c r="D32" s="336" t="s">
        <v>334</v>
      </c>
    </row>
    <row r="33" spans="1:4" ht="30" customHeight="1" x14ac:dyDescent="0.25">
      <c r="A33" s="331" t="s">
        <v>25</v>
      </c>
      <c r="B33" s="332"/>
      <c r="C33" s="333"/>
      <c r="D33" s="328">
        <f>C34+C35+C36</f>
        <v>0</v>
      </c>
    </row>
    <row r="34" spans="1:4" ht="30" customHeight="1" x14ac:dyDescent="0.2">
      <c r="A34" s="324" t="s">
        <v>313</v>
      </c>
      <c r="B34" s="324"/>
      <c r="C34" s="325">
        <f>+'Personnel and Fringe '!I9</f>
        <v>0</v>
      </c>
    </row>
    <row r="35" spans="1:4" ht="30" customHeight="1" x14ac:dyDescent="0.2">
      <c r="A35" s="310" t="s">
        <v>312</v>
      </c>
      <c r="B35" s="310"/>
      <c r="C35" s="305">
        <f>+'Personnel and Fringe '!J9</f>
        <v>0</v>
      </c>
    </row>
    <row r="36" spans="1:4" ht="30" customHeight="1" x14ac:dyDescent="0.2">
      <c r="A36" s="310" t="s">
        <v>311</v>
      </c>
      <c r="B36" s="310"/>
      <c r="C36" s="305">
        <f>+'Personnel and Fringe '!K9</f>
        <v>0</v>
      </c>
    </row>
    <row r="37" spans="1:4" ht="14.25" hidden="1" customHeight="1" x14ac:dyDescent="0.25">
      <c r="A37" s="294" t="s">
        <v>14</v>
      </c>
      <c r="B37" s="5"/>
      <c r="C37" s="22">
        <f>' Travel Expenses'!G9</f>
        <v>0</v>
      </c>
    </row>
    <row r="38" spans="1:4" ht="30" customHeight="1" x14ac:dyDescent="0.25">
      <c r="A38" s="326" t="s">
        <v>148</v>
      </c>
      <c r="B38" s="327"/>
      <c r="C38" s="329"/>
      <c r="D38" s="328">
        <f>C39+C40+C41+C42+C43+C44</f>
        <v>0</v>
      </c>
    </row>
    <row r="39" spans="1:4" ht="30" customHeight="1" x14ac:dyDescent="0.2">
      <c r="A39" s="310" t="s">
        <v>21</v>
      </c>
      <c r="B39" s="310"/>
      <c r="C39" s="305">
        <f>+'Operating Expenses'!I10</f>
        <v>0</v>
      </c>
    </row>
    <row r="40" spans="1:4" ht="30" customHeight="1" x14ac:dyDescent="0.2">
      <c r="A40" s="310" t="s">
        <v>314</v>
      </c>
      <c r="B40" s="310"/>
      <c r="C40" s="305">
        <f>+'Operating Expenses'!J10</f>
        <v>0</v>
      </c>
    </row>
    <row r="41" spans="1:4" ht="30" customHeight="1" x14ac:dyDescent="0.2">
      <c r="A41" s="310" t="s">
        <v>317</v>
      </c>
      <c r="B41" s="310"/>
      <c r="C41" s="305">
        <f>+'Operating Expenses'!K10</f>
        <v>0</v>
      </c>
    </row>
    <row r="42" spans="1:4" ht="30" customHeight="1" x14ac:dyDescent="0.2">
      <c r="A42" s="310" t="s">
        <v>315</v>
      </c>
      <c r="B42" s="310"/>
      <c r="C42" s="305">
        <f>+'Operating Expenses'!L10</f>
        <v>0</v>
      </c>
    </row>
    <row r="43" spans="1:4" ht="30" customHeight="1" x14ac:dyDescent="0.2">
      <c r="A43" s="310" t="s">
        <v>316</v>
      </c>
      <c r="B43" s="310"/>
      <c r="C43" s="305">
        <f>+'Operating Expenses'!M10</f>
        <v>0</v>
      </c>
    </row>
    <row r="44" spans="1:4" ht="30" customHeight="1" x14ac:dyDescent="0.25">
      <c r="A44" s="326" t="s">
        <v>33</v>
      </c>
      <c r="B44" s="327"/>
      <c r="C44" s="330">
        <f>+'Other  '!G10</f>
        <v>0</v>
      </c>
      <c r="D44" s="328">
        <f>C44</f>
        <v>0</v>
      </c>
    </row>
    <row r="45" spans="1:4" ht="30" customHeight="1" x14ac:dyDescent="0.25">
      <c r="A45" s="306" t="s">
        <v>17</v>
      </c>
      <c r="B45" s="306"/>
      <c r="C45" s="307">
        <f>SUM(C34:C44)</f>
        <v>0</v>
      </c>
    </row>
  </sheetData>
  <sheetProtection algorithmName="SHA-512" hashValue="xZwUPtFsl6aHazBaNQ6ovXN74bUl5yh7mqr5JFC6/iOEoJFLrU2u4FTJLE3yh/SvbIq8gmkSXqLOM/72pO64dg==" saltValue="7GcZEYZ6ty1NQbK3QdCZZQ==" spinCount="100000" sheet="1" objects="1" scenarios="1"/>
  <dataConsolidate/>
  <mergeCells count="9">
    <mergeCell ref="A30:C30"/>
    <mergeCell ref="A20:C20"/>
    <mergeCell ref="A25:C25"/>
    <mergeCell ref="A6:B6"/>
    <mergeCell ref="E22:G23"/>
    <mergeCell ref="A21:C21"/>
    <mergeCell ref="A26:C26"/>
    <mergeCell ref="E27:G28"/>
    <mergeCell ref="E7:G21"/>
  </mergeCells>
  <phoneticPr fontId="1" type="noConversion"/>
  <dataValidations xWindow="895" yWindow="510" count="5">
    <dataValidation allowBlank="1" showInputMessage="1" showErrorMessage="1" prompt="Company Name from cell B1 will automatically prepend the word &quot;CONFIDENTIAL&quot; in this cell" sqref="C29:D29" xr:uid="{00000000-0002-0000-0000-00000A000000}"/>
    <dataValidation allowBlank="1" showErrorMessage="1" prompt="Title of this worksheet is in this cell" sqref="C2:C6 B2:B5 A2:A6" xr:uid="{62F192E7-F535-4FD8-8735-A94509D21A67}"/>
    <dataValidation allowBlank="1" showInputMessage="1" showErrorMessage="1" prompt=" " sqref="C10" xr:uid="{ECB270DB-BD6F-44D4-8D89-38BE48102ABF}"/>
    <dataValidation type="list" allowBlank="1" showInputMessage="1" showErrorMessage="1" sqref="C7" xr:uid="{990D5D45-8E41-43C0-A5B5-74BA3856A1AC}">
      <formula1>Type1</formula1>
    </dataValidation>
    <dataValidation allowBlank="1" showErrorMessage="1" prompt="Enter meeting Location in cell at right" sqref="A11:B17" xr:uid="{00000000-0002-0000-0000-000005000000}"/>
  </dataValidations>
  <hyperlinks>
    <hyperlink ref="C34" location="Allocated_Wages_Cost" display="Allocated_Wages_Cost" xr:uid="{91238603-E5F7-483C-91CB-49613BFD5F52}"/>
    <hyperlink ref="C35" location="Allocated_Fringe_Benefits_Cost" display="Allocated_Fringe_Benefits_Cost" xr:uid="{013C5426-FD67-46C8-9424-061DB5BF5BE5}"/>
    <hyperlink ref="C37" location="Travel_Amount_Requested" display="Travel_Amount_Requested" xr:uid="{B6D58F8A-2246-4724-8073-6AF4EE439033}"/>
    <hyperlink ref="C39" location="Equipment" display="Equipment" xr:uid="{F936607A-DA81-4736-93EE-7FBD74DB084B}"/>
    <hyperlink ref="C40" location="Supplies_Total" display="Supplies_Total" xr:uid="{65146869-D36A-412D-9BCF-A80579589B59}"/>
    <hyperlink ref="C42" location="Contracts__Consultants" display="Contracts__Consultants" xr:uid="{35836290-9098-4FD7-80C1-718EB3651E3D}"/>
    <hyperlink ref="C44" location="Other_Allocated_Cost" display="Other_Allocated_Cost" xr:uid="{D490656F-C6FF-47A0-89F3-2F3F6203E760}"/>
    <hyperlink ref="A6" location="Payment_Request_Summary_Instructions" display="Payment_Request_Summary_Instructions" xr:uid="{E5D0B04B-8FBD-4638-B72A-16AD2C713E39}"/>
  </hyperlinks>
  <printOptions horizontalCentered="1"/>
  <pageMargins left="0.75" right="0.75" top="1" bottom="1" header="0.5" footer="0.5"/>
  <pageSetup scale="98" fitToHeight="0" orientation="portrait"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4179-63D3-409F-8E66-092618D88BFB}">
  <sheetPr codeName="Sheet3">
    <tabColor theme="4"/>
    <pageSetUpPr fitToPage="1"/>
  </sheetPr>
  <dimension ref="A1:Q101"/>
  <sheetViews>
    <sheetView showGridLines="0" zoomScaleNormal="100" workbookViewId="0">
      <selection activeCell="H11" sqref="H11"/>
    </sheetView>
  </sheetViews>
  <sheetFormatPr defaultColWidth="8.625" defaultRowHeight="30" customHeight="1" x14ac:dyDescent="0.2"/>
  <cols>
    <col min="1" max="1" width="22.25" customWidth="1"/>
    <col min="2" max="2" width="28.375" customWidth="1"/>
    <col min="3" max="3" width="20.625" customWidth="1"/>
    <col min="4" max="7" width="15.625" customWidth="1"/>
    <col min="8" max="8" width="9.875" customWidth="1"/>
    <col min="9" max="12" width="15.625" style="155" customWidth="1"/>
    <col min="13" max="14" width="22.5" customWidth="1"/>
    <col min="15" max="16" width="14" customWidth="1"/>
  </cols>
  <sheetData>
    <row r="1" spans="1:17" ht="12" customHeight="1" x14ac:dyDescent="0.2">
      <c r="A1" s="140" t="str">
        <f>+ver_cntrl</f>
        <v>v7.8   2025-06-20</v>
      </c>
      <c r="B1" s="2"/>
      <c r="C1" s="2"/>
      <c r="D1" s="2"/>
      <c r="E1" s="2"/>
      <c r="F1" s="2"/>
      <c r="G1" s="2"/>
      <c r="H1" s="2"/>
      <c r="I1" s="46"/>
      <c r="J1" s="46"/>
      <c r="K1" s="46"/>
      <c r="L1" s="46"/>
      <c r="M1" s="2"/>
      <c r="N1" s="2"/>
    </row>
    <row r="2" spans="1:17" s="266" customFormat="1" ht="54.95" customHeight="1" x14ac:dyDescent="0.25">
      <c r="A2" s="263"/>
      <c r="B2" s="264"/>
      <c r="C2" s="264"/>
      <c r="D2" s="264"/>
    </row>
    <row r="3" spans="1:17" s="18" customFormat="1" ht="24" customHeight="1" x14ac:dyDescent="0.2">
      <c r="A3" s="261" t="s">
        <v>29</v>
      </c>
      <c r="B3" s="261"/>
      <c r="C3" s="261"/>
      <c r="D3" s="262"/>
      <c r="E3" s="262"/>
      <c r="F3" s="262"/>
      <c r="G3" s="262"/>
      <c r="H3" s="262"/>
      <c r="I3" s="262"/>
      <c r="J3" s="261"/>
      <c r="K3" s="261"/>
      <c r="L3" s="261"/>
      <c r="M3" s="19"/>
      <c r="N3" s="19"/>
    </row>
    <row r="4" spans="1:17" s="18" customFormat="1" ht="15" customHeight="1" thickBot="1" x14ac:dyDescent="0.25">
      <c r="A4" s="17"/>
      <c r="B4" s="17"/>
      <c r="C4" s="17"/>
      <c r="D4" s="19"/>
      <c r="E4" s="19"/>
      <c r="F4" s="19"/>
      <c r="G4" s="19"/>
      <c r="H4" s="19"/>
      <c r="I4" s="44"/>
      <c r="J4" s="44"/>
      <c r="K4" s="44"/>
      <c r="L4" s="44"/>
      <c r="M4" s="19"/>
      <c r="N4" s="19"/>
    </row>
    <row r="5" spans="1:17" ht="136.5" customHeight="1" x14ac:dyDescent="0.2">
      <c r="A5" s="389" t="s">
        <v>319</v>
      </c>
      <c r="B5" s="391"/>
      <c r="C5" s="391"/>
      <c r="D5" s="391"/>
      <c r="E5" s="391"/>
      <c r="F5" s="391"/>
      <c r="G5" s="391"/>
      <c r="H5" s="391"/>
      <c r="I5" s="391"/>
      <c r="J5" s="391"/>
      <c r="K5" s="291"/>
      <c r="L5" s="291"/>
      <c r="M5" s="2"/>
      <c r="N5" s="2"/>
    </row>
    <row r="6" spans="1:17" ht="30" customHeight="1" x14ac:dyDescent="0.2">
      <c r="A6" s="39"/>
      <c r="B6" s="3"/>
      <c r="C6" s="3"/>
      <c r="D6" s="3"/>
      <c r="E6" s="3"/>
      <c r="F6" s="3"/>
      <c r="G6" s="3"/>
      <c r="H6" s="3"/>
      <c r="I6" s="45"/>
      <c r="J6" s="45"/>
      <c r="K6" s="45"/>
      <c r="L6" s="45"/>
      <c r="M6" s="2"/>
      <c r="N6" s="2"/>
    </row>
    <row r="7" spans="1:17" s="18" customFormat="1" ht="24" customHeight="1" x14ac:dyDescent="0.2">
      <c r="A7" s="407" t="s">
        <v>134</v>
      </c>
      <c r="B7" s="407"/>
      <c r="C7" s="407"/>
    </row>
    <row r="8" spans="1:17" s="18" customFormat="1" ht="24" customHeight="1" thickBot="1" x14ac:dyDescent="0.25">
      <c r="A8" s="408" t="s">
        <v>147</v>
      </c>
      <c r="B8" s="408"/>
      <c r="C8" s="408"/>
    </row>
    <row r="9" spans="1:17" ht="30" customHeight="1" thickBot="1" x14ac:dyDescent="0.25">
      <c r="A9" s="41"/>
      <c r="B9" s="42"/>
      <c r="C9" s="148"/>
      <c r="D9" s="241" t="s">
        <v>27</v>
      </c>
      <c r="E9" s="242"/>
      <c r="F9" s="242"/>
      <c r="G9" s="242"/>
      <c r="H9" s="243"/>
      <c r="I9" s="244">
        <f>SUM(I11:I101)</f>
        <v>0</v>
      </c>
      <c r="J9" s="245">
        <f>SUM(J11:J101)</f>
        <v>0</v>
      </c>
      <c r="K9" s="245">
        <f>SUM(K11:K101)</f>
        <v>0</v>
      </c>
      <c r="L9" s="244">
        <f>SUM(L11:L101)</f>
        <v>0</v>
      </c>
      <c r="M9" s="43"/>
      <c r="N9" s="43"/>
    </row>
    <row r="10" spans="1:17" ht="38.25" customHeight="1" thickBot="1" x14ac:dyDescent="0.25">
      <c r="A10" s="47" t="s">
        <v>36</v>
      </c>
      <c r="B10" s="48" t="s">
        <v>11</v>
      </c>
      <c r="C10" s="48" t="s">
        <v>7</v>
      </c>
      <c r="D10" s="49" t="s">
        <v>190</v>
      </c>
      <c r="E10" s="49" t="s">
        <v>191</v>
      </c>
      <c r="F10" s="296" t="s">
        <v>310</v>
      </c>
      <c r="G10" s="296" t="s">
        <v>331</v>
      </c>
      <c r="H10" s="49" t="s">
        <v>361</v>
      </c>
      <c r="I10" s="295" t="s">
        <v>8</v>
      </c>
      <c r="J10" s="295" t="s">
        <v>10</v>
      </c>
      <c r="K10" s="293" t="s">
        <v>309</v>
      </c>
      <c r="L10" s="293" t="s">
        <v>324</v>
      </c>
      <c r="M10" s="297" t="s">
        <v>32</v>
      </c>
      <c r="N10" s="297" t="s">
        <v>325</v>
      </c>
      <c r="O10" s="350" t="s">
        <v>355</v>
      </c>
      <c r="P10" s="350" t="s">
        <v>45</v>
      </c>
      <c r="Q10" s="350" t="s">
        <v>356</v>
      </c>
    </row>
    <row r="11" spans="1:17" ht="8.25" customHeight="1" thickBot="1" x14ac:dyDescent="0.25">
      <c r="A11" s="50"/>
      <c r="B11" s="51"/>
      <c r="C11" s="51"/>
      <c r="D11" s="52"/>
      <c r="E11" s="52"/>
      <c r="F11" s="52"/>
      <c r="G11" s="52"/>
      <c r="H11" s="52"/>
      <c r="I11" s="53"/>
      <c r="J11" s="53"/>
      <c r="K11" s="292"/>
      <c r="L11" s="292"/>
      <c r="M11" s="54"/>
      <c r="N11" s="54"/>
    </row>
    <row r="12" spans="1:17" ht="30" customHeight="1" x14ac:dyDescent="0.2">
      <c r="A12" s="141"/>
      <c r="B12" s="142"/>
      <c r="C12" s="159"/>
      <c r="D12" s="67"/>
      <c r="E12" s="67"/>
      <c r="F12" s="67"/>
      <c r="G12" s="302">
        <f>SUM(D12:F12)</f>
        <v>0</v>
      </c>
      <c r="H12" s="68">
        <v>1</v>
      </c>
      <c r="I12" s="40">
        <f>+D12*H12</f>
        <v>0</v>
      </c>
      <c r="J12" s="40">
        <f>+E12*H12</f>
        <v>0</v>
      </c>
      <c r="K12" s="40">
        <f>+F12*H12</f>
        <v>0</v>
      </c>
      <c r="L12" s="40">
        <f>SUM(I12:K12)</f>
        <v>0</v>
      </c>
      <c r="M12" s="12"/>
      <c r="N12" s="12"/>
      <c r="O12" s="340" t="str">
        <f>B12 &amp; "; ** WAGES **; " &amp; A12 &amp; "; " &amp; M12 &amp; "; " &amp; N12 &amp; IF(ISNUMBER(C12), TEXT(C12, "yyyy-mm-dd"), C12)</f>
        <v xml:space="preserve">; ** WAGES **; ; ; </v>
      </c>
      <c r="P12" s="340" t="str">
        <f>B12 &amp; "; ** FRINGE **; " &amp; A12 &amp; "; " &amp; M12 &amp; "; " &amp; N12 &amp; IF(ISNUMBER(C12), TEXT(C12, "yyyy-mm-dd"), C12)</f>
        <v xml:space="preserve">; ** FRINGE **; ; ; </v>
      </c>
      <c r="Q12" s="340" t="str">
        <f>B12 &amp; "; ** IDC **; " &amp; A12 &amp; "; " &amp; M12 &amp; "; " &amp; N12 &amp; IF(ISNUMBER(C12), TEXT(C12, "yyyy-mm-dd"), C12)</f>
        <v xml:space="preserve">; ** IDC **; ; ; </v>
      </c>
    </row>
    <row r="13" spans="1:17" ht="30" customHeight="1" x14ac:dyDescent="0.2">
      <c r="A13" s="143"/>
      <c r="B13" s="144"/>
      <c r="C13" s="144"/>
      <c r="D13" s="72"/>
      <c r="E13" s="72"/>
      <c r="F13" s="72"/>
      <c r="G13" s="302">
        <f t="shared" ref="G13:G44" si="0">SUM(D13:F13)</f>
        <v>0</v>
      </c>
      <c r="H13" s="68">
        <v>1</v>
      </c>
      <c r="I13" s="40">
        <f t="shared" ref="I13:I44" si="1">+D13*H13</f>
        <v>0</v>
      </c>
      <c r="J13" s="40">
        <f t="shared" ref="J13:J44" si="2">+E13*H13</f>
        <v>0</v>
      </c>
      <c r="K13" s="40">
        <f t="shared" ref="K13:K44" si="3">+F13*H13</f>
        <v>0</v>
      </c>
      <c r="L13" s="40">
        <f t="shared" ref="L13:L44" si="4">SUM(I13:K13)</f>
        <v>0</v>
      </c>
      <c r="M13" s="10"/>
      <c r="N13" s="10"/>
      <c r="O13" s="340" t="str">
        <f t="shared" ref="O13:O44" si="5">B13 &amp; "; ** WAGES **; " &amp; A13 &amp; "; " &amp; M13 &amp; "; " &amp; N13 &amp; IF(ISNUMBER(C13), TEXT(C13, "yyyy-mm-dd"), C13)</f>
        <v xml:space="preserve">; ** WAGES **; ; ; </v>
      </c>
      <c r="P13" s="340" t="str">
        <f t="shared" ref="P13:P44" si="6">B13 &amp; "; ** FRINGE **; " &amp; A13 &amp; "; " &amp; M13 &amp; "; " &amp; N13 &amp; IF(ISNUMBER(C13), TEXT(C13, "yyyy-mm-dd"), C13)</f>
        <v xml:space="preserve">; ** FRINGE **; ; ; </v>
      </c>
      <c r="Q13" s="340" t="str">
        <f t="shared" ref="Q13:Q44" si="7">B13 &amp; "; ** IDC **; " &amp; A13 &amp; "; " &amp; M13 &amp; "; " &amp; N13 &amp; IF(ISNUMBER(C13), TEXT(C13, "yyyy-mm-dd"), C13)</f>
        <v xml:space="preserve">; ** IDC **; ; ; </v>
      </c>
    </row>
    <row r="14" spans="1:17" ht="30" customHeight="1" x14ac:dyDescent="0.2">
      <c r="A14" s="143"/>
      <c r="B14" s="144"/>
      <c r="C14" s="144"/>
      <c r="D14" s="72"/>
      <c r="E14" s="72"/>
      <c r="F14" s="72"/>
      <c r="G14" s="302">
        <f t="shared" si="0"/>
        <v>0</v>
      </c>
      <c r="H14" s="68">
        <v>1</v>
      </c>
      <c r="I14" s="40">
        <f t="shared" si="1"/>
        <v>0</v>
      </c>
      <c r="J14" s="40">
        <f t="shared" si="2"/>
        <v>0</v>
      </c>
      <c r="K14" s="40">
        <f t="shared" si="3"/>
        <v>0</v>
      </c>
      <c r="L14" s="40">
        <f t="shared" si="4"/>
        <v>0</v>
      </c>
      <c r="M14" s="10"/>
      <c r="N14" s="10"/>
      <c r="O14" s="340" t="str">
        <f t="shared" si="5"/>
        <v xml:space="preserve">; ** WAGES **; ; ; </v>
      </c>
      <c r="P14" s="340" t="str">
        <f t="shared" si="6"/>
        <v xml:space="preserve">; ** FRINGE **; ; ; </v>
      </c>
      <c r="Q14" s="340" t="str">
        <f t="shared" si="7"/>
        <v xml:space="preserve">; ** IDC **; ; ; </v>
      </c>
    </row>
    <row r="15" spans="1:17" ht="30" customHeight="1" x14ac:dyDescent="0.2">
      <c r="A15" s="143"/>
      <c r="B15" s="144"/>
      <c r="C15" s="144"/>
      <c r="D15" s="72"/>
      <c r="E15" s="72"/>
      <c r="F15" s="72"/>
      <c r="G15" s="302">
        <f t="shared" si="0"/>
        <v>0</v>
      </c>
      <c r="H15" s="68">
        <v>1</v>
      </c>
      <c r="I15" s="40">
        <f t="shared" si="1"/>
        <v>0</v>
      </c>
      <c r="J15" s="40">
        <f t="shared" si="2"/>
        <v>0</v>
      </c>
      <c r="K15" s="40">
        <f t="shared" si="3"/>
        <v>0</v>
      </c>
      <c r="L15" s="40">
        <f t="shared" si="4"/>
        <v>0</v>
      </c>
      <c r="M15" s="10"/>
      <c r="N15" s="10"/>
      <c r="O15" s="340" t="str">
        <f t="shared" si="5"/>
        <v xml:space="preserve">; ** WAGES **; ; ; </v>
      </c>
      <c r="P15" s="340" t="str">
        <f t="shared" si="6"/>
        <v xml:space="preserve">; ** FRINGE **; ; ; </v>
      </c>
      <c r="Q15" s="340" t="str">
        <f t="shared" si="7"/>
        <v xml:space="preserve">; ** IDC **; ; ; </v>
      </c>
    </row>
    <row r="16" spans="1:17" ht="30" customHeight="1" x14ac:dyDescent="0.2">
      <c r="A16" s="143"/>
      <c r="B16" s="144"/>
      <c r="C16" s="144"/>
      <c r="D16" s="72"/>
      <c r="E16" s="72"/>
      <c r="F16" s="72"/>
      <c r="G16" s="302">
        <f t="shared" si="0"/>
        <v>0</v>
      </c>
      <c r="H16" s="68">
        <v>1</v>
      </c>
      <c r="I16" s="40">
        <f t="shared" si="1"/>
        <v>0</v>
      </c>
      <c r="J16" s="40">
        <f t="shared" si="2"/>
        <v>0</v>
      </c>
      <c r="K16" s="40">
        <f t="shared" si="3"/>
        <v>0</v>
      </c>
      <c r="L16" s="40">
        <f t="shared" si="4"/>
        <v>0</v>
      </c>
      <c r="M16" s="10"/>
      <c r="N16" s="10"/>
      <c r="O16" s="340" t="str">
        <f t="shared" si="5"/>
        <v xml:space="preserve">; ** WAGES **; ; ; </v>
      </c>
      <c r="P16" s="340" t="str">
        <f t="shared" si="6"/>
        <v xml:space="preserve">; ** FRINGE **; ; ; </v>
      </c>
      <c r="Q16" s="340" t="str">
        <f t="shared" si="7"/>
        <v xml:space="preserve">; ** IDC **; ; ; </v>
      </c>
    </row>
    <row r="17" spans="1:17" ht="30" customHeight="1" x14ac:dyDescent="0.2">
      <c r="A17" s="143"/>
      <c r="B17" s="144"/>
      <c r="C17" s="144"/>
      <c r="D17" s="72"/>
      <c r="E17" s="72"/>
      <c r="F17" s="72"/>
      <c r="G17" s="302">
        <f t="shared" si="0"/>
        <v>0</v>
      </c>
      <c r="H17" s="68">
        <v>1</v>
      </c>
      <c r="I17" s="40">
        <f t="shared" si="1"/>
        <v>0</v>
      </c>
      <c r="J17" s="40">
        <f t="shared" si="2"/>
        <v>0</v>
      </c>
      <c r="K17" s="40">
        <f t="shared" si="3"/>
        <v>0</v>
      </c>
      <c r="L17" s="40">
        <f t="shared" si="4"/>
        <v>0</v>
      </c>
      <c r="M17" s="10"/>
      <c r="N17" s="10"/>
      <c r="O17" s="340" t="str">
        <f t="shared" si="5"/>
        <v xml:space="preserve">; ** WAGES **; ; ; </v>
      </c>
      <c r="P17" s="340" t="str">
        <f t="shared" si="6"/>
        <v xml:space="preserve">; ** FRINGE **; ; ; </v>
      </c>
      <c r="Q17" s="340" t="str">
        <f t="shared" si="7"/>
        <v xml:space="preserve">; ** IDC **; ; ; </v>
      </c>
    </row>
    <row r="18" spans="1:17" ht="30" customHeight="1" x14ac:dyDescent="0.2">
      <c r="A18" s="143"/>
      <c r="B18" s="144"/>
      <c r="C18" s="144"/>
      <c r="D18" s="72"/>
      <c r="E18" s="72"/>
      <c r="F18" s="72"/>
      <c r="G18" s="302">
        <f t="shared" si="0"/>
        <v>0</v>
      </c>
      <c r="H18" s="68">
        <v>1</v>
      </c>
      <c r="I18" s="40">
        <f t="shared" si="1"/>
        <v>0</v>
      </c>
      <c r="J18" s="40">
        <f t="shared" si="2"/>
        <v>0</v>
      </c>
      <c r="K18" s="40">
        <f t="shared" si="3"/>
        <v>0</v>
      </c>
      <c r="L18" s="40">
        <f t="shared" si="4"/>
        <v>0</v>
      </c>
      <c r="M18" s="10"/>
      <c r="N18" s="10"/>
      <c r="O18" s="340" t="str">
        <f t="shared" si="5"/>
        <v xml:space="preserve">; ** WAGES **; ; ; </v>
      </c>
      <c r="P18" s="340" t="str">
        <f t="shared" si="6"/>
        <v xml:space="preserve">; ** FRINGE **; ; ; </v>
      </c>
      <c r="Q18" s="340" t="str">
        <f t="shared" si="7"/>
        <v xml:space="preserve">; ** IDC **; ; ; </v>
      </c>
    </row>
    <row r="19" spans="1:17" ht="30" customHeight="1" x14ac:dyDescent="0.2">
      <c r="A19" s="143"/>
      <c r="B19" s="144"/>
      <c r="C19" s="144"/>
      <c r="D19" s="72"/>
      <c r="E19" s="72"/>
      <c r="F19" s="72"/>
      <c r="G19" s="302">
        <f t="shared" si="0"/>
        <v>0</v>
      </c>
      <c r="H19" s="68">
        <v>1</v>
      </c>
      <c r="I19" s="40">
        <f t="shared" si="1"/>
        <v>0</v>
      </c>
      <c r="J19" s="40">
        <f t="shared" si="2"/>
        <v>0</v>
      </c>
      <c r="K19" s="40">
        <f t="shared" si="3"/>
        <v>0</v>
      </c>
      <c r="L19" s="40">
        <f t="shared" si="4"/>
        <v>0</v>
      </c>
      <c r="M19" s="10"/>
      <c r="N19" s="10"/>
      <c r="O19" s="340" t="str">
        <f t="shared" si="5"/>
        <v xml:space="preserve">; ** WAGES **; ; ; </v>
      </c>
      <c r="P19" s="340" t="str">
        <f t="shared" si="6"/>
        <v xml:space="preserve">; ** FRINGE **; ; ; </v>
      </c>
      <c r="Q19" s="340" t="str">
        <f t="shared" si="7"/>
        <v xml:space="preserve">; ** IDC **; ; ; </v>
      </c>
    </row>
    <row r="20" spans="1:17" ht="30" customHeight="1" x14ac:dyDescent="0.2">
      <c r="A20" s="143"/>
      <c r="B20" s="144"/>
      <c r="C20" s="144"/>
      <c r="D20" s="72"/>
      <c r="E20" s="72"/>
      <c r="F20" s="72"/>
      <c r="G20" s="302">
        <f t="shared" si="0"/>
        <v>0</v>
      </c>
      <c r="H20" s="68">
        <v>1</v>
      </c>
      <c r="I20" s="40">
        <f t="shared" si="1"/>
        <v>0</v>
      </c>
      <c r="J20" s="40">
        <f t="shared" si="2"/>
        <v>0</v>
      </c>
      <c r="K20" s="40">
        <f t="shared" si="3"/>
        <v>0</v>
      </c>
      <c r="L20" s="40">
        <f t="shared" si="4"/>
        <v>0</v>
      </c>
      <c r="M20" s="10"/>
      <c r="N20" s="10"/>
      <c r="O20" s="340" t="str">
        <f t="shared" si="5"/>
        <v xml:space="preserve">; ** WAGES **; ; ; </v>
      </c>
      <c r="P20" s="340" t="str">
        <f t="shared" si="6"/>
        <v xml:space="preserve">; ** FRINGE **; ; ; </v>
      </c>
      <c r="Q20" s="340" t="str">
        <f t="shared" si="7"/>
        <v xml:space="preserve">; ** IDC **; ; ; </v>
      </c>
    </row>
    <row r="21" spans="1:17" ht="30" customHeight="1" x14ac:dyDescent="0.2">
      <c r="A21" s="143"/>
      <c r="B21" s="144"/>
      <c r="C21" s="144"/>
      <c r="D21" s="72"/>
      <c r="E21" s="72"/>
      <c r="F21" s="72"/>
      <c r="G21" s="302">
        <f t="shared" si="0"/>
        <v>0</v>
      </c>
      <c r="H21" s="68">
        <v>1</v>
      </c>
      <c r="I21" s="40">
        <f t="shared" si="1"/>
        <v>0</v>
      </c>
      <c r="J21" s="40">
        <f t="shared" si="2"/>
        <v>0</v>
      </c>
      <c r="K21" s="40">
        <f t="shared" si="3"/>
        <v>0</v>
      </c>
      <c r="L21" s="40">
        <f t="shared" si="4"/>
        <v>0</v>
      </c>
      <c r="M21" s="10"/>
      <c r="N21" s="10"/>
      <c r="O21" s="340" t="str">
        <f t="shared" si="5"/>
        <v xml:space="preserve">; ** WAGES **; ; ; </v>
      </c>
      <c r="P21" s="340" t="str">
        <f t="shared" si="6"/>
        <v xml:space="preserve">; ** FRINGE **; ; ; </v>
      </c>
      <c r="Q21" s="340" t="str">
        <f t="shared" si="7"/>
        <v xml:space="preserve">; ** IDC **; ; ; </v>
      </c>
    </row>
    <row r="22" spans="1:17" ht="30" customHeight="1" x14ac:dyDescent="0.2">
      <c r="A22" s="143"/>
      <c r="B22" s="144"/>
      <c r="C22" s="144"/>
      <c r="D22" s="72"/>
      <c r="E22" s="72"/>
      <c r="F22" s="72"/>
      <c r="G22" s="302">
        <f t="shared" si="0"/>
        <v>0</v>
      </c>
      <c r="H22" s="68">
        <v>1</v>
      </c>
      <c r="I22" s="40">
        <f t="shared" si="1"/>
        <v>0</v>
      </c>
      <c r="J22" s="40">
        <f t="shared" si="2"/>
        <v>0</v>
      </c>
      <c r="K22" s="40">
        <f t="shared" si="3"/>
        <v>0</v>
      </c>
      <c r="L22" s="40">
        <f t="shared" si="4"/>
        <v>0</v>
      </c>
      <c r="M22" s="10"/>
      <c r="N22" s="10"/>
      <c r="O22" s="340" t="str">
        <f t="shared" si="5"/>
        <v xml:space="preserve">; ** WAGES **; ; ; </v>
      </c>
      <c r="P22" s="340" t="str">
        <f t="shared" si="6"/>
        <v xml:space="preserve">; ** FRINGE **; ; ; </v>
      </c>
      <c r="Q22" s="340" t="str">
        <f t="shared" si="7"/>
        <v xml:space="preserve">; ** IDC **; ; ; </v>
      </c>
    </row>
    <row r="23" spans="1:17" ht="30" customHeight="1" x14ac:dyDescent="0.2">
      <c r="A23" s="143"/>
      <c r="B23" s="144"/>
      <c r="C23" s="144"/>
      <c r="D23" s="72"/>
      <c r="E23" s="72"/>
      <c r="F23" s="72"/>
      <c r="G23" s="302">
        <f t="shared" si="0"/>
        <v>0</v>
      </c>
      <c r="H23" s="68">
        <v>1</v>
      </c>
      <c r="I23" s="40">
        <f t="shared" si="1"/>
        <v>0</v>
      </c>
      <c r="J23" s="40">
        <f t="shared" si="2"/>
        <v>0</v>
      </c>
      <c r="K23" s="40">
        <f t="shared" si="3"/>
        <v>0</v>
      </c>
      <c r="L23" s="40">
        <f t="shared" si="4"/>
        <v>0</v>
      </c>
      <c r="M23" s="10"/>
      <c r="N23" s="10"/>
      <c r="O23" s="340" t="str">
        <f t="shared" si="5"/>
        <v xml:space="preserve">; ** WAGES **; ; ; </v>
      </c>
      <c r="P23" s="340" t="str">
        <f t="shared" si="6"/>
        <v xml:space="preserve">; ** FRINGE **; ; ; </v>
      </c>
      <c r="Q23" s="340" t="str">
        <f t="shared" si="7"/>
        <v xml:space="preserve">; ** IDC **; ; ; </v>
      </c>
    </row>
    <row r="24" spans="1:17" ht="30" customHeight="1" x14ac:dyDescent="0.2">
      <c r="A24" s="143"/>
      <c r="B24" s="144"/>
      <c r="C24" s="144"/>
      <c r="D24" s="72"/>
      <c r="E24" s="72"/>
      <c r="F24" s="72"/>
      <c r="G24" s="302">
        <f t="shared" si="0"/>
        <v>0</v>
      </c>
      <c r="H24" s="68">
        <v>1</v>
      </c>
      <c r="I24" s="40">
        <f t="shared" si="1"/>
        <v>0</v>
      </c>
      <c r="J24" s="40">
        <f t="shared" si="2"/>
        <v>0</v>
      </c>
      <c r="K24" s="40">
        <f t="shared" si="3"/>
        <v>0</v>
      </c>
      <c r="L24" s="40">
        <f t="shared" si="4"/>
        <v>0</v>
      </c>
      <c r="M24" s="10"/>
      <c r="N24" s="10"/>
      <c r="O24" s="340" t="str">
        <f t="shared" si="5"/>
        <v xml:space="preserve">; ** WAGES **; ; ; </v>
      </c>
      <c r="P24" s="340" t="str">
        <f t="shared" si="6"/>
        <v xml:space="preserve">; ** FRINGE **; ; ; </v>
      </c>
      <c r="Q24" s="340" t="str">
        <f t="shared" si="7"/>
        <v xml:space="preserve">; ** IDC **; ; ; </v>
      </c>
    </row>
    <row r="25" spans="1:17" ht="30" customHeight="1" x14ac:dyDescent="0.2">
      <c r="A25" s="143"/>
      <c r="B25" s="144"/>
      <c r="C25" s="144"/>
      <c r="D25" s="72"/>
      <c r="E25" s="72"/>
      <c r="F25" s="72"/>
      <c r="G25" s="302">
        <f t="shared" si="0"/>
        <v>0</v>
      </c>
      <c r="H25" s="68">
        <v>1</v>
      </c>
      <c r="I25" s="40">
        <f t="shared" si="1"/>
        <v>0</v>
      </c>
      <c r="J25" s="40">
        <f t="shared" si="2"/>
        <v>0</v>
      </c>
      <c r="K25" s="40">
        <f t="shared" si="3"/>
        <v>0</v>
      </c>
      <c r="L25" s="40">
        <f t="shared" si="4"/>
        <v>0</v>
      </c>
      <c r="M25" s="10"/>
      <c r="N25" s="10"/>
      <c r="O25" s="340" t="str">
        <f t="shared" si="5"/>
        <v xml:space="preserve">; ** WAGES **; ; ; </v>
      </c>
      <c r="P25" s="340" t="str">
        <f t="shared" si="6"/>
        <v xml:space="preserve">; ** FRINGE **; ; ; </v>
      </c>
      <c r="Q25" s="340" t="str">
        <f t="shared" si="7"/>
        <v xml:space="preserve">; ** IDC **; ; ; </v>
      </c>
    </row>
    <row r="26" spans="1:17" ht="30" customHeight="1" x14ac:dyDescent="0.2">
      <c r="A26" s="143"/>
      <c r="B26" s="144"/>
      <c r="C26" s="144"/>
      <c r="D26" s="72"/>
      <c r="E26" s="72"/>
      <c r="F26" s="72"/>
      <c r="G26" s="302">
        <f t="shared" si="0"/>
        <v>0</v>
      </c>
      <c r="H26" s="68">
        <v>1</v>
      </c>
      <c r="I26" s="40">
        <f t="shared" si="1"/>
        <v>0</v>
      </c>
      <c r="J26" s="40">
        <f t="shared" si="2"/>
        <v>0</v>
      </c>
      <c r="K26" s="40">
        <f t="shared" si="3"/>
        <v>0</v>
      </c>
      <c r="L26" s="40">
        <f t="shared" si="4"/>
        <v>0</v>
      </c>
      <c r="M26" s="10"/>
      <c r="N26" s="10"/>
      <c r="O26" s="340" t="str">
        <f t="shared" si="5"/>
        <v xml:space="preserve">; ** WAGES **; ; ; </v>
      </c>
      <c r="P26" s="340" t="str">
        <f t="shared" si="6"/>
        <v xml:space="preserve">; ** FRINGE **; ; ; </v>
      </c>
      <c r="Q26" s="340" t="str">
        <f t="shared" si="7"/>
        <v xml:space="preserve">; ** IDC **; ; ; </v>
      </c>
    </row>
    <row r="27" spans="1:17" ht="30" customHeight="1" x14ac:dyDescent="0.2">
      <c r="A27" s="143"/>
      <c r="B27" s="144"/>
      <c r="C27" s="144"/>
      <c r="D27" s="72"/>
      <c r="E27" s="72"/>
      <c r="F27" s="72"/>
      <c r="G27" s="302">
        <f t="shared" si="0"/>
        <v>0</v>
      </c>
      <c r="H27" s="68">
        <v>1</v>
      </c>
      <c r="I27" s="40">
        <f t="shared" si="1"/>
        <v>0</v>
      </c>
      <c r="J27" s="40">
        <f t="shared" si="2"/>
        <v>0</v>
      </c>
      <c r="K27" s="40">
        <f t="shared" si="3"/>
        <v>0</v>
      </c>
      <c r="L27" s="40">
        <f t="shared" si="4"/>
        <v>0</v>
      </c>
      <c r="M27" s="10"/>
      <c r="N27" s="10"/>
      <c r="O27" s="340" t="str">
        <f t="shared" si="5"/>
        <v xml:space="preserve">; ** WAGES **; ; ; </v>
      </c>
      <c r="P27" s="340" t="str">
        <f t="shared" si="6"/>
        <v xml:space="preserve">; ** FRINGE **; ; ; </v>
      </c>
      <c r="Q27" s="340" t="str">
        <f t="shared" si="7"/>
        <v xml:space="preserve">; ** IDC **; ; ; </v>
      </c>
    </row>
    <row r="28" spans="1:17" ht="30" customHeight="1" x14ac:dyDescent="0.2">
      <c r="A28" s="143"/>
      <c r="B28" s="144"/>
      <c r="C28" s="144"/>
      <c r="D28" s="72"/>
      <c r="E28" s="72"/>
      <c r="F28" s="72"/>
      <c r="G28" s="302">
        <f t="shared" si="0"/>
        <v>0</v>
      </c>
      <c r="H28" s="68">
        <v>1</v>
      </c>
      <c r="I28" s="40">
        <f t="shared" si="1"/>
        <v>0</v>
      </c>
      <c r="J28" s="40">
        <f t="shared" si="2"/>
        <v>0</v>
      </c>
      <c r="K28" s="40">
        <f t="shared" si="3"/>
        <v>0</v>
      </c>
      <c r="L28" s="40">
        <f t="shared" si="4"/>
        <v>0</v>
      </c>
      <c r="M28" s="10"/>
      <c r="N28" s="10"/>
      <c r="O28" s="340" t="str">
        <f t="shared" si="5"/>
        <v xml:space="preserve">; ** WAGES **; ; ; </v>
      </c>
      <c r="P28" s="340" t="str">
        <f t="shared" si="6"/>
        <v xml:space="preserve">; ** FRINGE **; ; ; </v>
      </c>
      <c r="Q28" s="340" t="str">
        <f t="shared" si="7"/>
        <v xml:space="preserve">; ** IDC **; ; ; </v>
      </c>
    </row>
    <row r="29" spans="1:17" ht="30" customHeight="1" x14ac:dyDescent="0.2">
      <c r="A29" s="143"/>
      <c r="B29" s="144"/>
      <c r="C29" s="144"/>
      <c r="D29" s="72"/>
      <c r="E29" s="72"/>
      <c r="F29" s="72"/>
      <c r="G29" s="302">
        <f t="shared" si="0"/>
        <v>0</v>
      </c>
      <c r="H29" s="68">
        <v>1</v>
      </c>
      <c r="I29" s="40">
        <f t="shared" si="1"/>
        <v>0</v>
      </c>
      <c r="J29" s="40">
        <f t="shared" si="2"/>
        <v>0</v>
      </c>
      <c r="K29" s="40">
        <f t="shared" si="3"/>
        <v>0</v>
      </c>
      <c r="L29" s="40">
        <f t="shared" si="4"/>
        <v>0</v>
      </c>
      <c r="M29" s="10"/>
      <c r="N29" s="10"/>
      <c r="O29" s="340" t="str">
        <f t="shared" si="5"/>
        <v xml:space="preserve">; ** WAGES **; ; ; </v>
      </c>
      <c r="P29" s="340" t="str">
        <f t="shared" si="6"/>
        <v xml:space="preserve">; ** FRINGE **; ; ; </v>
      </c>
      <c r="Q29" s="340" t="str">
        <f t="shared" si="7"/>
        <v xml:space="preserve">; ** IDC **; ; ; </v>
      </c>
    </row>
    <row r="30" spans="1:17" ht="30" customHeight="1" x14ac:dyDescent="0.2">
      <c r="A30" s="143"/>
      <c r="B30" s="144"/>
      <c r="C30" s="144"/>
      <c r="D30" s="72"/>
      <c r="E30" s="72"/>
      <c r="F30" s="72"/>
      <c r="G30" s="302">
        <f t="shared" si="0"/>
        <v>0</v>
      </c>
      <c r="H30" s="68">
        <v>1</v>
      </c>
      <c r="I30" s="40">
        <f t="shared" si="1"/>
        <v>0</v>
      </c>
      <c r="J30" s="40">
        <f t="shared" si="2"/>
        <v>0</v>
      </c>
      <c r="K30" s="40">
        <f t="shared" si="3"/>
        <v>0</v>
      </c>
      <c r="L30" s="40">
        <f t="shared" si="4"/>
        <v>0</v>
      </c>
      <c r="M30" s="10"/>
      <c r="N30" s="10"/>
      <c r="O30" s="340" t="str">
        <f t="shared" si="5"/>
        <v xml:space="preserve">; ** WAGES **; ; ; </v>
      </c>
      <c r="P30" s="340" t="str">
        <f t="shared" si="6"/>
        <v xml:space="preserve">; ** FRINGE **; ; ; </v>
      </c>
      <c r="Q30" s="340" t="str">
        <f t="shared" si="7"/>
        <v xml:space="preserve">; ** IDC **; ; ; </v>
      </c>
    </row>
    <row r="31" spans="1:17" ht="30" customHeight="1" x14ac:dyDescent="0.2">
      <c r="A31" s="143"/>
      <c r="B31" s="144"/>
      <c r="C31" s="144"/>
      <c r="D31" s="72"/>
      <c r="E31" s="72"/>
      <c r="F31" s="72"/>
      <c r="G31" s="302">
        <f t="shared" si="0"/>
        <v>0</v>
      </c>
      <c r="H31" s="68">
        <v>1</v>
      </c>
      <c r="I31" s="40">
        <f t="shared" si="1"/>
        <v>0</v>
      </c>
      <c r="J31" s="40">
        <f t="shared" si="2"/>
        <v>0</v>
      </c>
      <c r="K31" s="40">
        <f t="shared" si="3"/>
        <v>0</v>
      </c>
      <c r="L31" s="40">
        <f t="shared" si="4"/>
        <v>0</v>
      </c>
      <c r="M31" s="10"/>
      <c r="N31" s="10"/>
      <c r="O31" s="340" t="str">
        <f t="shared" si="5"/>
        <v xml:space="preserve">; ** WAGES **; ; ; </v>
      </c>
      <c r="P31" s="340" t="str">
        <f t="shared" si="6"/>
        <v xml:space="preserve">; ** FRINGE **; ; ; </v>
      </c>
      <c r="Q31" s="340" t="str">
        <f t="shared" si="7"/>
        <v xml:space="preserve">; ** IDC **; ; ; </v>
      </c>
    </row>
    <row r="32" spans="1:17" ht="30" customHeight="1" x14ac:dyDescent="0.2">
      <c r="A32" s="143"/>
      <c r="B32" s="144"/>
      <c r="C32" s="144"/>
      <c r="D32" s="72"/>
      <c r="E32" s="72"/>
      <c r="F32" s="72"/>
      <c r="G32" s="302">
        <f t="shared" si="0"/>
        <v>0</v>
      </c>
      <c r="H32" s="68">
        <v>1</v>
      </c>
      <c r="I32" s="40">
        <f t="shared" si="1"/>
        <v>0</v>
      </c>
      <c r="J32" s="40">
        <f t="shared" si="2"/>
        <v>0</v>
      </c>
      <c r="K32" s="40">
        <f t="shared" si="3"/>
        <v>0</v>
      </c>
      <c r="L32" s="40">
        <f t="shared" si="4"/>
        <v>0</v>
      </c>
      <c r="M32" s="10"/>
      <c r="N32" s="10"/>
      <c r="O32" s="340" t="str">
        <f t="shared" si="5"/>
        <v xml:space="preserve">; ** WAGES **; ; ; </v>
      </c>
      <c r="P32" s="340" t="str">
        <f t="shared" si="6"/>
        <v xml:space="preserve">; ** FRINGE **; ; ; </v>
      </c>
      <c r="Q32" s="340" t="str">
        <f t="shared" si="7"/>
        <v xml:space="preserve">; ** IDC **; ; ; </v>
      </c>
    </row>
    <row r="33" spans="1:17" ht="30" customHeight="1" x14ac:dyDescent="0.2">
      <c r="A33" s="143"/>
      <c r="B33" s="144"/>
      <c r="C33" s="144"/>
      <c r="D33" s="72"/>
      <c r="E33" s="72"/>
      <c r="F33" s="72"/>
      <c r="G33" s="302">
        <f t="shared" si="0"/>
        <v>0</v>
      </c>
      <c r="H33" s="68">
        <v>1</v>
      </c>
      <c r="I33" s="40">
        <f t="shared" si="1"/>
        <v>0</v>
      </c>
      <c r="J33" s="40">
        <f t="shared" si="2"/>
        <v>0</v>
      </c>
      <c r="K33" s="40">
        <f t="shared" si="3"/>
        <v>0</v>
      </c>
      <c r="L33" s="40">
        <f t="shared" si="4"/>
        <v>0</v>
      </c>
      <c r="M33" s="10"/>
      <c r="N33" s="10"/>
      <c r="O33" s="340" t="str">
        <f t="shared" si="5"/>
        <v xml:space="preserve">; ** WAGES **; ; ; </v>
      </c>
      <c r="P33" s="340" t="str">
        <f t="shared" si="6"/>
        <v xml:space="preserve">; ** FRINGE **; ; ; </v>
      </c>
      <c r="Q33" s="340" t="str">
        <f t="shared" si="7"/>
        <v xml:space="preserve">; ** IDC **; ; ; </v>
      </c>
    </row>
    <row r="34" spans="1:17" ht="30" customHeight="1" x14ac:dyDescent="0.2">
      <c r="A34" s="143"/>
      <c r="B34" s="144"/>
      <c r="C34" s="144"/>
      <c r="D34" s="72"/>
      <c r="E34" s="72"/>
      <c r="F34" s="72"/>
      <c r="G34" s="302">
        <f t="shared" si="0"/>
        <v>0</v>
      </c>
      <c r="H34" s="68">
        <v>1</v>
      </c>
      <c r="I34" s="40">
        <f t="shared" si="1"/>
        <v>0</v>
      </c>
      <c r="J34" s="40">
        <f t="shared" si="2"/>
        <v>0</v>
      </c>
      <c r="K34" s="40">
        <f t="shared" si="3"/>
        <v>0</v>
      </c>
      <c r="L34" s="40">
        <f t="shared" si="4"/>
        <v>0</v>
      </c>
      <c r="M34" s="10"/>
      <c r="N34" s="10"/>
      <c r="O34" s="340" t="str">
        <f t="shared" si="5"/>
        <v xml:space="preserve">; ** WAGES **; ; ; </v>
      </c>
      <c r="P34" s="340" t="str">
        <f t="shared" si="6"/>
        <v xml:space="preserve">; ** FRINGE **; ; ; </v>
      </c>
      <c r="Q34" s="340" t="str">
        <f t="shared" si="7"/>
        <v xml:space="preserve">; ** IDC **; ; ; </v>
      </c>
    </row>
    <row r="35" spans="1:17" ht="30" customHeight="1" x14ac:dyDescent="0.2">
      <c r="A35" s="143"/>
      <c r="B35" s="144"/>
      <c r="C35" s="144"/>
      <c r="D35" s="72"/>
      <c r="E35" s="72"/>
      <c r="F35" s="72"/>
      <c r="G35" s="302">
        <f t="shared" si="0"/>
        <v>0</v>
      </c>
      <c r="H35" s="68">
        <v>1</v>
      </c>
      <c r="I35" s="40">
        <f t="shared" si="1"/>
        <v>0</v>
      </c>
      <c r="J35" s="40">
        <f t="shared" si="2"/>
        <v>0</v>
      </c>
      <c r="K35" s="40">
        <f t="shared" si="3"/>
        <v>0</v>
      </c>
      <c r="L35" s="40">
        <f t="shared" si="4"/>
        <v>0</v>
      </c>
      <c r="M35" s="10"/>
      <c r="N35" s="10"/>
      <c r="O35" s="340" t="str">
        <f t="shared" si="5"/>
        <v xml:space="preserve">; ** WAGES **; ; ; </v>
      </c>
      <c r="P35" s="340" t="str">
        <f t="shared" si="6"/>
        <v xml:space="preserve">; ** FRINGE **; ; ; </v>
      </c>
      <c r="Q35" s="340" t="str">
        <f t="shared" si="7"/>
        <v xml:space="preserve">; ** IDC **; ; ; </v>
      </c>
    </row>
    <row r="36" spans="1:17" ht="30" customHeight="1" x14ac:dyDescent="0.2">
      <c r="A36" s="143"/>
      <c r="B36" s="144"/>
      <c r="C36" s="144"/>
      <c r="D36" s="72"/>
      <c r="E36" s="72"/>
      <c r="F36" s="72"/>
      <c r="G36" s="302">
        <f t="shared" si="0"/>
        <v>0</v>
      </c>
      <c r="H36" s="68">
        <v>1</v>
      </c>
      <c r="I36" s="40">
        <f t="shared" si="1"/>
        <v>0</v>
      </c>
      <c r="J36" s="40">
        <f t="shared" si="2"/>
        <v>0</v>
      </c>
      <c r="K36" s="40">
        <f t="shared" si="3"/>
        <v>0</v>
      </c>
      <c r="L36" s="40">
        <f t="shared" si="4"/>
        <v>0</v>
      </c>
      <c r="M36" s="10"/>
      <c r="N36" s="10"/>
      <c r="O36" s="340" t="str">
        <f t="shared" si="5"/>
        <v xml:space="preserve">; ** WAGES **; ; ; </v>
      </c>
      <c r="P36" s="340" t="str">
        <f t="shared" si="6"/>
        <v xml:space="preserve">; ** FRINGE **; ; ; </v>
      </c>
      <c r="Q36" s="340" t="str">
        <f t="shared" si="7"/>
        <v xml:space="preserve">; ** IDC **; ; ; </v>
      </c>
    </row>
    <row r="37" spans="1:17" ht="30" customHeight="1" x14ac:dyDescent="0.2">
      <c r="A37" s="143"/>
      <c r="B37" s="144"/>
      <c r="C37" s="144"/>
      <c r="D37" s="72"/>
      <c r="E37" s="72"/>
      <c r="F37" s="72"/>
      <c r="G37" s="302">
        <f t="shared" si="0"/>
        <v>0</v>
      </c>
      <c r="H37" s="68">
        <v>1</v>
      </c>
      <c r="I37" s="40">
        <f t="shared" si="1"/>
        <v>0</v>
      </c>
      <c r="J37" s="40">
        <f t="shared" si="2"/>
        <v>0</v>
      </c>
      <c r="K37" s="40">
        <f t="shared" si="3"/>
        <v>0</v>
      </c>
      <c r="L37" s="40">
        <f t="shared" si="4"/>
        <v>0</v>
      </c>
      <c r="M37" s="10"/>
      <c r="N37" s="10"/>
      <c r="O37" s="340" t="str">
        <f t="shared" si="5"/>
        <v xml:space="preserve">; ** WAGES **; ; ; </v>
      </c>
      <c r="P37" s="340" t="str">
        <f t="shared" si="6"/>
        <v xml:space="preserve">; ** FRINGE **; ; ; </v>
      </c>
      <c r="Q37" s="340" t="str">
        <f t="shared" si="7"/>
        <v xml:space="preserve">; ** IDC **; ; ; </v>
      </c>
    </row>
    <row r="38" spans="1:17" ht="30" customHeight="1" x14ac:dyDescent="0.2">
      <c r="A38" s="143"/>
      <c r="B38" s="144"/>
      <c r="C38" s="144"/>
      <c r="D38" s="72"/>
      <c r="E38" s="72"/>
      <c r="F38" s="72"/>
      <c r="G38" s="302">
        <f t="shared" si="0"/>
        <v>0</v>
      </c>
      <c r="H38" s="68">
        <v>1</v>
      </c>
      <c r="I38" s="40">
        <f t="shared" si="1"/>
        <v>0</v>
      </c>
      <c r="J38" s="40">
        <f t="shared" si="2"/>
        <v>0</v>
      </c>
      <c r="K38" s="40">
        <f t="shared" si="3"/>
        <v>0</v>
      </c>
      <c r="L38" s="40">
        <f t="shared" si="4"/>
        <v>0</v>
      </c>
      <c r="M38" s="10"/>
      <c r="N38" s="10"/>
      <c r="O38" s="340" t="str">
        <f t="shared" si="5"/>
        <v xml:space="preserve">; ** WAGES **; ; ; </v>
      </c>
      <c r="P38" s="340" t="str">
        <f t="shared" si="6"/>
        <v xml:space="preserve">; ** FRINGE **; ; ; </v>
      </c>
      <c r="Q38" s="340" t="str">
        <f t="shared" si="7"/>
        <v xml:space="preserve">; ** IDC **; ; ; </v>
      </c>
    </row>
    <row r="39" spans="1:17" ht="30" customHeight="1" x14ac:dyDescent="0.2">
      <c r="A39" s="143"/>
      <c r="B39" s="144"/>
      <c r="C39" s="144"/>
      <c r="D39" s="72"/>
      <c r="E39" s="72"/>
      <c r="F39" s="72"/>
      <c r="G39" s="302">
        <f t="shared" si="0"/>
        <v>0</v>
      </c>
      <c r="H39" s="68">
        <v>1</v>
      </c>
      <c r="I39" s="40">
        <f t="shared" si="1"/>
        <v>0</v>
      </c>
      <c r="J39" s="40">
        <f t="shared" si="2"/>
        <v>0</v>
      </c>
      <c r="K39" s="40">
        <f t="shared" si="3"/>
        <v>0</v>
      </c>
      <c r="L39" s="40">
        <f t="shared" si="4"/>
        <v>0</v>
      </c>
      <c r="M39" s="10"/>
      <c r="N39" s="10"/>
      <c r="O39" s="340" t="str">
        <f t="shared" si="5"/>
        <v xml:space="preserve">; ** WAGES **; ; ; </v>
      </c>
      <c r="P39" s="340" t="str">
        <f t="shared" si="6"/>
        <v xml:space="preserve">; ** FRINGE **; ; ; </v>
      </c>
      <c r="Q39" s="340" t="str">
        <f t="shared" si="7"/>
        <v xml:space="preserve">; ** IDC **; ; ; </v>
      </c>
    </row>
    <row r="40" spans="1:17" ht="30" customHeight="1" x14ac:dyDescent="0.2">
      <c r="A40" s="143"/>
      <c r="B40" s="144"/>
      <c r="C40" s="144"/>
      <c r="D40" s="72"/>
      <c r="E40" s="72"/>
      <c r="F40" s="72"/>
      <c r="G40" s="302">
        <f t="shared" si="0"/>
        <v>0</v>
      </c>
      <c r="H40" s="68">
        <v>1</v>
      </c>
      <c r="I40" s="40">
        <f t="shared" si="1"/>
        <v>0</v>
      </c>
      <c r="J40" s="40">
        <f t="shared" si="2"/>
        <v>0</v>
      </c>
      <c r="K40" s="40">
        <f t="shared" si="3"/>
        <v>0</v>
      </c>
      <c r="L40" s="40">
        <f t="shared" si="4"/>
        <v>0</v>
      </c>
      <c r="M40" s="10"/>
      <c r="N40" s="10"/>
      <c r="O40" s="340" t="str">
        <f t="shared" si="5"/>
        <v xml:space="preserve">; ** WAGES **; ; ; </v>
      </c>
      <c r="P40" s="340" t="str">
        <f t="shared" si="6"/>
        <v xml:space="preserve">; ** FRINGE **; ; ; </v>
      </c>
      <c r="Q40" s="340" t="str">
        <f t="shared" si="7"/>
        <v xml:space="preserve">; ** IDC **; ; ; </v>
      </c>
    </row>
    <row r="41" spans="1:17" ht="30" customHeight="1" x14ac:dyDescent="0.2">
      <c r="A41" s="143"/>
      <c r="B41" s="144"/>
      <c r="C41" s="144"/>
      <c r="D41" s="72"/>
      <c r="E41" s="72"/>
      <c r="F41" s="72"/>
      <c r="G41" s="302">
        <f t="shared" si="0"/>
        <v>0</v>
      </c>
      <c r="H41" s="68">
        <v>1</v>
      </c>
      <c r="I41" s="40">
        <f t="shared" si="1"/>
        <v>0</v>
      </c>
      <c r="J41" s="40">
        <f t="shared" si="2"/>
        <v>0</v>
      </c>
      <c r="K41" s="40">
        <f t="shared" si="3"/>
        <v>0</v>
      </c>
      <c r="L41" s="40">
        <f t="shared" si="4"/>
        <v>0</v>
      </c>
      <c r="M41" s="10"/>
      <c r="N41" s="10"/>
      <c r="O41" s="340" t="str">
        <f t="shared" si="5"/>
        <v xml:space="preserve">; ** WAGES **; ; ; </v>
      </c>
      <c r="P41" s="340" t="str">
        <f t="shared" si="6"/>
        <v xml:space="preserve">; ** FRINGE **; ; ; </v>
      </c>
      <c r="Q41" s="340" t="str">
        <f t="shared" si="7"/>
        <v xml:space="preserve">; ** IDC **; ; ; </v>
      </c>
    </row>
    <row r="42" spans="1:17" ht="30" customHeight="1" x14ac:dyDescent="0.2">
      <c r="A42" s="143"/>
      <c r="B42" s="144"/>
      <c r="C42" s="144"/>
      <c r="D42" s="72"/>
      <c r="E42" s="72"/>
      <c r="F42" s="72"/>
      <c r="G42" s="302">
        <f t="shared" si="0"/>
        <v>0</v>
      </c>
      <c r="H42" s="68">
        <v>1</v>
      </c>
      <c r="I42" s="40">
        <f t="shared" si="1"/>
        <v>0</v>
      </c>
      <c r="J42" s="40">
        <f t="shared" si="2"/>
        <v>0</v>
      </c>
      <c r="K42" s="40">
        <f t="shared" si="3"/>
        <v>0</v>
      </c>
      <c r="L42" s="40">
        <f t="shared" si="4"/>
        <v>0</v>
      </c>
      <c r="M42" s="10"/>
      <c r="N42" s="10"/>
      <c r="O42" s="340" t="str">
        <f t="shared" si="5"/>
        <v xml:space="preserve">; ** WAGES **; ; ; </v>
      </c>
      <c r="P42" s="340" t="str">
        <f t="shared" si="6"/>
        <v xml:space="preserve">; ** FRINGE **; ; ; </v>
      </c>
      <c r="Q42" s="340" t="str">
        <f t="shared" si="7"/>
        <v xml:space="preserve">; ** IDC **; ; ; </v>
      </c>
    </row>
    <row r="43" spans="1:17" ht="30" customHeight="1" x14ac:dyDescent="0.2">
      <c r="A43" s="143"/>
      <c r="B43" s="144"/>
      <c r="C43" s="144"/>
      <c r="D43" s="72"/>
      <c r="E43" s="72"/>
      <c r="F43" s="72"/>
      <c r="G43" s="302">
        <f t="shared" si="0"/>
        <v>0</v>
      </c>
      <c r="H43" s="68">
        <v>1</v>
      </c>
      <c r="I43" s="40">
        <f t="shared" si="1"/>
        <v>0</v>
      </c>
      <c r="J43" s="40">
        <f t="shared" si="2"/>
        <v>0</v>
      </c>
      <c r="K43" s="40">
        <f t="shared" si="3"/>
        <v>0</v>
      </c>
      <c r="L43" s="40">
        <f t="shared" si="4"/>
        <v>0</v>
      </c>
      <c r="M43" s="10"/>
      <c r="N43" s="10"/>
      <c r="O43" s="340" t="str">
        <f t="shared" si="5"/>
        <v xml:space="preserve">; ** WAGES **; ; ; </v>
      </c>
      <c r="P43" s="340" t="str">
        <f t="shared" si="6"/>
        <v xml:space="preserve">; ** FRINGE **; ; ; </v>
      </c>
      <c r="Q43" s="340" t="str">
        <f t="shared" si="7"/>
        <v xml:space="preserve">; ** IDC **; ; ; </v>
      </c>
    </row>
    <row r="44" spans="1:17" ht="30" customHeight="1" x14ac:dyDescent="0.2">
      <c r="A44" s="145"/>
      <c r="B44" s="146"/>
      <c r="C44" s="146"/>
      <c r="D44" s="147"/>
      <c r="E44" s="147"/>
      <c r="F44" s="147"/>
      <c r="G44" s="302">
        <f t="shared" si="0"/>
        <v>0</v>
      </c>
      <c r="H44" s="68">
        <v>1</v>
      </c>
      <c r="I44" s="40">
        <f t="shared" si="1"/>
        <v>0</v>
      </c>
      <c r="J44" s="40">
        <f t="shared" si="2"/>
        <v>0</v>
      </c>
      <c r="K44" s="40">
        <f t="shared" si="3"/>
        <v>0</v>
      </c>
      <c r="L44" s="40">
        <f t="shared" si="4"/>
        <v>0</v>
      </c>
      <c r="M44" s="11"/>
      <c r="N44" s="11"/>
      <c r="O44" s="340" t="str">
        <f t="shared" si="5"/>
        <v xml:space="preserve">; ** WAGES **; ; ; </v>
      </c>
      <c r="P44" s="340" t="str">
        <f t="shared" si="6"/>
        <v xml:space="preserve">; ** FRINGE **; ; ; </v>
      </c>
      <c r="Q44" s="340" t="str">
        <f t="shared" si="7"/>
        <v xml:space="preserve">; ** IDC **; ; ; </v>
      </c>
    </row>
    <row r="45" spans="1:17" ht="30" customHeight="1" x14ac:dyDescent="0.2">
      <c r="A45" s="145"/>
      <c r="B45" s="146"/>
      <c r="C45" s="146"/>
      <c r="D45" s="147"/>
      <c r="E45" s="147"/>
      <c r="F45" s="147"/>
      <c r="G45" s="302">
        <f t="shared" ref="G45:G100" si="8">SUM(D45:F45)</f>
        <v>0</v>
      </c>
      <c r="H45" s="68">
        <v>1</v>
      </c>
      <c r="I45" s="40">
        <f t="shared" ref="I45:I100" si="9">+D45*H45</f>
        <v>0</v>
      </c>
      <c r="J45" s="40">
        <f t="shared" ref="J45:J100" si="10">+E45*H45</f>
        <v>0</v>
      </c>
      <c r="K45" s="40">
        <f t="shared" ref="K45:K100" si="11">+F45*H45</f>
        <v>0</v>
      </c>
      <c r="L45" s="40">
        <f t="shared" ref="L45:L100" si="12">SUM(I45:K45)</f>
        <v>0</v>
      </c>
      <c r="M45" s="11"/>
      <c r="N45" s="11"/>
      <c r="O45" s="340" t="str">
        <f t="shared" ref="O45:O100" si="13">B45 &amp; "; ** WAGES **; " &amp; A45 &amp; "; " &amp; M45 &amp; "; " &amp; N45 &amp; IF(ISNUMBER(C45), TEXT(C45, "yyyy-mm-dd"), C45)</f>
        <v xml:space="preserve">; ** WAGES **; ; ; </v>
      </c>
      <c r="P45" s="340" t="str">
        <f t="shared" ref="P45:P100" si="14">B45 &amp; "; ** FRINGE **; " &amp; A45 &amp; "; " &amp; M45 &amp; "; " &amp; N45 &amp; IF(ISNUMBER(C45), TEXT(C45, "yyyy-mm-dd"), C45)</f>
        <v xml:space="preserve">; ** FRINGE **; ; ; </v>
      </c>
      <c r="Q45" s="340" t="str">
        <f t="shared" ref="Q45:Q100" si="15">B45 &amp; "; ** IDC **; " &amp; A45 &amp; "; " &amp; M45 &amp; "; " &amp; N45 &amp; IF(ISNUMBER(C45), TEXT(C45, "yyyy-mm-dd"), C45)</f>
        <v xml:space="preserve">; ** IDC **; ; ; </v>
      </c>
    </row>
    <row r="46" spans="1:17" ht="30" customHeight="1" x14ac:dyDescent="0.2">
      <c r="A46" s="145"/>
      <c r="B46" s="146"/>
      <c r="C46" s="146"/>
      <c r="D46" s="147"/>
      <c r="E46" s="147"/>
      <c r="F46" s="147"/>
      <c r="G46" s="302">
        <f t="shared" si="8"/>
        <v>0</v>
      </c>
      <c r="H46" s="68">
        <v>1</v>
      </c>
      <c r="I46" s="40">
        <f t="shared" si="9"/>
        <v>0</v>
      </c>
      <c r="J46" s="40">
        <f t="shared" si="10"/>
        <v>0</v>
      </c>
      <c r="K46" s="40">
        <f t="shared" si="11"/>
        <v>0</v>
      </c>
      <c r="L46" s="40">
        <f t="shared" si="12"/>
        <v>0</v>
      </c>
      <c r="M46" s="11"/>
      <c r="N46" s="11"/>
      <c r="O46" s="340" t="str">
        <f t="shared" si="13"/>
        <v xml:space="preserve">; ** WAGES **; ; ; </v>
      </c>
      <c r="P46" s="340" t="str">
        <f t="shared" si="14"/>
        <v xml:space="preserve">; ** FRINGE **; ; ; </v>
      </c>
      <c r="Q46" s="340" t="str">
        <f t="shared" si="15"/>
        <v xml:space="preserve">; ** IDC **; ; ; </v>
      </c>
    </row>
    <row r="47" spans="1:17" ht="30" customHeight="1" x14ac:dyDescent="0.2">
      <c r="A47" s="145"/>
      <c r="B47" s="146"/>
      <c r="C47" s="146"/>
      <c r="D47" s="147"/>
      <c r="E47" s="147"/>
      <c r="F47" s="147"/>
      <c r="G47" s="302">
        <f t="shared" si="8"/>
        <v>0</v>
      </c>
      <c r="H47" s="68">
        <v>1</v>
      </c>
      <c r="I47" s="40">
        <f t="shared" si="9"/>
        <v>0</v>
      </c>
      <c r="J47" s="40">
        <f t="shared" si="10"/>
        <v>0</v>
      </c>
      <c r="K47" s="40">
        <f t="shared" si="11"/>
        <v>0</v>
      </c>
      <c r="L47" s="40">
        <f t="shared" si="12"/>
        <v>0</v>
      </c>
      <c r="M47" s="11"/>
      <c r="N47" s="11"/>
      <c r="O47" s="340" t="str">
        <f t="shared" si="13"/>
        <v xml:space="preserve">; ** WAGES **; ; ; </v>
      </c>
      <c r="P47" s="340" t="str">
        <f t="shared" si="14"/>
        <v xml:space="preserve">; ** FRINGE **; ; ; </v>
      </c>
      <c r="Q47" s="340" t="str">
        <f t="shared" si="15"/>
        <v xml:space="preserve">; ** IDC **; ; ; </v>
      </c>
    </row>
    <row r="48" spans="1:17" ht="30" customHeight="1" x14ac:dyDescent="0.2">
      <c r="A48" s="145"/>
      <c r="B48" s="146"/>
      <c r="C48" s="146"/>
      <c r="D48" s="147"/>
      <c r="E48" s="147"/>
      <c r="F48" s="147"/>
      <c r="G48" s="302">
        <f t="shared" si="8"/>
        <v>0</v>
      </c>
      <c r="H48" s="68">
        <v>1</v>
      </c>
      <c r="I48" s="40">
        <f t="shared" si="9"/>
        <v>0</v>
      </c>
      <c r="J48" s="40">
        <f t="shared" si="10"/>
        <v>0</v>
      </c>
      <c r="K48" s="40">
        <f t="shared" si="11"/>
        <v>0</v>
      </c>
      <c r="L48" s="40">
        <f t="shared" si="12"/>
        <v>0</v>
      </c>
      <c r="M48" s="11"/>
      <c r="N48" s="11"/>
      <c r="O48" s="340" t="str">
        <f t="shared" si="13"/>
        <v xml:space="preserve">; ** WAGES **; ; ; </v>
      </c>
      <c r="P48" s="340" t="str">
        <f t="shared" si="14"/>
        <v xml:space="preserve">; ** FRINGE **; ; ; </v>
      </c>
      <c r="Q48" s="340" t="str">
        <f t="shared" si="15"/>
        <v xml:space="preserve">; ** IDC **; ; ; </v>
      </c>
    </row>
    <row r="49" spans="1:17" ht="30" customHeight="1" x14ac:dyDescent="0.2">
      <c r="A49" s="145"/>
      <c r="B49" s="146"/>
      <c r="C49" s="146"/>
      <c r="D49" s="147"/>
      <c r="E49" s="147"/>
      <c r="F49" s="147"/>
      <c r="G49" s="302">
        <f t="shared" si="8"/>
        <v>0</v>
      </c>
      <c r="H49" s="68">
        <v>1</v>
      </c>
      <c r="I49" s="40">
        <f t="shared" si="9"/>
        <v>0</v>
      </c>
      <c r="J49" s="40">
        <f t="shared" si="10"/>
        <v>0</v>
      </c>
      <c r="K49" s="40">
        <f t="shared" si="11"/>
        <v>0</v>
      </c>
      <c r="L49" s="40">
        <f t="shared" si="12"/>
        <v>0</v>
      </c>
      <c r="M49" s="11"/>
      <c r="N49" s="11"/>
      <c r="O49" s="340" t="str">
        <f t="shared" si="13"/>
        <v xml:space="preserve">; ** WAGES **; ; ; </v>
      </c>
      <c r="P49" s="340" t="str">
        <f t="shared" si="14"/>
        <v xml:space="preserve">; ** FRINGE **; ; ; </v>
      </c>
      <c r="Q49" s="340" t="str">
        <f t="shared" si="15"/>
        <v xml:space="preserve">; ** IDC **; ; ; </v>
      </c>
    </row>
    <row r="50" spans="1:17" ht="30" customHeight="1" x14ac:dyDescent="0.2">
      <c r="A50" s="145"/>
      <c r="B50" s="146"/>
      <c r="C50" s="146"/>
      <c r="D50" s="147"/>
      <c r="E50" s="147"/>
      <c r="F50" s="147"/>
      <c r="G50" s="302">
        <f t="shared" si="8"/>
        <v>0</v>
      </c>
      <c r="H50" s="68">
        <v>1</v>
      </c>
      <c r="I50" s="40">
        <f t="shared" si="9"/>
        <v>0</v>
      </c>
      <c r="J50" s="40">
        <f t="shared" si="10"/>
        <v>0</v>
      </c>
      <c r="K50" s="40">
        <f t="shared" si="11"/>
        <v>0</v>
      </c>
      <c r="L50" s="40">
        <f t="shared" si="12"/>
        <v>0</v>
      </c>
      <c r="M50" s="11"/>
      <c r="N50" s="11"/>
      <c r="O50" s="340" t="str">
        <f t="shared" si="13"/>
        <v xml:space="preserve">; ** WAGES **; ; ; </v>
      </c>
      <c r="P50" s="340" t="str">
        <f t="shared" si="14"/>
        <v xml:space="preserve">; ** FRINGE **; ; ; </v>
      </c>
      <c r="Q50" s="340" t="str">
        <f t="shared" si="15"/>
        <v xml:space="preserve">; ** IDC **; ; ; </v>
      </c>
    </row>
    <row r="51" spans="1:17" ht="30" customHeight="1" x14ac:dyDescent="0.2">
      <c r="A51" s="145"/>
      <c r="B51" s="146"/>
      <c r="C51" s="146"/>
      <c r="D51" s="147"/>
      <c r="E51" s="147"/>
      <c r="F51" s="147"/>
      <c r="G51" s="302">
        <f t="shared" si="8"/>
        <v>0</v>
      </c>
      <c r="H51" s="68">
        <v>1</v>
      </c>
      <c r="I51" s="40">
        <f t="shared" si="9"/>
        <v>0</v>
      </c>
      <c r="J51" s="40">
        <f t="shared" si="10"/>
        <v>0</v>
      </c>
      <c r="K51" s="40">
        <f t="shared" si="11"/>
        <v>0</v>
      </c>
      <c r="L51" s="40">
        <f t="shared" si="12"/>
        <v>0</v>
      </c>
      <c r="M51" s="11"/>
      <c r="N51" s="11"/>
      <c r="O51" s="340" t="str">
        <f t="shared" si="13"/>
        <v xml:space="preserve">; ** WAGES **; ; ; </v>
      </c>
      <c r="P51" s="340" t="str">
        <f t="shared" si="14"/>
        <v xml:space="preserve">; ** FRINGE **; ; ; </v>
      </c>
      <c r="Q51" s="340" t="str">
        <f t="shared" si="15"/>
        <v xml:space="preserve">; ** IDC **; ; ; </v>
      </c>
    </row>
    <row r="52" spans="1:17" ht="30" customHeight="1" x14ac:dyDescent="0.2">
      <c r="A52" s="145"/>
      <c r="B52" s="146"/>
      <c r="C52" s="146"/>
      <c r="D52" s="147"/>
      <c r="E52" s="147"/>
      <c r="F52" s="147"/>
      <c r="G52" s="302">
        <f t="shared" si="8"/>
        <v>0</v>
      </c>
      <c r="H52" s="68">
        <v>1</v>
      </c>
      <c r="I52" s="40">
        <f t="shared" si="9"/>
        <v>0</v>
      </c>
      <c r="J52" s="40">
        <f t="shared" si="10"/>
        <v>0</v>
      </c>
      <c r="K52" s="40">
        <f t="shared" si="11"/>
        <v>0</v>
      </c>
      <c r="L52" s="40">
        <f t="shared" si="12"/>
        <v>0</v>
      </c>
      <c r="M52" s="11"/>
      <c r="N52" s="11"/>
      <c r="O52" s="340" t="str">
        <f t="shared" si="13"/>
        <v xml:space="preserve">; ** WAGES **; ; ; </v>
      </c>
      <c r="P52" s="340" t="str">
        <f t="shared" si="14"/>
        <v xml:space="preserve">; ** FRINGE **; ; ; </v>
      </c>
      <c r="Q52" s="340" t="str">
        <f t="shared" si="15"/>
        <v xml:space="preserve">; ** IDC **; ; ; </v>
      </c>
    </row>
    <row r="53" spans="1:17" ht="30" customHeight="1" x14ac:dyDescent="0.2">
      <c r="A53" s="145"/>
      <c r="B53" s="146"/>
      <c r="C53" s="146"/>
      <c r="D53" s="147"/>
      <c r="E53" s="147"/>
      <c r="F53" s="147"/>
      <c r="G53" s="302">
        <f t="shared" si="8"/>
        <v>0</v>
      </c>
      <c r="H53" s="68">
        <v>1</v>
      </c>
      <c r="I53" s="40">
        <f t="shared" si="9"/>
        <v>0</v>
      </c>
      <c r="J53" s="40">
        <f t="shared" si="10"/>
        <v>0</v>
      </c>
      <c r="K53" s="40">
        <f t="shared" si="11"/>
        <v>0</v>
      </c>
      <c r="L53" s="40">
        <f t="shared" si="12"/>
        <v>0</v>
      </c>
      <c r="M53" s="11"/>
      <c r="N53" s="11"/>
      <c r="O53" s="340" t="str">
        <f t="shared" si="13"/>
        <v xml:space="preserve">; ** WAGES **; ; ; </v>
      </c>
      <c r="P53" s="340" t="str">
        <f t="shared" si="14"/>
        <v xml:space="preserve">; ** FRINGE **; ; ; </v>
      </c>
      <c r="Q53" s="340" t="str">
        <f t="shared" si="15"/>
        <v xml:space="preserve">; ** IDC **; ; ; </v>
      </c>
    </row>
    <row r="54" spans="1:17" ht="30" customHeight="1" x14ac:dyDescent="0.2">
      <c r="A54" s="145"/>
      <c r="B54" s="146"/>
      <c r="C54" s="146"/>
      <c r="D54" s="147"/>
      <c r="E54" s="147"/>
      <c r="F54" s="147"/>
      <c r="G54" s="302">
        <f t="shared" si="8"/>
        <v>0</v>
      </c>
      <c r="H54" s="68">
        <v>1</v>
      </c>
      <c r="I54" s="40">
        <f t="shared" si="9"/>
        <v>0</v>
      </c>
      <c r="J54" s="40">
        <f t="shared" si="10"/>
        <v>0</v>
      </c>
      <c r="K54" s="40">
        <f t="shared" si="11"/>
        <v>0</v>
      </c>
      <c r="L54" s="40">
        <f t="shared" si="12"/>
        <v>0</v>
      </c>
      <c r="M54" s="11"/>
      <c r="N54" s="11"/>
      <c r="O54" s="340" t="str">
        <f t="shared" si="13"/>
        <v xml:space="preserve">; ** WAGES **; ; ; </v>
      </c>
      <c r="P54" s="340" t="str">
        <f t="shared" si="14"/>
        <v xml:space="preserve">; ** FRINGE **; ; ; </v>
      </c>
      <c r="Q54" s="340" t="str">
        <f t="shared" si="15"/>
        <v xml:space="preserve">; ** IDC **; ; ; </v>
      </c>
    </row>
    <row r="55" spans="1:17" ht="30" customHeight="1" x14ac:dyDescent="0.2">
      <c r="A55" s="145"/>
      <c r="B55" s="146"/>
      <c r="C55" s="146"/>
      <c r="D55" s="147"/>
      <c r="E55" s="147"/>
      <c r="F55" s="147"/>
      <c r="G55" s="302">
        <f t="shared" si="8"/>
        <v>0</v>
      </c>
      <c r="H55" s="68">
        <v>1</v>
      </c>
      <c r="I55" s="40">
        <f t="shared" si="9"/>
        <v>0</v>
      </c>
      <c r="J55" s="40">
        <f t="shared" si="10"/>
        <v>0</v>
      </c>
      <c r="K55" s="40">
        <f t="shared" si="11"/>
        <v>0</v>
      </c>
      <c r="L55" s="40">
        <f t="shared" si="12"/>
        <v>0</v>
      </c>
      <c r="M55" s="11"/>
      <c r="N55" s="11"/>
      <c r="O55" s="340" t="str">
        <f t="shared" si="13"/>
        <v xml:space="preserve">; ** WAGES **; ; ; </v>
      </c>
      <c r="P55" s="340" t="str">
        <f t="shared" si="14"/>
        <v xml:space="preserve">; ** FRINGE **; ; ; </v>
      </c>
      <c r="Q55" s="340" t="str">
        <f t="shared" si="15"/>
        <v xml:space="preserve">; ** IDC **; ; ; </v>
      </c>
    </row>
    <row r="56" spans="1:17" ht="30" customHeight="1" x14ac:dyDescent="0.2">
      <c r="A56" s="145"/>
      <c r="B56" s="146"/>
      <c r="C56" s="146"/>
      <c r="D56" s="147"/>
      <c r="E56" s="147"/>
      <c r="F56" s="147"/>
      <c r="G56" s="302">
        <f t="shared" si="8"/>
        <v>0</v>
      </c>
      <c r="H56" s="68">
        <v>1</v>
      </c>
      <c r="I56" s="40">
        <f t="shared" si="9"/>
        <v>0</v>
      </c>
      <c r="J56" s="40">
        <f t="shared" si="10"/>
        <v>0</v>
      </c>
      <c r="K56" s="40">
        <f t="shared" si="11"/>
        <v>0</v>
      </c>
      <c r="L56" s="40">
        <f t="shared" si="12"/>
        <v>0</v>
      </c>
      <c r="M56" s="11"/>
      <c r="N56" s="11"/>
      <c r="O56" s="340" t="str">
        <f t="shared" si="13"/>
        <v xml:space="preserve">; ** WAGES **; ; ; </v>
      </c>
      <c r="P56" s="340" t="str">
        <f t="shared" si="14"/>
        <v xml:space="preserve">; ** FRINGE **; ; ; </v>
      </c>
      <c r="Q56" s="340" t="str">
        <f t="shared" si="15"/>
        <v xml:space="preserve">; ** IDC **; ; ; </v>
      </c>
    </row>
    <row r="57" spans="1:17" ht="30" customHeight="1" x14ac:dyDescent="0.2">
      <c r="A57" s="145"/>
      <c r="B57" s="146"/>
      <c r="C57" s="146"/>
      <c r="D57" s="147"/>
      <c r="E57" s="147"/>
      <c r="F57" s="147"/>
      <c r="G57" s="302">
        <f t="shared" si="8"/>
        <v>0</v>
      </c>
      <c r="H57" s="68">
        <v>1</v>
      </c>
      <c r="I57" s="40">
        <f t="shared" si="9"/>
        <v>0</v>
      </c>
      <c r="J57" s="40">
        <f t="shared" si="10"/>
        <v>0</v>
      </c>
      <c r="K57" s="40">
        <f t="shared" si="11"/>
        <v>0</v>
      </c>
      <c r="L57" s="40">
        <f t="shared" si="12"/>
        <v>0</v>
      </c>
      <c r="M57" s="11"/>
      <c r="N57" s="11"/>
      <c r="O57" s="340" t="str">
        <f t="shared" si="13"/>
        <v xml:space="preserve">; ** WAGES **; ; ; </v>
      </c>
      <c r="P57" s="340" t="str">
        <f t="shared" si="14"/>
        <v xml:space="preserve">; ** FRINGE **; ; ; </v>
      </c>
      <c r="Q57" s="340" t="str">
        <f t="shared" si="15"/>
        <v xml:space="preserve">; ** IDC **; ; ; </v>
      </c>
    </row>
    <row r="58" spans="1:17" ht="30" customHeight="1" x14ac:dyDescent="0.2">
      <c r="A58" s="145"/>
      <c r="B58" s="146"/>
      <c r="C58" s="146"/>
      <c r="D58" s="147"/>
      <c r="E58" s="147"/>
      <c r="F58" s="147"/>
      <c r="G58" s="302">
        <f t="shared" si="8"/>
        <v>0</v>
      </c>
      <c r="H58" s="68">
        <v>1</v>
      </c>
      <c r="I58" s="40">
        <f t="shared" si="9"/>
        <v>0</v>
      </c>
      <c r="J58" s="40">
        <f t="shared" si="10"/>
        <v>0</v>
      </c>
      <c r="K58" s="40">
        <f t="shared" si="11"/>
        <v>0</v>
      </c>
      <c r="L58" s="40">
        <f t="shared" si="12"/>
        <v>0</v>
      </c>
      <c r="M58" s="11"/>
      <c r="N58" s="11"/>
      <c r="O58" s="340" t="str">
        <f t="shared" si="13"/>
        <v xml:space="preserve">; ** WAGES **; ; ; </v>
      </c>
      <c r="P58" s="340" t="str">
        <f t="shared" si="14"/>
        <v xml:space="preserve">; ** FRINGE **; ; ; </v>
      </c>
      <c r="Q58" s="340" t="str">
        <f t="shared" si="15"/>
        <v xml:space="preserve">; ** IDC **; ; ; </v>
      </c>
    </row>
    <row r="59" spans="1:17" ht="30" customHeight="1" x14ac:dyDescent="0.2">
      <c r="A59" s="145"/>
      <c r="B59" s="146"/>
      <c r="C59" s="146"/>
      <c r="D59" s="147"/>
      <c r="E59" s="147"/>
      <c r="F59" s="147"/>
      <c r="G59" s="302">
        <f t="shared" si="8"/>
        <v>0</v>
      </c>
      <c r="H59" s="68">
        <v>1</v>
      </c>
      <c r="I59" s="40">
        <f t="shared" si="9"/>
        <v>0</v>
      </c>
      <c r="J59" s="40">
        <f t="shared" si="10"/>
        <v>0</v>
      </c>
      <c r="K59" s="40">
        <f t="shared" si="11"/>
        <v>0</v>
      </c>
      <c r="L59" s="40">
        <f t="shared" si="12"/>
        <v>0</v>
      </c>
      <c r="M59" s="11"/>
      <c r="N59" s="11"/>
      <c r="O59" s="340" t="str">
        <f t="shared" si="13"/>
        <v xml:space="preserve">; ** WAGES **; ; ; </v>
      </c>
      <c r="P59" s="340" t="str">
        <f t="shared" si="14"/>
        <v xml:space="preserve">; ** FRINGE **; ; ; </v>
      </c>
      <c r="Q59" s="340" t="str">
        <f t="shared" si="15"/>
        <v xml:space="preserve">; ** IDC **; ; ; </v>
      </c>
    </row>
    <row r="60" spans="1:17" ht="30" customHeight="1" x14ac:dyDescent="0.2">
      <c r="A60" s="145"/>
      <c r="B60" s="146"/>
      <c r="C60" s="146"/>
      <c r="D60" s="147"/>
      <c r="E60" s="147"/>
      <c r="F60" s="147"/>
      <c r="G60" s="302">
        <f t="shared" si="8"/>
        <v>0</v>
      </c>
      <c r="H60" s="68">
        <v>1</v>
      </c>
      <c r="I60" s="40">
        <f t="shared" si="9"/>
        <v>0</v>
      </c>
      <c r="J60" s="40">
        <f t="shared" si="10"/>
        <v>0</v>
      </c>
      <c r="K60" s="40">
        <f t="shared" si="11"/>
        <v>0</v>
      </c>
      <c r="L60" s="40">
        <f t="shared" si="12"/>
        <v>0</v>
      </c>
      <c r="M60" s="11"/>
      <c r="N60" s="11"/>
      <c r="O60" s="340" t="str">
        <f t="shared" si="13"/>
        <v xml:space="preserve">; ** WAGES **; ; ; </v>
      </c>
      <c r="P60" s="340" t="str">
        <f t="shared" si="14"/>
        <v xml:space="preserve">; ** FRINGE **; ; ; </v>
      </c>
      <c r="Q60" s="340" t="str">
        <f t="shared" si="15"/>
        <v xml:space="preserve">; ** IDC **; ; ; </v>
      </c>
    </row>
    <row r="61" spans="1:17" ht="30" customHeight="1" x14ac:dyDescent="0.2">
      <c r="A61" s="145"/>
      <c r="B61" s="146"/>
      <c r="C61" s="146"/>
      <c r="D61" s="147"/>
      <c r="E61" s="147"/>
      <c r="F61" s="147"/>
      <c r="G61" s="302">
        <f t="shared" si="8"/>
        <v>0</v>
      </c>
      <c r="H61" s="68">
        <v>1</v>
      </c>
      <c r="I61" s="40">
        <f t="shared" si="9"/>
        <v>0</v>
      </c>
      <c r="J61" s="40">
        <f t="shared" si="10"/>
        <v>0</v>
      </c>
      <c r="K61" s="40">
        <f t="shared" si="11"/>
        <v>0</v>
      </c>
      <c r="L61" s="40">
        <f t="shared" si="12"/>
        <v>0</v>
      </c>
      <c r="M61" s="11"/>
      <c r="N61" s="11"/>
      <c r="O61" s="340" t="str">
        <f t="shared" si="13"/>
        <v xml:space="preserve">; ** WAGES **; ; ; </v>
      </c>
      <c r="P61" s="340" t="str">
        <f t="shared" si="14"/>
        <v xml:space="preserve">; ** FRINGE **; ; ; </v>
      </c>
      <c r="Q61" s="340" t="str">
        <f t="shared" si="15"/>
        <v xml:space="preserve">; ** IDC **; ; ; </v>
      </c>
    </row>
    <row r="62" spans="1:17" ht="30" customHeight="1" x14ac:dyDescent="0.2">
      <c r="A62" s="145"/>
      <c r="B62" s="146"/>
      <c r="C62" s="146"/>
      <c r="D62" s="147"/>
      <c r="E62" s="147"/>
      <c r="F62" s="147"/>
      <c r="G62" s="302">
        <f t="shared" si="8"/>
        <v>0</v>
      </c>
      <c r="H62" s="68">
        <v>1</v>
      </c>
      <c r="I62" s="40">
        <f t="shared" si="9"/>
        <v>0</v>
      </c>
      <c r="J62" s="40">
        <f t="shared" si="10"/>
        <v>0</v>
      </c>
      <c r="K62" s="40">
        <f t="shared" si="11"/>
        <v>0</v>
      </c>
      <c r="L62" s="40">
        <f t="shared" si="12"/>
        <v>0</v>
      </c>
      <c r="M62" s="11"/>
      <c r="N62" s="11"/>
      <c r="O62" s="340" t="str">
        <f t="shared" si="13"/>
        <v xml:space="preserve">; ** WAGES **; ; ; </v>
      </c>
      <c r="P62" s="340" t="str">
        <f t="shared" si="14"/>
        <v xml:space="preserve">; ** FRINGE **; ; ; </v>
      </c>
      <c r="Q62" s="340" t="str">
        <f t="shared" si="15"/>
        <v xml:space="preserve">; ** IDC **; ; ; </v>
      </c>
    </row>
    <row r="63" spans="1:17" ht="30" customHeight="1" x14ac:dyDescent="0.2">
      <c r="A63" s="145"/>
      <c r="B63" s="146"/>
      <c r="C63" s="146"/>
      <c r="D63" s="147"/>
      <c r="E63" s="147"/>
      <c r="F63" s="147"/>
      <c r="G63" s="302">
        <f t="shared" si="8"/>
        <v>0</v>
      </c>
      <c r="H63" s="68">
        <v>1</v>
      </c>
      <c r="I63" s="40">
        <f t="shared" si="9"/>
        <v>0</v>
      </c>
      <c r="J63" s="40">
        <f t="shared" si="10"/>
        <v>0</v>
      </c>
      <c r="K63" s="40">
        <f t="shared" si="11"/>
        <v>0</v>
      </c>
      <c r="L63" s="40">
        <f t="shared" si="12"/>
        <v>0</v>
      </c>
      <c r="M63" s="11"/>
      <c r="N63" s="11"/>
      <c r="O63" s="340" t="str">
        <f t="shared" si="13"/>
        <v xml:space="preserve">; ** WAGES **; ; ; </v>
      </c>
      <c r="P63" s="340" t="str">
        <f t="shared" si="14"/>
        <v xml:space="preserve">; ** FRINGE **; ; ; </v>
      </c>
      <c r="Q63" s="340" t="str">
        <f t="shared" si="15"/>
        <v xml:space="preserve">; ** IDC **; ; ; </v>
      </c>
    </row>
    <row r="64" spans="1:17" ht="30" customHeight="1" x14ac:dyDescent="0.2">
      <c r="A64" s="145"/>
      <c r="B64" s="146"/>
      <c r="C64" s="146"/>
      <c r="D64" s="147"/>
      <c r="E64" s="147"/>
      <c r="F64" s="147"/>
      <c r="G64" s="302">
        <f t="shared" si="8"/>
        <v>0</v>
      </c>
      <c r="H64" s="68">
        <v>1</v>
      </c>
      <c r="I64" s="40">
        <f t="shared" si="9"/>
        <v>0</v>
      </c>
      <c r="J64" s="40">
        <f t="shared" si="10"/>
        <v>0</v>
      </c>
      <c r="K64" s="40">
        <f t="shared" si="11"/>
        <v>0</v>
      </c>
      <c r="L64" s="40">
        <f t="shared" si="12"/>
        <v>0</v>
      </c>
      <c r="M64" s="11"/>
      <c r="N64" s="11"/>
      <c r="O64" s="340" t="str">
        <f t="shared" si="13"/>
        <v xml:space="preserve">; ** WAGES **; ; ; </v>
      </c>
      <c r="P64" s="340" t="str">
        <f t="shared" si="14"/>
        <v xml:space="preserve">; ** FRINGE **; ; ; </v>
      </c>
      <c r="Q64" s="340" t="str">
        <f t="shared" si="15"/>
        <v xml:space="preserve">; ** IDC **; ; ; </v>
      </c>
    </row>
    <row r="65" spans="1:17" ht="30" customHeight="1" x14ac:dyDescent="0.2">
      <c r="A65" s="145"/>
      <c r="B65" s="146"/>
      <c r="C65" s="146"/>
      <c r="D65" s="147"/>
      <c r="E65" s="147"/>
      <c r="F65" s="147"/>
      <c r="G65" s="302">
        <f t="shared" si="8"/>
        <v>0</v>
      </c>
      <c r="H65" s="68">
        <v>1</v>
      </c>
      <c r="I65" s="40">
        <f t="shared" si="9"/>
        <v>0</v>
      </c>
      <c r="J65" s="40">
        <f t="shared" si="10"/>
        <v>0</v>
      </c>
      <c r="K65" s="40">
        <f t="shared" si="11"/>
        <v>0</v>
      </c>
      <c r="L65" s="40">
        <f t="shared" si="12"/>
        <v>0</v>
      </c>
      <c r="M65" s="11"/>
      <c r="N65" s="11"/>
      <c r="O65" s="340" t="str">
        <f t="shared" si="13"/>
        <v xml:space="preserve">; ** WAGES **; ; ; </v>
      </c>
      <c r="P65" s="340" t="str">
        <f t="shared" si="14"/>
        <v xml:space="preserve">; ** FRINGE **; ; ; </v>
      </c>
      <c r="Q65" s="340" t="str">
        <f t="shared" si="15"/>
        <v xml:space="preserve">; ** IDC **; ; ; </v>
      </c>
    </row>
    <row r="66" spans="1:17" ht="30" customHeight="1" x14ac:dyDescent="0.2">
      <c r="A66" s="145"/>
      <c r="B66" s="146"/>
      <c r="C66" s="146"/>
      <c r="D66" s="147"/>
      <c r="E66" s="147"/>
      <c r="F66" s="147"/>
      <c r="G66" s="302">
        <f t="shared" si="8"/>
        <v>0</v>
      </c>
      <c r="H66" s="68">
        <v>1</v>
      </c>
      <c r="I66" s="40">
        <f t="shared" si="9"/>
        <v>0</v>
      </c>
      <c r="J66" s="40">
        <f t="shared" si="10"/>
        <v>0</v>
      </c>
      <c r="K66" s="40">
        <f t="shared" si="11"/>
        <v>0</v>
      </c>
      <c r="L66" s="40">
        <f t="shared" si="12"/>
        <v>0</v>
      </c>
      <c r="M66" s="11"/>
      <c r="N66" s="11"/>
      <c r="O66" s="340" t="str">
        <f t="shared" si="13"/>
        <v xml:space="preserve">; ** WAGES **; ; ; </v>
      </c>
      <c r="P66" s="340" t="str">
        <f t="shared" si="14"/>
        <v xml:space="preserve">; ** FRINGE **; ; ; </v>
      </c>
      <c r="Q66" s="340" t="str">
        <f t="shared" si="15"/>
        <v xml:space="preserve">; ** IDC **; ; ; </v>
      </c>
    </row>
    <row r="67" spans="1:17" ht="30" customHeight="1" x14ac:dyDescent="0.2">
      <c r="A67" s="145"/>
      <c r="B67" s="146"/>
      <c r="C67" s="146"/>
      <c r="D67" s="147"/>
      <c r="E67" s="147"/>
      <c r="F67" s="147"/>
      <c r="G67" s="302">
        <f t="shared" si="8"/>
        <v>0</v>
      </c>
      <c r="H67" s="68">
        <v>1</v>
      </c>
      <c r="I67" s="40">
        <f t="shared" si="9"/>
        <v>0</v>
      </c>
      <c r="J67" s="40">
        <f t="shared" si="10"/>
        <v>0</v>
      </c>
      <c r="K67" s="40">
        <f t="shared" si="11"/>
        <v>0</v>
      </c>
      <c r="L67" s="40">
        <f t="shared" si="12"/>
        <v>0</v>
      </c>
      <c r="M67" s="11"/>
      <c r="N67" s="11"/>
      <c r="O67" s="340" t="str">
        <f t="shared" si="13"/>
        <v xml:space="preserve">; ** WAGES **; ; ; </v>
      </c>
      <c r="P67" s="340" t="str">
        <f t="shared" si="14"/>
        <v xml:space="preserve">; ** FRINGE **; ; ; </v>
      </c>
      <c r="Q67" s="340" t="str">
        <f t="shared" si="15"/>
        <v xml:space="preserve">; ** IDC **; ; ; </v>
      </c>
    </row>
    <row r="68" spans="1:17" ht="30" customHeight="1" x14ac:dyDescent="0.2">
      <c r="A68" s="145"/>
      <c r="B68" s="146"/>
      <c r="C68" s="146"/>
      <c r="D68" s="147"/>
      <c r="E68" s="147"/>
      <c r="F68" s="147"/>
      <c r="G68" s="302">
        <f t="shared" si="8"/>
        <v>0</v>
      </c>
      <c r="H68" s="68">
        <v>1</v>
      </c>
      <c r="I68" s="40">
        <f t="shared" si="9"/>
        <v>0</v>
      </c>
      <c r="J68" s="40">
        <f t="shared" si="10"/>
        <v>0</v>
      </c>
      <c r="K68" s="40">
        <f t="shared" si="11"/>
        <v>0</v>
      </c>
      <c r="L68" s="40">
        <f t="shared" si="12"/>
        <v>0</v>
      </c>
      <c r="M68" s="11"/>
      <c r="N68" s="11"/>
      <c r="O68" s="340" t="str">
        <f t="shared" si="13"/>
        <v xml:space="preserve">; ** WAGES **; ; ; </v>
      </c>
      <c r="P68" s="340" t="str">
        <f t="shared" si="14"/>
        <v xml:space="preserve">; ** FRINGE **; ; ; </v>
      </c>
      <c r="Q68" s="340" t="str">
        <f t="shared" si="15"/>
        <v xml:space="preserve">; ** IDC **; ; ; </v>
      </c>
    </row>
    <row r="69" spans="1:17" ht="30" customHeight="1" x14ac:dyDescent="0.2">
      <c r="A69" s="145"/>
      <c r="B69" s="146"/>
      <c r="C69" s="146"/>
      <c r="D69" s="147"/>
      <c r="E69" s="147"/>
      <c r="F69" s="147"/>
      <c r="G69" s="302">
        <f t="shared" si="8"/>
        <v>0</v>
      </c>
      <c r="H69" s="68">
        <v>1</v>
      </c>
      <c r="I69" s="40">
        <f t="shared" si="9"/>
        <v>0</v>
      </c>
      <c r="J69" s="40">
        <f t="shared" si="10"/>
        <v>0</v>
      </c>
      <c r="K69" s="40">
        <f t="shared" si="11"/>
        <v>0</v>
      </c>
      <c r="L69" s="40">
        <f t="shared" si="12"/>
        <v>0</v>
      </c>
      <c r="M69" s="11"/>
      <c r="N69" s="11"/>
      <c r="O69" s="340" t="str">
        <f t="shared" si="13"/>
        <v xml:space="preserve">; ** WAGES **; ; ; </v>
      </c>
      <c r="P69" s="340" t="str">
        <f t="shared" si="14"/>
        <v xml:space="preserve">; ** FRINGE **; ; ; </v>
      </c>
      <c r="Q69" s="340" t="str">
        <f t="shared" si="15"/>
        <v xml:space="preserve">; ** IDC **; ; ; </v>
      </c>
    </row>
    <row r="70" spans="1:17" ht="30" customHeight="1" x14ac:dyDescent="0.2">
      <c r="A70" s="145"/>
      <c r="B70" s="146"/>
      <c r="C70" s="146"/>
      <c r="D70" s="147"/>
      <c r="E70" s="147"/>
      <c r="F70" s="147"/>
      <c r="G70" s="302">
        <f t="shared" si="8"/>
        <v>0</v>
      </c>
      <c r="H70" s="68">
        <v>1</v>
      </c>
      <c r="I70" s="40">
        <f t="shared" si="9"/>
        <v>0</v>
      </c>
      <c r="J70" s="40">
        <f t="shared" si="10"/>
        <v>0</v>
      </c>
      <c r="K70" s="40">
        <f t="shared" si="11"/>
        <v>0</v>
      </c>
      <c r="L70" s="40">
        <f t="shared" si="12"/>
        <v>0</v>
      </c>
      <c r="M70" s="11"/>
      <c r="N70" s="11"/>
      <c r="O70" s="340" t="str">
        <f t="shared" si="13"/>
        <v xml:space="preserve">; ** WAGES **; ; ; </v>
      </c>
      <c r="P70" s="340" t="str">
        <f t="shared" si="14"/>
        <v xml:space="preserve">; ** FRINGE **; ; ; </v>
      </c>
      <c r="Q70" s="340" t="str">
        <f t="shared" si="15"/>
        <v xml:space="preserve">; ** IDC **; ; ; </v>
      </c>
    </row>
    <row r="71" spans="1:17" ht="30" customHeight="1" x14ac:dyDescent="0.2">
      <c r="A71" s="145"/>
      <c r="B71" s="146"/>
      <c r="C71" s="146"/>
      <c r="D71" s="147"/>
      <c r="E71" s="147"/>
      <c r="F71" s="147"/>
      <c r="G71" s="302">
        <f t="shared" si="8"/>
        <v>0</v>
      </c>
      <c r="H71" s="68">
        <v>1</v>
      </c>
      <c r="I71" s="40">
        <f t="shared" si="9"/>
        <v>0</v>
      </c>
      <c r="J71" s="40">
        <f t="shared" si="10"/>
        <v>0</v>
      </c>
      <c r="K71" s="40">
        <f t="shared" si="11"/>
        <v>0</v>
      </c>
      <c r="L71" s="40">
        <f t="shared" si="12"/>
        <v>0</v>
      </c>
      <c r="M71" s="11"/>
      <c r="N71" s="11"/>
      <c r="O71" s="340" t="str">
        <f t="shared" si="13"/>
        <v xml:space="preserve">; ** WAGES **; ; ; </v>
      </c>
      <c r="P71" s="340" t="str">
        <f t="shared" si="14"/>
        <v xml:space="preserve">; ** FRINGE **; ; ; </v>
      </c>
      <c r="Q71" s="340" t="str">
        <f t="shared" si="15"/>
        <v xml:space="preserve">; ** IDC **; ; ; </v>
      </c>
    </row>
    <row r="72" spans="1:17" ht="30" customHeight="1" x14ac:dyDescent="0.2">
      <c r="A72" s="145"/>
      <c r="B72" s="146"/>
      <c r="C72" s="146"/>
      <c r="D72" s="147"/>
      <c r="E72" s="147"/>
      <c r="F72" s="147"/>
      <c r="G72" s="302">
        <f t="shared" si="8"/>
        <v>0</v>
      </c>
      <c r="H72" s="68">
        <v>1</v>
      </c>
      <c r="I72" s="40">
        <f t="shared" si="9"/>
        <v>0</v>
      </c>
      <c r="J72" s="40">
        <f t="shared" si="10"/>
        <v>0</v>
      </c>
      <c r="K72" s="40">
        <f t="shared" si="11"/>
        <v>0</v>
      </c>
      <c r="L72" s="40">
        <f t="shared" si="12"/>
        <v>0</v>
      </c>
      <c r="M72" s="11"/>
      <c r="N72" s="11"/>
      <c r="O72" s="340" t="str">
        <f t="shared" si="13"/>
        <v xml:space="preserve">; ** WAGES **; ; ; </v>
      </c>
      <c r="P72" s="340" t="str">
        <f t="shared" si="14"/>
        <v xml:space="preserve">; ** FRINGE **; ; ; </v>
      </c>
      <c r="Q72" s="340" t="str">
        <f t="shared" si="15"/>
        <v xml:space="preserve">; ** IDC **; ; ; </v>
      </c>
    </row>
    <row r="73" spans="1:17" ht="30" customHeight="1" x14ac:dyDescent="0.2">
      <c r="A73" s="145"/>
      <c r="B73" s="146"/>
      <c r="C73" s="146"/>
      <c r="D73" s="147"/>
      <c r="E73" s="147"/>
      <c r="F73" s="147"/>
      <c r="G73" s="302">
        <f t="shared" si="8"/>
        <v>0</v>
      </c>
      <c r="H73" s="68">
        <v>1</v>
      </c>
      <c r="I73" s="40">
        <f t="shared" si="9"/>
        <v>0</v>
      </c>
      <c r="J73" s="40">
        <f t="shared" si="10"/>
        <v>0</v>
      </c>
      <c r="K73" s="40">
        <f t="shared" si="11"/>
        <v>0</v>
      </c>
      <c r="L73" s="40">
        <f t="shared" si="12"/>
        <v>0</v>
      </c>
      <c r="M73" s="11"/>
      <c r="N73" s="11"/>
      <c r="O73" s="340" t="str">
        <f t="shared" si="13"/>
        <v xml:space="preserve">; ** WAGES **; ; ; </v>
      </c>
      <c r="P73" s="340" t="str">
        <f t="shared" si="14"/>
        <v xml:space="preserve">; ** FRINGE **; ; ; </v>
      </c>
      <c r="Q73" s="340" t="str">
        <f t="shared" si="15"/>
        <v xml:space="preserve">; ** IDC **; ; ; </v>
      </c>
    </row>
    <row r="74" spans="1:17" ht="30" customHeight="1" x14ac:dyDescent="0.2">
      <c r="A74" s="145"/>
      <c r="B74" s="146"/>
      <c r="C74" s="146"/>
      <c r="D74" s="147"/>
      <c r="E74" s="147"/>
      <c r="F74" s="147"/>
      <c r="G74" s="302">
        <f t="shared" si="8"/>
        <v>0</v>
      </c>
      <c r="H74" s="68">
        <v>1</v>
      </c>
      <c r="I74" s="40">
        <f t="shared" si="9"/>
        <v>0</v>
      </c>
      <c r="J74" s="40">
        <f t="shared" si="10"/>
        <v>0</v>
      </c>
      <c r="K74" s="40">
        <f t="shared" si="11"/>
        <v>0</v>
      </c>
      <c r="L74" s="40">
        <f t="shared" si="12"/>
        <v>0</v>
      </c>
      <c r="M74" s="11"/>
      <c r="N74" s="11"/>
      <c r="O74" s="340" t="str">
        <f t="shared" si="13"/>
        <v xml:space="preserve">; ** WAGES **; ; ; </v>
      </c>
      <c r="P74" s="340" t="str">
        <f t="shared" si="14"/>
        <v xml:space="preserve">; ** FRINGE **; ; ; </v>
      </c>
      <c r="Q74" s="340" t="str">
        <f t="shared" si="15"/>
        <v xml:space="preserve">; ** IDC **; ; ; </v>
      </c>
    </row>
    <row r="75" spans="1:17" ht="30" customHeight="1" x14ac:dyDescent="0.2">
      <c r="A75" s="145"/>
      <c r="B75" s="146"/>
      <c r="C75" s="146"/>
      <c r="D75" s="147"/>
      <c r="E75" s="147"/>
      <c r="F75" s="147"/>
      <c r="G75" s="302">
        <f t="shared" si="8"/>
        <v>0</v>
      </c>
      <c r="H75" s="68">
        <v>1</v>
      </c>
      <c r="I75" s="40">
        <f t="shared" si="9"/>
        <v>0</v>
      </c>
      <c r="J75" s="40">
        <f t="shared" si="10"/>
        <v>0</v>
      </c>
      <c r="K75" s="40">
        <f t="shared" si="11"/>
        <v>0</v>
      </c>
      <c r="L75" s="40">
        <f t="shared" si="12"/>
        <v>0</v>
      </c>
      <c r="M75" s="11"/>
      <c r="N75" s="11"/>
      <c r="O75" s="340" t="str">
        <f t="shared" si="13"/>
        <v xml:space="preserve">; ** WAGES **; ; ; </v>
      </c>
      <c r="P75" s="340" t="str">
        <f t="shared" si="14"/>
        <v xml:space="preserve">; ** FRINGE **; ; ; </v>
      </c>
      <c r="Q75" s="340" t="str">
        <f t="shared" si="15"/>
        <v xml:space="preserve">; ** IDC **; ; ; </v>
      </c>
    </row>
    <row r="76" spans="1:17" ht="30" customHeight="1" x14ac:dyDescent="0.2">
      <c r="A76" s="145"/>
      <c r="B76" s="146"/>
      <c r="C76" s="146"/>
      <c r="D76" s="147"/>
      <c r="E76" s="147"/>
      <c r="F76" s="147"/>
      <c r="G76" s="302">
        <f t="shared" si="8"/>
        <v>0</v>
      </c>
      <c r="H76" s="68">
        <v>1</v>
      </c>
      <c r="I76" s="40">
        <f t="shared" si="9"/>
        <v>0</v>
      </c>
      <c r="J76" s="40">
        <f t="shared" si="10"/>
        <v>0</v>
      </c>
      <c r="K76" s="40">
        <f t="shared" si="11"/>
        <v>0</v>
      </c>
      <c r="L76" s="40">
        <f t="shared" si="12"/>
        <v>0</v>
      </c>
      <c r="M76" s="11"/>
      <c r="N76" s="11"/>
      <c r="O76" s="340" t="str">
        <f t="shared" si="13"/>
        <v xml:space="preserve">; ** WAGES **; ; ; </v>
      </c>
      <c r="P76" s="340" t="str">
        <f t="shared" si="14"/>
        <v xml:space="preserve">; ** FRINGE **; ; ; </v>
      </c>
      <c r="Q76" s="340" t="str">
        <f t="shared" si="15"/>
        <v xml:space="preserve">; ** IDC **; ; ; </v>
      </c>
    </row>
    <row r="77" spans="1:17" ht="30" customHeight="1" x14ac:dyDescent="0.2">
      <c r="A77" s="145"/>
      <c r="B77" s="146"/>
      <c r="C77" s="146"/>
      <c r="D77" s="147"/>
      <c r="E77" s="147"/>
      <c r="F77" s="147"/>
      <c r="G77" s="302">
        <f t="shared" si="8"/>
        <v>0</v>
      </c>
      <c r="H77" s="68">
        <v>1</v>
      </c>
      <c r="I77" s="40">
        <f t="shared" si="9"/>
        <v>0</v>
      </c>
      <c r="J77" s="40">
        <f t="shared" si="10"/>
        <v>0</v>
      </c>
      <c r="K77" s="40">
        <f t="shared" si="11"/>
        <v>0</v>
      </c>
      <c r="L77" s="40">
        <f t="shared" si="12"/>
        <v>0</v>
      </c>
      <c r="M77" s="11"/>
      <c r="N77" s="11"/>
      <c r="O77" s="340" t="str">
        <f t="shared" si="13"/>
        <v xml:space="preserve">; ** WAGES **; ; ; </v>
      </c>
      <c r="P77" s="340" t="str">
        <f t="shared" si="14"/>
        <v xml:space="preserve">; ** FRINGE **; ; ; </v>
      </c>
      <c r="Q77" s="340" t="str">
        <f t="shared" si="15"/>
        <v xml:space="preserve">; ** IDC **; ; ; </v>
      </c>
    </row>
    <row r="78" spans="1:17" ht="30" customHeight="1" x14ac:dyDescent="0.2">
      <c r="A78" s="145"/>
      <c r="B78" s="146"/>
      <c r="C78" s="146"/>
      <c r="D78" s="147"/>
      <c r="E78" s="147"/>
      <c r="F78" s="147"/>
      <c r="G78" s="302">
        <f t="shared" si="8"/>
        <v>0</v>
      </c>
      <c r="H78" s="68">
        <v>1</v>
      </c>
      <c r="I78" s="40">
        <f t="shared" si="9"/>
        <v>0</v>
      </c>
      <c r="J78" s="40">
        <f t="shared" si="10"/>
        <v>0</v>
      </c>
      <c r="K78" s="40">
        <f t="shared" si="11"/>
        <v>0</v>
      </c>
      <c r="L78" s="40">
        <f t="shared" si="12"/>
        <v>0</v>
      </c>
      <c r="M78" s="11"/>
      <c r="N78" s="11"/>
      <c r="O78" s="340" t="str">
        <f t="shared" si="13"/>
        <v xml:space="preserve">; ** WAGES **; ; ; </v>
      </c>
      <c r="P78" s="340" t="str">
        <f t="shared" si="14"/>
        <v xml:space="preserve">; ** FRINGE **; ; ; </v>
      </c>
      <c r="Q78" s="340" t="str">
        <f t="shared" si="15"/>
        <v xml:space="preserve">; ** IDC **; ; ; </v>
      </c>
    </row>
    <row r="79" spans="1:17" ht="30" customHeight="1" x14ac:dyDescent="0.2">
      <c r="A79" s="145"/>
      <c r="B79" s="146"/>
      <c r="C79" s="146"/>
      <c r="D79" s="147"/>
      <c r="E79" s="147"/>
      <c r="F79" s="147"/>
      <c r="G79" s="302">
        <f t="shared" si="8"/>
        <v>0</v>
      </c>
      <c r="H79" s="68">
        <v>1</v>
      </c>
      <c r="I79" s="40">
        <f t="shared" si="9"/>
        <v>0</v>
      </c>
      <c r="J79" s="40">
        <f t="shared" si="10"/>
        <v>0</v>
      </c>
      <c r="K79" s="40">
        <f t="shared" si="11"/>
        <v>0</v>
      </c>
      <c r="L79" s="40">
        <f t="shared" si="12"/>
        <v>0</v>
      </c>
      <c r="M79" s="11"/>
      <c r="N79" s="11"/>
      <c r="O79" s="340" t="str">
        <f t="shared" si="13"/>
        <v xml:space="preserve">; ** WAGES **; ; ; </v>
      </c>
      <c r="P79" s="340" t="str">
        <f t="shared" si="14"/>
        <v xml:space="preserve">; ** FRINGE **; ; ; </v>
      </c>
      <c r="Q79" s="340" t="str">
        <f t="shared" si="15"/>
        <v xml:space="preserve">; ** IDC **; ; ; </v>
      </c>
    </row>
    <row r="80" spans="1:17" ht="30" customHeight="1" x14ac:dyDescent="0.2">
      <c r="A80" s="145"/>
      <c r="B80" s="146"/>
      <c r="C80" s="146"/>
      <c r="D80" s="147"/>
      <c r="E80" s="147"/>
      <c r="F80" s="147"/>
      <c r="G80" s="302">
        <f t="shared" si="8"/>
        <v>0</v>
      </c>
      <c r="H80" s="68">
        <v>1</v>
      </c>
      <c r="I80" s="40">
        <f t="shared" si="9"/>
        <v>0</v>
      </c>
      <c r="J80" s="40">
        <f t="shared" si="10"/>
        <v>0</v>
      </c>
      <c r="K80" s="40">
        <f t="shared" si="11"/>
        <v>0</v>
      </c>
      <c r="L80" s="40">
        <f t="shared" si="12"/>
        <v>0</v>
      </c>
      <c r="M80" s="11"/>
      <c r="N80" s="11"/>
      <c r="O80" s="340" t="str">
        <f t="shared" si="13"/>
        <v xml:space="preserve">; ** WAGES **; ; ; </v>
      </c>
      <c r="P80" s="340" t="str">
        <f t="shared" si="14"/>
        <v xml:space="preserve">; ** FRINGE **; ; ; </v>
      </c>
      <c r="Q80" s="340" t="str">
        <f t="shared" si="15"/>
        <v xml:space="preserve">; ** IDC **; ; ; </v>
      </c>
    </row>
    <row r="81" spans="1:17" ht="30" customHeight="1" x14ac:dyDescent="0.2">
      <c r="A81" s="145"/>
      <c r="B81" s="146"/>
      <c r="C81" s="146"/>
      <c r="D81" s="147"/>
      <c r="E81" s="147"/>
      <c r="F81" s="147"/>
      <c r="G81" s="302">
        <f t="shared" si="8"/>
        <v>0</v>
      </c>
      <c r="H81" s="68">
        <v>1</v>
      </c>
      <c r="I81" s="40">
        <f t="shared" si="9"/>
        <v>0</v>
      </c>
      <c r="J81" s="40">
        <f t="shared" si="10"/>
        <v>0</v>
      </c>
      <c r="K81" s="40">
        <f t="shared" si="11"/>
        <v>0</v>
      </c>
      <c r="L81" s="40">
        <f t="shared" si="12"/>
        <v>0</v>
      </c>
      <c r="M81" s="11"/>
      <c r="N81" s="11"/>
      <c r="O81" s="340" t="str">
        <f t="shared" si="13"/>
        <v xml:space="preserve">; ** WAGES **; ; ; </v>
      </c>
      <c r="P81" s="340" t="str">
        <f t="shared" si="14"/>
        <v xml:space="preserve">; ** FRINGE **; ; ; </v>
      </c>
      <c r="Q81" s="340" t="str">
        <f t="shared" si="15"/>
        <v xml:space="preserve">; ** IDC **; ; ; </v>
      </c>
    </row>
    <row r="82" spans="1:17" ht="30" customHeight="1" x14ac:dyDescent="0.2">
      <c r="A82" s="145"/>
      <c r="B82" s="146"/>
      <c r="C82" s="146"/>
      <c r="D82" s="147"/>
      <c r="E82" s="147"/>
      <c r="F82" s="147"/>
      <c r="G82" s="302">
        <f t="shared" si="8"/>
        <v>0</v>
      </c>
      <c r="H82" s="68">
        <v>1</v>
      </c>
      <c r="I82" s="40">
        <f t="shared" si="9"/>
        <v>0</v>
      </c>
      <c r="J82" s="40">
        <f t="shared" si="10"/>
        <v>0</v>
      </c>
      <c r="K82" s="40">
        <f t="shared" si="11"/>
        <v>0</v>
      </c>
      <c r="L82" s="40">
        <f t="shared" si="12"/>
        <v>0</v>
      </c>
      <c r="M82" s="11"/>
      <c r="N82" s="11"/>
      <c r="O82" s="340" t="str">
        <f t="shared" si="13"/>
        <v xml:space="preserve">; ** WAGES **; ; ; </v>
      </c>
      <c r="P82" s="340" t="str">
        <f t="shared" si="14"/>
        <v xml:space="preserve">; ** FRINGE **; ; ; </v>
      </c>
      <c r="Q82" s="340" t="str">
        <f t="shared" si="15"/>
        <v xml:space="preserve">; ** IDC **; ; ; </v>
      </c>
    </row>
    <row r="83" spans="1:17" ht="30" customHeight="1" x14ac:dyDescent="0.2">
      <c r="A83" s="145"/>
      <c r="B83" s="146"/>
      <c r="C83" s="146"/>
      <c r="D83" s="147"/>
      <c r="E83" s="147"/>
      <c r="F83" s="147"/>
      <c r="G83" s="302">
        <f t="shared" si="8"/>
        <v>0</v>
      </c>
      <c r="H83" s="68">
        <v>1</v>
      </c>
      <c r="I83" s="40">
        <f t="shared" si="9"/>
        <v>0</v>
      </c>
      <c r="J83" s="40">
        <f t="shared" si="10"/>
        <v>0</v>
      </c>
      <c r="K83" s="40">
        <f t="shared" si="11"/>
        <v>0</v>
      </c>
      <c r="L83" s="40">
        <f t="shared" si="12"/>
        <v>0</v>
      </c>
      <c r="M83" s="11"/>
      <c r="N83" s="11"/>
      <c r="O83" s="340" t="str">
        <f t="shared" si="13"/>
        <v xml:space="preserve">; ** WAGES **; ; ; </v>
      </c>
      <c r="P83" s="340" t="str">
        <f t="shared" si="14"/>
        <v xml:space="preserve">; ** FRINGE **; ; ; </v>
      </c>
      <c r="Q83" s="340" t="str">
        <f t="shared" si="15"/>
        <v xml:space="preserve">; ** IDC **; ; ; </v>
      </c>
    </row>
    <row r="84" spans="1:17" ht="30" customHeight="1" x14ac:dyDescent="0.2">
      <c r="A84" s="145"/>
      <c r="B84" s="146"/>
      <c r="C84" s="146"/>
      <c r="D84" s="147"/>
      <c r="E84" s="147"/>
      <c r="F84" s="147"/>
      <c r="G84" s="302">
        <f t="shared" si="8"/>
        <v>0</v>
      </c>
      <c r="H84" s="68">
        <v>1</v>
      </c>
      <c r="I84" s="40">
        <f t="shared" si="9"/>
        <v>0</v>
      </c>
      <c r="J84" s="40">
        <f t="shared" si="10"/>
        <v>0</v>
      </c>
      <c r="K84" s="40">
        <f t="shared" si="11"/>
        <v>0</v>
      </c>
      <c r="L84" s="40">
        <f t="shared" si="12"/>
        <v>0</v>
      </c>
      <c r="M84" s="11"/>
      <c r="N84" s="11"/>
      <c r="O84" s="340" t="str">
        <f t="shared" si="13"/>
        <v xml:space="preserve">; ** WAGES **; ; ; </v>
      </c>
      <c r="P84" s="340" t="str">
        <f t="shared" si="14"/>
        <v xml:space="preserve">; ** FRINGE **; ; ; </v>
      </c>
      <c r="Q84" s="340" t="str">
        <f t="shared" si="15"/>
        <v xml:space="preserve">; ** IDC **; ; ; </v>
      </c>
    </row>
    <row r="85" spans="1:17" ht="30" customHeight="1" x14ac:dyDescent="0.2">
      <c r="A85" s="145"/>
      <c r="B85" s="146"/>
      <c r="C85" s="146"/>
      <c r="D85" s="147"/>
      <c r="E85" s="147"/>
      <c r="F85" s="147"/>
      <c r="G85" s="302">
        <f t="shared" si="8"/>
        <v>0</v>
      </c>
      <c r="H85" s="68">
        <v>1</v>
      </c>
      <c r="I85" s="40">
        <f t="shared" si="9"/>
        <v>0</v>
      </c>
      <c r="J85" s="40">
        <f t="shared" si="10"/>
        <v>0</v>
      </c>
      <c r="K85" s="40">
        <f t="shared" si="11"/>
        <v>0</v>
      </c>
      <c r="L85" s="40">
        <f t="shared" si="12"/>
        <v>0</v>
      </c>
      <c r="M85" s="11"/>
      <c r="N85" s="11"/>
      <c r="O85" s="340" t="str">
        <f t="shared" si="13"/>
        <v xml:space="preserve">; ** WAGES **; ; ; </v>
      </c>
      <c r="P85" s="340" t="str">
        <f t="shared" si="14"/>
        <v xml:space="preserve">; ** FRINGE **; ; ; </v>
      </c>
      <c r="Q85" s="340" t="str">
        <f t="shared" si="15"/>
        <v xml:space="preserve">; ** IDC **; ; ; </v>
      </c>
    </row>
    <row r="86" spans="1:17" ht="30" customHeight="1" x14ac:dyDescent="0.2">
      <c r="A86" s="145"/>
      <c r="B86" s="146"/>
      <c r="C86" s="146"/>
      <c r="D86" s="147"/>
      <c r="E86" s="147"/>
      <c r="F86" s="147"/>
      <c r="G86" s="302">
        <f t="shared" si="8"/>
        <v>0</v>
      </c>
      <c r="H86" s="68">
        <v>1</v>
      </c>
      <c r="I86" s="40">
        <f t="shared" si="9"/>
        <v>0</v>
      </c>
      <c r="J86" s="40">
        <f t="shared" si="10"/>
        <v>0</v>
      </c>
      <c r="K86" s="40">
        <f t="shared" si="11"/>
        <v>0</v>
      </c>
      <c r="L86" s="40">
        <f t="shared" si="12"/>
        <v>0</v>
      </c>
      <c r="M86" s="11"/>
      <c r="N86" s="11"/>
      <c r="O86" s="340" t="str">
        <f t="shared" si="13"/>
        <v xml:space="preserve">; ** WAGES **; ; ; </v>
      </c>
      <c r="P86" s="340" t="str">
        <f t="shared" si="14"/>
        <v xml:space="preserve">; ** FRINGE **; ; ; </v>
      </c>
      <c r="Q86" s="340" t="str">
        <f t="shared" si="15"/>
        <v xml:space="preserve">; ** IDC **; ; ; </v>
      </c>
    </row>
    <row r="87" spans="1:17" ht="30" customHeight="1" x14ac:dyDescent="0.2">
      <c r="A87" s="145"/>
      <c r="B87" s="146"/>
      <c r="C87" s="146"/>
      <c r="D87" s="147"/>
      <c r="E87" s="147"/>
      <c r="F87" s="147"/>
      <c r="G87" s="302">
        <f t="shared" si="8"/>
        <v>0</v>
      </c>
      <c r="H87" s="68">
        <v>1</v>
      </c>
      <c r="I87" s="40">
        <f t="shared" si="9"/>
        <v>0</v>
      </c>
      <c r="J87" s="40">
        <f t="shared" si="10"/>
        <v>0</v>
      </c>
      <c r="K87" s="40">
        <f t="shared" si="11"/>
        <v>0</v>
      </c>
      <c r="L87" s="40">
        <f t="shared" si="12"/>
        <v>0</v>
      </c>
      <c r="M87" s="11"/>
      <c r="N87" s="11"/>
      <c r="O87" s="340" t="str">
        <f t="shared" si="13"/>
        <v xml:space="preserve">; ** WAGES **; ; ; </v>
      </c>
      <c r="P87" s="340" t="str">
        <f t="shared" si="14"/>
        <v xml:space="preserve">; ** FRINGE **; ; ; </v>
      </c>
      <c r="Q87" s="340" t="str">
        <f t="shared" si="15"/>
        <v xml:space="preserve">; ** IDC **; ; ; </v>
      </c>
    </row>
    <row r="88" spans="1:17" ht="30" customHeight="1" x14ac:dyDescent="0.2">
      <c r="A88" s="145"/>
      <c r="B88" s="146"/>
      <c r="C88" s="146"/>
      <c r="D88" s="147"/>
      <c r="E88" s="147"/>
      <c r="F88" s="147"/>
      <c r="G88" s="302">
        <f t="shared" si="8"/>
        <v>0</v>
      </c>
      <c r="H88" s="68">
        <v>1</v>
      </c>
      <c r="I88" s="40">
        <f t="shared" si="9"/>
        <v>0</v>
      </c>
      <c r="J88" s="40">
        <f t="shared" si="10"/>
        <v>0</v>
      </c>
      <c r="K88" s="40">
        <f t="shared" si="11"/>
        <v>0</v>
      </c>
      <c r="L88" s="40">
        <f t="shared" si="12"/>
        <v>0</v>
      </c>
      <c r="M88" s="11"/>
      <c r="N88" s="11"/>
      <c r="O88" s="340" t="str">
        <f t="shared" si="13"/>
        <v xml:space="preserve">; ** WAGES **; ; ; </v>
      </c>
      <c r="P88" s="340" t="str">
        <f t="shared" si="14"/>
        <v xml:space="preserve">; ** FRINGE **; ; ; </v>
      </c>
      <c r="Q88" s="340" t="str">
        <f t="shared" si="15"/>
        <v xml:space="preserve">; ** IDC **; ; ; </v>
      </c>
    </row>
    <row r="89" spans="1:17" ht="30" customHeight="1" x14ac:dyDescent="0.2">
      <c r="A89" s="145"/>
      <c r="B89" s="146"/>
      <c r="C89" s="146"/>
      <c r="D89" s="147"/>
      <c r="E89" s="147"/>
      <c r="F89" s="147"/>
      <c r="G89" s="302">
        <f t="shared" si="8"/>
        <v>0</v>
      </c>
      <c r="H89" s="68">
        <v>1</v>
      </c>
      <c r="I89" s="40">
        <f t="shared" si="9"/>
        <v>0</v>
      </c>
      <c r="J89" s="40">
        <f t="shared" si="10"/>
        <v>0</v>
      </c>
      <c r="K89" s="40">
        <f t="shared" si="11"/>
        <v>0</v>
      </c>
      <c r="L89" s="40">
        <f t="shared" si="12"/>
        <v>0</v>
      </c>
      <c r="M89" s="11"/>
      <c r="N89" s="11"/>
      <c r="O89" s="340" t="str">
        <f t="shared" si="13"/>
        <v xml:space="preserve">; ** WAGES **; ; ; </v>
      </c>
      <c r="P89" s="340" t="str">
        <f t="shared" si="14"/>
        <v xml:space="preserve">; ** FRINGE **; ; ; </v>
      </c>
      <c r="Q89" s="340" t="str">
        <f t="shared" si="15"/>
        <v xml:space="preserve">; ** IDC **; ; ; </v>
      </c>
    </row>
    <row r="90" spans="1:17" ht="30" customHeight="1" x14ac:dyDescent="0.2">
      <c r="A90" s="145"/>
      <c r="B90" s="146"/>
      <c r="C90" s="146"/>
      <c r="D90" s="147"/>
      <c r="E90" s="147"/>
      <c r="F90" s="147"/>
      <c r="G90" s="302">
        <f t="shared" si="8"/>
        <v>0</v>
      </c>
      <c r="H90" s="68">
        <v>1</v>
      </c>
      <c r="I90" s="40">
        <f t="shared" si="9"/>
        <v>0</v>
      </c>
      <c r="J90" s="40">
        <f t="shared" si="10"/>
        <v>0</v>
      </c>
      <c r="K90" s="40">
        <f t="shared" si="11"/>
        <v>0</v>
      </c>
      <c r="L90" s="40">
        <f t="shared" si="12"/>
        <v>0</v>
      </c>
      <c r="M90" s="11"/>
      <c r="N90" s="11"/>
      <c r="O90" s="340" t="str">
        <f t="shared" si="13"/>
        <v xml:space="preserve">; ** WAGES **; ; ; </v>
      </c>
      <c r="P90" s="340" t="str">
        <f t="shared" si="14"/>
        <v xml:space="preserve">; ** FRINGE **; ; ; </v>
      </c>
      <c r="Q90" s="340" t="str">
        <f t="shared" si="15"/>
        <v xml:space="preserve">; ** IDC **; ; ; </v>
      </c>
    </row>
    <row r="91" spans="1:17" ht="30" customHeight="1" x14ac:dyDescent="0.2">
      <c r="A91" s="145"/>
      <c r="B91" s="146"/>
      <c r="C91" s="146"/>
      <c r="D91" s="147"/>
      <c r="E91" s="147"/>
      <c r="F91" s="147"/>
      <c r="G91" s="302">
        <f t="shared" si="8"/>
        <v>0</v>
      </c>
      <c r="H91" s="68">
        <v>1</v>
      </c>
      <c r="I91" s="40">
        <f t="shared" si="9"/>
        <v>0</v>
      </c>
      <c r="J91" s="40">
        <f t="shared" si="10"/>
        <v>0</v>
      </c>
      <c r="K91" s="40">
        <f t="shared" si="11"/>
        <v>0</v>
      </c>
      <c r="L91" s="40">
        <f t="shared" si="12"/>
        <v>0</v>
      </c>
      <c r="M91" s="11"/>
      <c r="N91" s="11"/>
      <c r="O91" s="340" t="str">
        <f t="shared" si="13"/>
        <v xml:space="preserve">; ** WAGES **; ; ; </v>
      </c>
      <c r="P91" s="340" t="str">
        <f t="shared" si="14"/>
        <v xml:space="preserve">; ** FRINGE **; ; ; </v>
      </c>
      <c r="Q91" s="340" t="str">
        <f t="shared" si="15"/>
        <v xml:space="preserve">; ** IDC **; ; ; </v>
      </c>
    </row>
    <row r="92" spans="1:17" ht="30" customHeight="1" x14ac:dyDescent="0.2">
      <c r="A92" s="145"/>
      <c r="B92" s="146"/>
      <c r="C92" s="146"/>
      <c r="D92" s="147"/>
      <c r="E92" s="147"/>
      <c r="F92" s="147"/>
      <c r="G92" s="302">
        <f t="shared" si="8"/>
        <v>0</v>
      </c>
      <c r="H92" s="68">
        <v>1</v>
      </c>
      <c r="I92" s="40">
        <f t="shared" si="9"/>
        <v>0</v>
      </c>
      <c r="J92" s="40">
        <f t="shared" si="10"/>
        <v>0</v>
      </c>
      <c r="K92" s="40">
        <f t="shared" si="11"/>
        <v>0</v>
      </c>
      <c r="L92" s="40">
        <f t="shared" si="12"/>
        <v>0</v>
      </c>
      <c r="M92" s="11"/>
      <c r="N92" s="11"/>
      <c r="O92" s="340" t="str">
        <f t="shared" si="13"/>
        <v xml:space="preserve">; ** WAGES **; ; ; </v>
      </c>
      <c r="P92" s="340" t="str">
        <f t="shared" si="14"/>
        <v xml:space="preserve">; ** FRINGE **; ; ; </v>
      </c>
      <c r="Q92" s="340" t="str">
        <f t="shared" si="15"/>
        <v xml:space="preserve">; ** IDC **; ; ; </v>
      </c>
    </row>
    <row r="93" spans="1:17" ht="30" customHeight="1" x14ac:dyDescent="0.2">
      <c r="A93" s="145"/>
      <c r="B93" s="146"/>
      <c r="C93" s="146"/>
      <c r="D93" s="147"/>
      <c r="E93" s="147"/>
      <c r="F93" s="147"/>
      <c r="G93" s="302">
        <f t="shared" si="8"/>
        <v>0</v>
      </c>
      <c r="H93" s="68">
        <v>1</v>
      </c>
      <c r="I93" s="40">
        <f t="shared" si="9"/>
        <v>0</v>
      </c>
      <c r="J93" s="40">
        <f t="shared" si="10"/>
        <v>0</v>
      </c>
      <c r="K93" s="40">
        <f t="shared" si="11"/>
        <v>0</v>
      </c>
      <c r="L93" s="40">
        <f t="shared" si="12"/>
        <v>0</v>
      </c>
      <c r="M93" s="11"/>
      <c r="N93" s="11"/>
      <c r="O93" s="340" t="str">
        <f t="shared" si="13"/>
        <v xml:space="preserve">; ** WAGES **; ; ; </v>
      </c>
      <c r="P93" s="340" t="str">
        <f t="shared" si="14"/>
        <v xml:space="preserve">; ** FRINGE **; ; ; </v>
      </c>
      <c r="Q93" s="340" t="str">
        <f t="shared" si="15"/>
        <v xml:space="preserve">; ** IDC **; ; ; </v>
      </c>
    </row>
    <row r="94" spans="1:17" ht="30" customHeight="1" x14ac:dyDescent="0.2">
      <c r="A94" s="145"/>
      <c r="B94" s="146"/>
      <c r="C94" s="146"/>
      <c r="D94" s="147"/>
      <c r="E94" s="147"/>
      <c r="F94" s="147"/>
      <c r="G94" s="302">
        <f t="shared" si="8"/>
        <v>0</v>
      </c>
      <c r="H94" s="68">
        <v>1</v>
      </c>
      <c r="I94" s="40">
        <f t="shared" si="9"/>
        <v>0</v>
      </c>
      <c r="J94" s="40">
        <f t="shared" si="10"/>
        <v>0</v>
      </c>
      <c r="K94" s="40">
        <f t="shared" si="11"/>
        <v>0</v>
      </c>
      <c r="L94" s="40">
        <f t="shared" si="12"/>
        <v>0</v>
      </c>
      <c r="M94" s="11"/>
      <c r="N94" s="11"/>
      <c r="O94" s="340" t="str">
        <f t="shared" si="13"/>
        <v xml:space="preserve">; ** WAGES **; ; ; </v>
      </c>
      <c r="P94" s="340" t="str">
        <f t="shared" si="14"/>
        <v xml:space="preserve">; ** FRINGE **; ; ; </v>
      </c>
      <c r="Q94" s="340" t="str">
        <f t="shared" si="15"/>
        <v xml:space="preserve">; ** IDC **; ; ; </v>
      </c>
    </row>
    <row r="95" spans="1:17" ht="30" customHeight="1" x14ac:dyDescent="0.2">
      <c r="A95" s="145"/>
      <c r="B95" s="146"/>
      <c r="C95" s="146"/>
      <c r="D95" s="147"/>
      <c r="E95" s="147"/>
      <c r="F95" s="147"/>
      <c r="G95" s="302">
        <f t="shared" si="8"/>
        <v>0</v>
      </c>
      <c r="H95" s="68">
        <v>1</v>
      </c>
      <c r="I95" s="40">
        <f t="shared" si="9"/>
        <v>0</v>
      </c>
      <c r="J95" s="40">
        <f t="shared" si="10"/>
        <v>0</v>
      </c>
      <c r="K95" s="40">
        <f t="shared" si="11"/>
        <v>0</v>
      </c>
      <c r="L95" s="40">
        <f t="shared" si="12"/>
        <v>0</v>
      </c>
      <c r="M95" s="11"/>
      <c r="N95" s="11"/>
      <c r="O95" s="340" t="str">
        <f t="shared" si="13"/>
        <v xml:space="preserve">; ** WAGES **; ; ; </v>
      </c>
      <c r="P95" s="340" t="str">
        <f t="shared" si="14"/>
        <v xml:space="preserve">; ** FRINGE **; ; ; </v>
      </c>
      <c r="Q95" s="340" t="str">
        <f t="shared" si="15"/>
        <v xml:space="preserve">; ** IDC **; ; ; </v>
      </c>
    </row>
    <row r="96" spans="1:17" ht="30" customHeight="1" x14ac:dyDescent="0.2">
      <c r="A96" s="145"/>
      <c r="B96" s="146"/>
      <c r="C96" s="146"/>
      <c r="D96" s="147"/>
      <c r="E96" s="147"/>
      <c r="F96" s="147"/>
      <c r="G96" s="302">
        <f t="shared" si="8"/>
        <v>0</v>
      </c>
      <c r="H96" s="68">
        <v>1</v>
      </c>
      <c r="I96" s="40">
        <f t="shared" si="9"/>
        <v>0</v>
      </c>
      <c r="J96" s="40">
        <f t="shared" si="10"/>
        <v>0</v>
      </c>
      <c r="K96" s="40">
        <f t="shared" si="11"/>
        <v>0</v>
      </c>
      <c r="L96" s="40">
        <f t="shared" si="12"/>
        <v>0</v>
      </c>
      <c r="M96" s="11"/>
      <c r="N96" s="11"/>
      <c r="O96" s="340" t="str">
        <f t="shared" si="13"/>
        <v xml:space="preserve">; ** WAGES **; ; ; </v>
      </c>
      <c r="P96" s="340" t="str">
        <f t="shared" si="14"/>
        <v xml:space="preserve">; ** FRINGE **; ; ; </v>
      </c>
      <c r="Q96" s="340" t="str">
        <f t="shared" si="15"/>
        <v xml:space="preserve">; ** IDC **; ; ; </v>
      </c>
    </row>
    <row r="97" spans="1:17" ht="30" customHeight="1" x14ac:dyDescent="0.2">
      <c r="A97" s="145"/>
      <c r="B97" s="146"/>
      <c r="C97" s="146"/>
      <c r="D97" s="147"/>
      <c r="E97" s="147"/>
      <c r="F97" s="147"/>
      <c r="G97" s="302">
        <f t="shared" si="8"/>
        <v>0</v>
      </c>
      <c r="H97" s="68">
        <v>1</v>
      </c>
      <c r="I97" s="40">
        <f t="shared" si="9"/>
        <v>0</v>
      </c>
      <c r="J97" s="40">
        <f t="shared" si="10"/>
        <v>0</v>
      </c>
      <c r="K97" s="40">
        <f t="shared" si="11"/>
        <v>0</v>
      </c>
      <c r="L97" s="40">
        <f t="shared" si="12"/>
        <v>0</v>
      </c>
      <c r="M97" s="11"/>
      <c r="N97" s="11"/>
      <c r="O97" s="340" t="str">
        <f t="shared" si="13"/>
        <v xml:space="preserve">; ** WAGES **; ; ; </v>
      </c>
      <c r="P97" s="340" t="str">
        <f t="shared" si="14"/>
        <v xml:space="preserve">; ** FRINGE **; ; ; </v>
      </c>
      <c r="Q97" s="340" t="str">
        <f t="shared" si="15"/>
        <v xml:space="preserve">; ** IDC **; ; ; </v>
      </c>
    </row>
    <row r="98" spans="1:17" ht="30" customHeight="1" x14ac:dyDescent="0.2">
      <c r="A98" s="145"/>
      <c r="B98" s="146"/>
      <c r="C98" s="146"/>
      <c r="D98" s="147"/>
      <c r="E98" s="147"/>
      <c r="F98" s="147"/>
      <c r="G98" s="302">
        <f t="shared" si="8"/>
        <v>0</v>
      </c>
      <c r="H98" s="68">
        <v>1</v>
      </c>
      <c r="I98" s="40">
        <f t="shared" si="9"/>
        <v>0</v>
      </c>
      <c r="J98" s="40">
        <f t="shared" si="10"/>
        <v>0</v>
      </c>
      <c r="K98" s="40">
        <f t="shared" si="11"/>
        <v>0</v>
      </c>
      <c r="L98" s="40">
        <f t="shared" si="12"/>
        <v>0</v>
      </c>
      <c r="M98" s="11"/>
      <c r="N98" s="11"/>
      <c r="O98" s="340" t="str">
        <f t="shared" si="13"/>
        <v xml:space="preserve">; ** WAGES **; ; ; </v>
      </c>
      <c r="P98" s="340" t="str">
        <f t="shared" si="14"/>
        <v xml:space="preserve">; ** FRINGE **; ; ; </v>
      </c>
      <c r="Q98" s="340" t="str">
        <f t="shared" si="15"/>
        <v xml:space="preserve">; ** IDC **; ; ; </v>
      </c>
    </row>
    <row r="99" spans="1:17" ht="30" customHeight="1" x14ac:dyDescent="0.2">
      <c r="A99" s="145"/>
      <c r="B99" s="146"/>
      <c r="C99" s="146"/>
      <c r="D99" s="147"/>
      <c r="E99" s="147"/>
      <c r="F99" s="147"/>
      <c r="G99" s="302">
        <f t="shared" si="8"/>
        <v>0</v>
      </c>
      <c r="H99" s="68">
        <v>1</v>
      </c>
      <c r="I99" s="40">
        <f t="shared" si="9"/>
        <v>0</v>
      </c>
      <c r="J99" s="40">
        <f t="shared" si="10"/>
        <v>0</v>
      </c>
      <c r="K99" s="40">
        <f t="shared" si="11"/>
        <v>0</v>
      </c>
      <c r="L99" s="40">
        <f t="shared" si="12"/>
        <v>0</v>
      </c>
      <c r="M99" s="11"/>
      <c r="N99" s="11"/>
      <c r="O99" s="340" t="str">
        <f t="shared" si="13"/>
        <v xml:space="preserve">; ** WAGES **; ; ; </v>
      </c>
      <c r="P99" s="340" t="str">
        <f t="shared" si="14"/>
        <v xml:space="preserve">; ** FRINGE **; ; ; </v>
      </c>
      <c r="Q99" s="340" t="str">
        <f t="shared" si="15"/>
        <v xml:space="preserve">; ** IDC **; ; ; </v>
      </c>
    </row>
    <row r="100" spans="1:17" ht="30" customHeight="1" x14ac:dyDescent="0.2">
      <c r="A100" s="145"/>
      <c r="B100" s="145"/>
      <c r="C100" s="145"/>
      <c r="D100" s="72"/>
      <c r="E100" s="72"/>
      <c r="F100" s="72"/>
      <c r="G100" s="302">
        <f t="shared" si="8"/>
        <v>0</v>
      </c>
      <c r="H100" s="68">
        <v>1</v>
      </c>
      <c r="I100" s="40">
        <f t="shared" si="9"/>
        <v>0</v>
      </c>
      <c r="J100" s="40">
        <f t="shared" si="10"/>
        <v>0</v>
      </c>
      <c r="K100" s="40">
        <f t="shared" si="11"/>
        <v>0</v>
      </c>
      <c r="L100" s="40">
        <f t="shared" si="12"/>
        <v>0</v>
      </c>
      <c r="M100" s="10"/>
      <c r="N100" s="10"/>
      <c r="O100" s="340" t="str">
        <f t="shared" si="13"/>
        <v xml:space="preserve">; ** WAGES **; ; ; </v>
      </c>
      <c r="P100" s="340" t="str">
        <f t="shared" si="14"/>
        <v xml:space="preserve">; ** FRINGE **; ; ; </v>
      </c>
      <c r="Q100" s="340" t="str">
        <f t="shared" si="15"/>
        <v xml:space="preserve">; ** IDC **; ; ; </v>
      </c>
    </row>
    <row r="101" spans="1:17" ht="30" customHeight="1" x14ac:dyDescent="0.2">
      <c r="A101" s="150" t="s">
        <v>76</v>
      </c>
      <c r="B101" s="151"/>
      <c r="C101" s="151"/>
      <c r="D101" s="152"/>
      <c r="E101" s="152"/>
      <c r="F101" s="152"/>
      <c r="G101" s="152"/>
      <c r="H101" s="153"/>
      <c r="I101" s="154"/>
      <c r="J101" s="154"/>
      <c r="K101" s="154"/>
      <c r="L101" s="154"/>
    </row>
  </sheetData>
  <sheetProtection algorithmName="SHA-512" hashValue="yyaw5LjbbUOBmvsyACJkdE8UNFFFpZZH57GKujR2+2J/FA8YpfYzrR0gcPd76GMBeoUb4kqabdctGBvYKa8h5g==" saltValue="j0hWGzOkDIErFlG5y/MQEg==" spinCount="100000" sheet="1" objects="1" scenarios="1"/>
  <mergeCells count="3">
    <mergeCell ref="A5:J5"/>
    <mergeCell ref="A7:C7"/>
    <mergeCell ref="A8:C8"/>
  </mergeCells>
  <dataValidations disablePrompts="1" xWindow="220" yWindow="650" count="2">
    <dataValidation allowBlank="1" showInputMessage="1" showErrorMessage="1" prompt="Title of this worksheet is in this cell" sqref="A3:A4" xr:uid="{7750EDF2-FEFC-4A3A-9588-3CBB180F573C}"/>
    <dataValidation allowBlank="1" showErrorMessage="1" prompt="Title of this worksheet is in this cell" sqref="A7:A8 A2:C2" xr:uid="{8EFAF841-F99A-4BED-ADEB-C20B507CE192}"/>
  </dataValidations>
  <hyperlinks>
    <hyperlink ref="A7" location="Personnel_and_Fringe_Instructions" display="Personnel_and_Fringe_Instructions" xr:uid="{2F1DB28E-98FA-41DF-8ECF-7C7A4E0750F2}"/>
    <hyperlink ref="A8" location="Personnel_and_Fringe_Supporting_Documentation_Guidance" display="Personnel_and_Fringe_Supporting_Documentation_Guidance" xr:uid="{838DEA29-6496-4FC4-AE9B-8EFBBAB939F6}"/>
  </hyperlinks>
  <printOptions horizontalCentered="1"/>
  <pageMargins left="0.75" right="0.75" top="1" bottom="1" header="0.5" footer="0.5"/>
  <pageSetup scale="72" fitToHeight="0" orientation="portrait" r:id="rId1"/>
  <headerFooter differentFirst="1">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08DE-0A12-4F4B-B2ED-79CC00A3BE4A}">
  <sheetPr>
    <tabColor theme="4"/>
    <pageSetUpPr fitToPage="1"/>
  </sheetPr>
  <dimension ref="A1:X82"/>
  <sheetViews>
    <sheetView showGridLines="0" zoomScale="85" zoomScaleNormal="85" workbookViewId="0">
      <selection activeCell="R5" sqref="R5"/>
    </sheetView>
  </sheetViews>
  <sheetFormatPr defaultColWidth="8.625" defaultRowHeight="30" customHeight="1" x14ac:dyDescent="0.2"/>
  <cols>
    <col min="1" max="1" width="35.625" customWidth="1"/>
    <col min="2" max="2" width="17.625" customWidth="1"/>
    <col min="3" max="3" width="11" customWidth="1"/>
    <col min="4" max="4" width="16.625" customWidth="1"/>
    <col min="5" max="5" width="26.75" style="178" customWidth="1"/>
    <col min="6" max="7" width="12.625" customWidth="1"/>
    <col min="8" max="8" width="1.625" customWidth="1"/>
    <col min="9" max="13" width="14.625" customWidth="1"/>
    <col min="14" max="14" width="16.625" customWidth="1"/>
    <col min="15" max="15" width="16.625" style="84" customWidth="1"/>
    <col min="16" max="16" width="11.75" style="156" customWidth="1"/>
    <col min="17" max="19" width="30.625" style="84" customWidth="1"/>
    <col min="20" max="24" width="10.375" customWidth="1"/>
  </cols>
  <sheetData>
    <row r="1" spans="1:24" ht="12" customHeight="1" x14ac:dyDescent="0.2">
      <c r="A1" s="140" t="str">
        <f>+ver_cntrl</f>
        <v>v7.8   2025-06-20</v>
      </c>
      <c r="B1" s="2"/>
      <c r="C1" s="2"/>
      <c r="D1" s="2"/>
      <c r="E1" s="259"/>
      <c r="F1" s="2"/>
      <c r="G1" s="2"/>
      <c r="H1" s="2"/>
      <c r="I1" s="2"/>
      <c r="J1" s="2"/>
      <c r="K1" s="2"/>
      <c r="L1" s="2"/>
      <c r="M1" s="2"/>
      <c r="N1" s="2"/>
      <c r="O1" s="6"/>
      <c r="P1" s="14"/>
      <c r="Q1" s="6"/>
      <c r="R1" s="6"/>
      <c r="S1" s="6"/>
    </row>
    <row r="2" spans="1:24" s="266" customFormat="1" ht="54.95" customHeight="1" x14ac:dyDescent="0.25">
      <c r="A2" s="263"/>
      <c r="B2" s="264"/>
      <c r="C2" s="264"/>
      <c r="D2" s="264"/>
    </row>
    <row r="3" spans="1:24" s="18" customFormat="1" ht="24" customHeight="1" x14ac:dyDescent="0.2">
      <c r="A3" s="261" t="s">
        <v>31</v>
      </c>
      <c r="B3" s="261"/>
      <c r="C3" s="261"/>
      <c r="D3" s="262"/>
      <c r="E3" s="262"/>
      <c r="F3" s="262"/>
      <c r="G3" s="262"/>
      <c r="H3" s="261"/>
      <c r="I3" s="261"/>
      <c r="J3" s="262"/>
      <c r="K3" s="262"/>
      <c r="L3" s="262"/>
      <c r="M3" s="262"/>
      <c r="N3" s="262"/>
      <c r="P3" s="81"/>
    </row>
    <row r="4" spans="1:24" s="18" customFormat="1" ht="15" customHeight="1" x14ac:dyDescent="0.2">
      <c r="A4" s="17"/>
      <c r="B4" s="80"/>
      <c r="C4" s="80"/>
      <c r="D4" s="80"/>
      <c r="E4" s="17"/>
      <c r="F4" s="80"/>
      <c r="G4" s="80"/>
      <c r="H4" s="80"/>
      <c r="I4" s="80"/>
      <c r="J4" s="80"/>
      <c r="K4" s="80"/>
      <c r="L4" s="80"/>
      <c r="M4" s="80"/>
      <c r="P4" s="81"/>
    </row>
    <row r="5" spans="1:24" ht="126.75" customHeight="1" x14ac:dyDescent="0.2">
      <c r="A5" s="416" t="s">
        <v>304</v>
      </c>
      <c r="B5" s="417"/>
      <c r="C5" s="417"/>
      <c r="D5" s="417"/>
      <c r="E5" s="417"/>
      <c r="F5" s="417"/>
      <c r="G5" s="417"/>
      <c r="H5" s="417"/>
      <c r="I5" s="417"/>
      <c r="J5" s="417"/>
      <c r="K5" s="417"/>
      <c r="L5" s="417"/>
      <c r="M5" s="417"/>
      <c r="N5" s="417"/>
      <c r="O5" s="82"/>
      <c r="P5" s="83"/>
    </row>
    <row r="6" spans="1:24" ht="18.75" customHeight="1" x14ac:dyDescent="0.2">
      <c r="A6" s="85"/>
      <c r="B6" s="3"/>
      <c r="C6" s="3"/>
      <c r="D6" s="3"/>
      <c r="E6" s="260"/>
      <c r="F6" s="3"/>
      <c r="G6" s="3"/>
      <c r="H6" s="3"/>
      <c r="I6" s="3"/>
      <c r="J6" s="3"/>
      <c r="K6" s="3"/>
      <c r="L6" s="3"/>
      <c r="M6" s="3"/>
      <c r="N6" s="3"/>
      <c r="O6" s="86"/>
      <c r="P6" s="87"/>
    </row>
    <row r="7" spans="1:24" s="235" customFormat="1" ht="24" customHeight="1" x14ac:dyDescent="0.2">
      <c r="A7" s="418" t="s">
        <v>136</v>
      </c>
      <c r="B7" s="418"/>
      <c r="C7" s="418"/>
      <c r="D7" s="232"/>
      <c r="E7" s="232"/>
      <c r="F7" s="232"/>
      <c r="G7" s="232"/>
      <c r="H7" s="232"/>
      <c r="I7" s="232"/>
      <c r="J7" s="232"/>
      <c r="K7" s="232"/>
      <c r="L7" s="232"/>
      <c r="M7" s="232"/>
      <c r="N7" s="232"/>
      <c r="O7" s="233"/>
      <c r="P7" s="234"/>
    </row>
    <row r="8" spans="1:24" s="235" customFormat="1" ht="24" customHeight="1" x14ac:dyDescent="0.2">
      <c r="A8" s="418" t="s">
        <v>150</v>
      </c>
      <c r="B8" s="418"/>
      <c r="C8" s="418"/>
      <c r="D8" s="232"/>
      <c r="E8" s="232"/>
      <c r="F8" s="232"/>
      <c r="G8" s="232"/>
      <c r="H8" s="232"/>
      <c r="I8" s="232"/>
      <c r="J8" s="232"/>
      <c r="K8" s="232"/>
      <c r="L8" s="232"/>
      <c r="M8" s="232"/>
      <c r="N8" s="232"/>
      <c r="O8" s="233"/>
      <c r="P8" s="234"/>
    </row>
    <row r="9" spans="1:24" s="235" customFormat="1" ht="24" customHeight="1" thickBot="1" x14ac:dyDescent="0.25">
      <c r="A9" s="420" t="s">
        <v>283</v>
      </c>
      <c r="B9" s="421"/>
      <c r="C9" s="421"/>
      <c r="D9" s="232"/>
      <c r="E9" s="232"/>
      <c r="F9" s="232"/>
      <c r="G9" s="232"/>
      <c r="H9" s="232"/>
      <c r="I9" s="232"/>
      <c r="J9" s="232"/>
      <c r="K9" s="232"/>
      <c r="L9" s="232"/>
      <c r="M9" s="232"/>
      <c r="N9" s="232"/>
      <c r="O9" s="233"/>
      <c r="P9" s="234"/>
    </row>
    <row r="10" spans="1:24" ht="30" customHeight="1" thickBot="1" x14ac:dyDescent="0.25">
      <c r="A10" s="189"/>
      <c r="B10" s="103"/>
      <c r="C10" s="103"/>
      <c r="D10" s="257"/>
      <c r="E10" s="190"/>
      <c r="F10" s="422" t="s">
        <v>333</v>
      </c>
      <c r="G10" s="423"/>
      <c r="H10" s="258"/>
      <c r="I10" s="240">
        <f>SUM(I13:I82)</f>
        <v>0</v>
      </c>
      <c r="J10" s="240">
        <f t="shared" ref="J10:M10" si="0">SUM(J13:J82)</f>
        <v>0</v>
      </c>
      <c r="K10" s="240">
        <f t="shared" si="0"/>
        <v>0</v>
      </c>
      <c r="L10" s="240">
        <f t="shared" si="0"/>
        <v>0</v>
      </c>
      <c r="M10" s="240">
        <f t="shared" si="0"/>
        <v>0</v>
      </c>
      <c r="N10" s="88"/>
      <c r="O10" s="89"/>
      <c r="P10" s="90"/>
      <c r="Q10" s="91"/>
      <c r="R10" s="91"/>
      <c r="S10" s="91"/>
    </row>
    <row r="11" spans="1:24" ht="17.25" customHeight="1" thickBot="1" x14ac:dyDescent="0.25">
      <c r="A11" s="85" t="s">
        <v>34</v>
      </c>
      <c r="B11" s="3"/>
      <c r="C11" s="3"/>
      <c r="D11" s="3"/>
      <c r="E11" s="419" t="s">
        <v>93</v>
      </c>
      <c r="F11" s="412"/>
      <c r="G11" s="412"/>
      <c r="H11" s="92"/>
      <c r="I11" s="411" t="s">
        <v>332</v>
      </c>
      <c r="J11" s="412"/>
      <c r="K11" s="412"/>
      <c r="L11" s="412"/>
      <c r="M11" s="412"/>
      <c r="N11" s="413"/>
      <c r="O11" s="414" t="s">
        <v>39</v>
      </c>
      <c r="P11" s="409" t="s">
        <v>20</v>
      </c>
      <c r="Q11" s="93"/>
      <c r="R11" s="93"/>
      <c r="S11" s="93"/>
    </row>
    <row r="12" spans="1:24" ht="82.9" customHeight="1" thickBot="1" x14ac:dyDescent="0.25">
      <c r="A12" s="194" t="s">
        <v>18</v>
      </c>
      <c r="B12" s="94" t="s">
        <v>82</v>
      </c>
      <c r="C12" s="95" t="s">
        <v>302</v>
      </c>
      <c r="D12" s="95" t="s">
        <v>38</v>
      </c>
      <c r="E12" s="278" t="s">
        <v>301</v>
      </c>
      <c r="F12" s="192" t="s">
        <v>303</v>
      </c>
      <c r="G12" s="193" t="s">
        <v>92</v>
      </c>
      <c r="H12" s="191"/>
      <c r="I12" s="96" t="s">
        <v>6</v>
      </c>
      <c r="J12" s="95" t="s">
        <v>305</v>
      </c>
      <c r="K12" s="290" t="s">
        <v>308</v>
      </c>
      <c r="L12" s="95" t="s">
        <v>306</v>
      </c>
      <c r="M12" s="290" t="s">
        <v>307</v>
      </c>
      <c r="N12" s="95" t="s">
        <v>328</v>
      </c>
      <c r="O12" s="415"/>
      <c r="P12" s="410"/>
      <c r="Q12" s="97" t="s">
        <v>300</v>
      </c>
      <c r="R12" s="97" t="s">
        <v>32</v>
      </c>
      <c r="S12" s="300" t="s">
        <v>326</v>
      </c>
      <c r="T12" s="349" t="s">
        <v>352</v>
      </c>
      <c r="U12" s="349" t="s">
        <v>15</v>
      </c>
      <c r="V12" s="349" t="s">
        <v>350</v>
      </c>
      <c r="W12" s="349" t="s">
        <v>353</v>
      </c>
      <c r="X12" s="349" t="s">
        <v>351</v>
      </c>
    </row>
    <row r="13" spans="1:24" ht="8.25" customHeight="1" thickBot="1" x14ac:dyDescent="0.25">
      <c r="A13" s="98"/>
      <c r="B13" s="99"/>
      <c r="C13" s="100"/>
      <c r="D13" s="100"/>
      <c r="E13" s="99"/>
      <c r="F13" s="100"/>
      <c r="G13" s="100"/>
      <c r="H13" s="100"/>
      <c r="I13" s="100"/>
      <c r="J13" s="101"/>
      <c r="K13" s="101"/>
      <c r="L13" s="102"/>
      <c r="M13" s="102"/>
      <c r="N13" s="103"/>
      <c r="O13" s="103"/>
      <c r="P13" s="103"/>
      <c r="Q13" s="38"/>
      <c r="R13" s="38"/>
      <c r="S13" s="38"/>
      <c r="T13" s="347"/>
      <c r="U13" s="347"/>
      <c r="V13" s="347"/>
      <c r="W13" s="347"/>
      <c r="X13" s="347"/>
    </row>
    <row r="14" spans="1:24" ht="30" customHeight="1" x14ac:dyDescent="0.2">
      <c r="A14" s="106"/>
      <c r="B14" s="107"/>
      <c r="C14" s="108"/>
      <c r="D14" s="104"/>
      <c r="E14" s="267"/>
      <c r="F14" s="104"/>
      <c r="G14" s="104"/>
      <c r="H14" s="78"/>
      <c r="I14" s="104"/>
      <c r="J14" s="104"/>
      <c r="K14" s="104"/>
      <c r="L14" s="104"/>
      <c r="M14" s="104"/>
      <c r="N14" s="7">
        <f>SUM(I14:M14)</f>
        <v>0</v>
      </c>
      <c r="O14" s="77">
        <f t="shared" ref="O14:O45" si="1">+D14-N14</f>
        <v>0</v>
      </c>
      <c r="P14" s="15"/>
      <c r="Q14" s="12"/>
      <c r="R14" s="12"/>
      <c r="S14" s="12"/>
      <c r="T14" s="348" t="str">
        <f>A14&amp;";  ** Equipment **"&amp;Q14&amp;";  "&amp;R14&amp;";  "&amp;S14</f>
        <v xml:space="preserve">;  ** Equipment **;  ;  </v>
      </c>
      <c r="U14" s="341" t="str">
        <f>A14&amp;";  ** Supplies **"&amp;Q14&amp;";  "&amp;R14&amp;";  "&amp;S14</f>
        <v xml:space="preserve">;  ** Supplies **;  ;  </v>
      </c>
      <c r="V14" s="348" t="str">
        <f>A14&amp;";  ** Supplies - IDC **"&amp;Q14&amp;";  "&amp;R14&amp;";  "&amp;S14</f>
        <v xml:space="preserve">;  ** Supplies - IDC **;  ;  </v>
      </c>
      <c r="W14" s="348" t="str">
        <f>A14&amp;";  ** Services **"&amp;Q14&amp;";  "&amp;R14&amp;";  "&amp;S14</f>
        <v xml:space="preserve">;  ** Services **;  ;  </v>
      </c>
      <c r="X14" s="348" t="str">
        <f>A14&amp;";  ** Services - IDC **"&amp;Q14&amp;";  "&amp;R14&amp;";  "&amp;S14</f>
        <v xml:space="preserve">;  ** Services - IDC **;  ;  </v>
      </c>
    </row>
    <row r="15" spans="1:24" ht="30" customHeight="1" x14ac:dyDescent="0.2">
      <c r="A15" s="109"/>
      <c r="B15" s="110"/>
      <c r="C15" s="111"/>
      <c r="D15" s="105"/>
      <c r="E15" s="267"/>
      <c r="F15" s="104"/>
      <c r="G15" s="104"/>
      <c r="H15" s="78"/>
      <c r="I15" s="104"/>
      <c r="J15" s="104"/>
      <c r="K15" s="104"/>
      <c r="L15" s="104"/>
      <c r="M15" s="104"/>
      <c r="N15" s="7">
        <f t="shared" ref="N15:N78" si="2">SUM(I15:M15)</f>
        <v>0</v>
      </c>
      <c r="O15" s="8">
        <f t="shared" si="1"/>
        <v>0</v>
      </c>
      <c r="P15" s="15"/>
      <c r="Q15" s="12"/>
      <c r="R15" s="12"/>
      <c r="S15" s="12"/>
      <c r="T15" s="348" t="str">
        <f t="shared" ref="T15:T78" si="3">A15&amp;";  ** Equipment **"&amp;Q15&amp;";  "&amp;R15&amp;";  "&amp;S15</f>
        <v xml:space="preserve">;  ** Equipment **;  ;  </v>
      </c>
      <c r="U15" s="341" t="str">
        <f t="shared" ref="U15:U78" si="4">A15&amp;";  ** Supplies **"&amp;Q15&amp;";  "&amp;R15&amp;";  "&amp;S15</f>
        <v xml:space="preserve">;  ** Supplies **;  ;  </v>
      </c>
      <c r="V15" s="348" t="str">
        <f t="shared" ref="V15:V78" si="5">A15&amp;";  ** Supplies - IDC **"&amp;Q15&amp;";  "&amp;R15&amp;";  "&amp;S15</f>
        <v xml:space="preserve">;  ** Supplies - IDC **;  ;  </v>
      </c>
      <c r="W15" s="348" t="str">
        <f t="shared" ref="W15:W78" si="6">A15&amp;";  ** Services **"&amp;Q15&amp;";  "&amp;R15&amp;";  "&amp;S15</f>
        <v xml:space="preserve">;  ** Services **;  ;  </v>
      </c>
      <c r="X15" s="348" t="str">
        <f t="shared" ref="X15:X78" si="7">A15&amp;";  ** Services - IDC **"&amp;Q15&amp;";  "&amp;R15&amp;";  "&amp;S15</f>
        <v xml:space="preserve">;  ** Services - IDC **;  ;  </v>
      </c>
    </row>
    <row r="16" spans="1:24" ht="30" customHeight="1" x14ac:dyDescent="0.2">
      <c r="A16" s="109"/>
      <c r="B16" s="110"/>
      <c r="C16" s="111"/>
      <c r="D16" s="105"/>
      <c r="E16" s="267"/>
      <c r="F16" s="104"/>
      <c r="G16" s="104"/>
      <c r="H16" s="78"/>
      <c r="I16" s="104"/>
      <c r="J16" s="104"/>
      <c r="K16" s="104"/>
      <c r="L16" s="104"/>
      <c r="M16" s="104"/>
      <c r="N16" s="7">
        <f t="shared" si="2"/>
        <v>0</v>
      </c>
      <c r="O16" s="8">
        <f t="shared" si="1"/>
        <v>0</v>
      </c>
      <c r="P16" s="15"/>
      <c r="Q16" s="12"/>
      <c r="R16" s="12"/>
      <c r="S16" s="12"/>
      <c r="T16" s="348" t="str">
        <f t="shared" si="3"/>
        <v xml:space="preserve">;  ** Equipment **;  ;  </v>
      </c>
      <c r="U16" s="341" t="str">
        <f t="shared" si="4"/>
        <v xml:space="preserve">;  ** Supplies **;  ;  </v>
      </c>
      <c r="V16" s="348" t="str">
        <f t="shared" si="5"/>
        <v xml:space="preserve">;  ** Supplies - IDC **;  ;  </v>
      </c>
      <c r="W16" s="348" t="str">
        <f t="shared" si="6"/>
        <v xml:space="preserve">;  ** Services **;  ;  </v>
      </c>
      <c r="X16" s="348" t="str">
        <f t="shared" si="7"/>
        <v xml:space="preserve">;  ** Services - IDC **;  ;  </v>
      </c>
    </row>
    <row r="17" spans="1:24" ht="30" customHeight="1" x14ac:dyDescent="0.2">
      <c r="A17" s="109"/>
      <c r="B17" s="110"/>
      <c r="C17" s="111"/>
      <c r="D17" s="105"/>
      <c r="E17" s="267"/>
      <c r="F17" s="104"/>
      <c r="G17" s="104"/>
      <c r="H17" s="78"/>
      <c r="I17" s="104"/>
      <c r="J17" s="104"/>
      <c r="K17" s="104"/>
      <c r="L17" s="104"/>
      <c r="M17" s="104"/>
      <c r="N17" s="7">
        <f t="shared" si="2"/>
        <v>0</v>
      </c>
      <c r="O17" s="8">
        <f t="shared" si="1"/>
        <v>0</v>
      </c>
      <c r="P17" s="15"/>
      <c r="Q17" s="12"/>
      <c r="R17" s="12"/>
      <c r="S17" s="12"/>
      <c r="T17" s="348" t="str">
        <f t="shared" si="3"/>
        <v xml:space="preserve">;  ** Equipment **;  ;  </v>
      </c>
      <c r="U17" s="341" t="str">
        <f t="shared" si="4"/>
        <v xml:space="preserve">;  ** Supplies **;  ;  </v>
      </c>
      <c r="V17" s="348" t="str">
        <f t="shared" si="5"/>
        <v xml:space="preserve">;  ** Supplies - IDC **;  ;  </v>
      </c>
      <c r="W17" s="348" t="str">
        <f t="shared" si="6"/>
        <v xml:space="preserve">;  ** Services **;  ;  </v>
      </c>
      <c r="X17" s="348" t="str">
        <f t="shared" si="7"/>
        <v xml:space="preserve">;  ** Services - IDC **;  ;  </v>
      </c>
    </row>
    <row r="18" spans="1:24" ht="30" customHeight="1" x14ac:dyDescent="0.2">
      <c r="A18" s="109"/>
      <c r="B18" s="110"/>
      <c r="C18" s="111"/>
      <c r="D18" s="105"/>
      <c r="E18" s="267"/>
      <c r="F18" s="104"/>
      <c r="G18" s="104"/>
      <c r="H18" s="78"/>
      <c r="I18" s="104"/>
      <c r="J18" s="104"/>
      <c r="K18" s="104"/>
      <c r="L18" s="104"/>
      <c r="M18" s="104"/>
      <c r="N18" s="7">
        <f t="shared" si="2"/>
        <v>0</v>
      </c>
      <c r="O18" s="8">
        <f t="shared" si="1"/>
        <v>0</v>
      </c>
      <c r="P18" s="15"/>
      <c r="Q18" s="12"/>
      <c r="R18" s="12"/>
      <c r="S18" s="12"/>
      <c r="T18" s="348" t="str">
        <f t="shared" si="3"/>
        <v xml:space="preserve">;  ** Equipment **;  ;  </v>
      </c>
      <c r="U18" s="341" t="str">
        <f t="shared" si="4"/>
        <v xml:space="preserve">;  ** Supplies **;  ;  </v>
      </c>
      <c r="V18" s="348" t="str">
        <f t="shared" si="5"/>
        <v xml:space="preserve">;  ** Supplies - IDC **;  ;  </v>
      </c>
      <c r="W18" s="348" t="str">
        <f t="shared" si="6"/>
        <v xml:space="preserve">;  ** Services **;  ;  </v>
      </c>
      <c r="X18" s="348" t="str">
        <f t="shared" si="7"/>
        <v xml:space="preserve">;  ** Services - IDC **;  ;  </v>
      </c>
    </row>
    <row r="19" spans="1:24" ht="30" customHeight="1" x14ac:dyDescent="0.2">
      <c r="A19" s="109"/>
      <c r="B19" s="110"/>
      <c r="C19" s="111"/>
      <c r="D19" s="105"/>
      <c r="E19" s="267"/>
      <c r="F19" s="104"/>
      <c r="G19" s="104"/>
      <c r="H19" s="78"/>
      <c r="I19" s="104"/>
      <c r="J19" s="104"/>
      <c r="K19" s="104"/>
      <c r="L19" s="104"/>
      <c r="M19" s="104"/>
      <c r="N19" s="7">
        <f t="shared" si="2"/>
        <v>0</v>
      </c>
      <c r="O19" s="8">
        <f t="shared" si="1"/>
        <v>0</v>
      </c>
      <c r="P19" s="15"/>
      <c r="Q19" s="12"/>
      <c r="R19" s="12"/>
      <c r="S19" s="12"/>
      <c r="T19" s="348" t="str">
        <f t="shared" si="3"/>
        <v xml:space="preserve">;  ** Equipment **;  ;  </v>
      </c>
      <c r="U19" s="341" t="str">
        <f t="shared" si="4"/>
        <v xml:space="preserve">;  ** Supplies **;  ;  </v>
      </c>
      <c r="V19" s="348" t="str">
        <f t="shared" si="5"/>
        <v xml:space="preserve">;  ** Supplies - IDC **;  ;  </v>
      </c>
      <c r="W19" s="348" t="str">
        <f t="shared" si="6"/>
        <v xml:space="preserve">;  ** Services **;  ;  </v>
      </c>
      <c r="X19" s="348" t="str">
        <f t="shared" si="7"/>
        <v xml:space="preserve">;  ** Services - IDC **;  ;  </v>
      </c>
    </row>
    <row r="20" spans="1:24" ht="30" customHeight="1" x14ac:dyDescent="0.2">
      <c r="A20" s="109"/>
      <c r="B20" s="110"/>
      <c r="C20" s="111"/>
      <c r="D20" s="105"/>
      <c r="E20" s="267"/>
      <c r="F20" s="104"/>
      <c r="G20" s="104"/>
      <c r="H20" s="78"/>
      <c r="I20" s="104"/>
      <c r="J20" s="104"/>
      <c r="K20" s="104"/>
      <c r="L20" s="104"/>
      <c r="M20" s="104"/>
      <c r="N20" s="7">
        <f t="shared" si="2"/>
        <v>0</v>
      </c>
      <c r="O20" s="8">
        <f t="shared" si="1"/>
        <v>0</v>
      </c>
      <c r="P20" s="15"/>
      <c r="Q20" s="12"/>
      <c r="R20" s="12"/>
      <c r="S20" s="12"/>
      <c r="T20" s="348" t="str">
        <f t="shared" si="3"/>
        <v xml:space="preserve">;  ** Equipment **;  ;  </v>
      </c>
      <c r="U20" s="341" t="str">
        <f t="shared" si="4"/>
        <v xml:space="preserve">;  ** Supplies **;  ;  </v>
      </c>
      <c r="V20" s="348" t="str">
        <f t="shared" si="5"/>
        <v xml:space="preserve">;  ** Supplies - IDC **;  ;  </v>
      </c>
      <c r="W20" s="348" t="str">
        <f t="shared" si="6"/>
        <v xml:space="preserve">;  ** Services **;  ;  </v>
      </c>
      <c r="X20" s="348" t="str">
        <f t="shared" si="7"/>
        <v xml:space="preserve">;  ** Services - IDC **;  ;  </v>
      </c>
    </row>
    <row r="21" spans="1:24" ht="30" customHeight="1" x14ac:dyDescent="0.2">
      <c r="A21" s="109"/>
      <c r="B21" s="110"/>
      <c r="C21" s="111"/>
      <c r="D21" s="105"/>
      <c r="E21" s="267"/>
      <c r="F21" s="104"/>
      <c r="G21" s="104"/>
      <c r="H21" s="78"/>
      <c r="I21" s="104"/>
      <c r="J21" s="104"/>
      <c r="K21" s="104"/>
      <c r="L21" s="104"/>
      <c r="M21" s="104"/>
      <c r="N21" s="7">
        <f t="shared" si="2"/>
        <v>0</v>
      </c>
      <c r="O21" s="8">
        <f t="shared" si="1"/>
        <v>0</v>
      </c>
      <c r="P21" s="15"/>
      <c r="Q21" s="12"/>
      <c r="R21" s="12"/>
      <c r="S21" s="12"/>
      <c r="T21" s="348" t="str">
        <f t="shared" si="3"/>
        <v xml:space="preserve">;  ** Equipment **;  ;  </v>
      </c>
      <c r="U21" s="341" t="str">
        <f t="shared" si="4"/>
        <v xml:space="preserve">;  ** Supplies **;  ;  </v>
      </c>
      <c r="V21" s="348" t="str">
        <f t="shared" si="5"/>
        <v xml:space="preserve">;  ** Supplies - IDC **;  ;  </v>
      </c>
      <c r="W21" s="348" t="str">
        <f t="shared" si="6"/>
        <v xml:space="preserve">;  ** Services **;  ;  </v>
      </c>
      <c r="X21" s="348" t="str">
        <f t="shared" si="7"/>
        <v xml:space="preserve">;  ** Services - IDC **;  ;  </v>
      </c>
    </row>
    <row r="22" spans="1:24" ht="30" customHeight="1" x14ac:dyDescent="0.2">
      <c r="A22" s="109"/>
      <c r="B22" s="110"/>
      <c r="C22" s="111"/>
      <c r="D22" s="105"/>
      <c r="E22" s="267"/>
      <c r="F22" s="104"/>
      <c r="G22" s="104"/>
      <c r="H22" s="78"/>
      <c r="I22" s="104"/>
      <c r="J22" s="104"/>
      <c r="K22" s="104"/>
      <c r="L22" s="104"/>
      <c r="M22" s="104"/>
      <c r="N22" s="7">
        <f t="shared" si="2"/>
        <v>0</v>
      </c>
      <c r="O22" s="8">
        <f t="shared" si="1"/>
        <v>0</v>
      </c>
      <c r="P22" s="15"/>
      <c r="Q22" s="12"/>
      <c r="R22" s="12"/>
      <c r="S22" s="12"/>
      <c r="T22" s="348" t="str">
        <f t="shared" si="3"/>
        <v xml:space="preserve">;  ** Equipment **;  ;  </v>
      </c>
      <c r="U22" s="341" t="str">
        <f t="shared" si="4"/>
        <v xml:space="preserve">;  ** Supplies **;  ;  </v>
      </c>
      <c r="V22" s="348" t="str">
        <f t="shared" si="5"/>
        <v xml:space="preserve">;  ** Supplies - IDC **;  ;  </v>
      </c>
      <c r="W22" s="348" t="str">
        <f t="shared" si="6"/>
        <v xml:space="preserve">;  ** Services **;  ;  </v>
      </c>
      <c r="X22" s="348" t="str">
        <f t="shared" si="7"/>
        <v xml:space="preserve">;  ** Services - IDC **;  ;  </v>
      </c>
    </row>
    <row r="23" spans="1:24" ht="30" customHeight="1" x14ac:dyDescent="0.2">
      <c r="A23" s="109"/>
      <c r="B23" s="110"/>
      <c r="C23" s="111"/>
      <c r="D23" s="105"/>
      <c r="E23" s="267"/>
      <c r="F23" s="104"/>
      <c r="G23" s="104"/>
      <c r="H23" s="78"/>
      <c r="I23" s="104"/>
      <c r="J23" s="104"/>
      <c r="K23" s="104"/>
      <c r="L23" s="104"/>
      <c r="M23" s="104"/>
      <c r="N23" s="7">
        <f t="shared" si="2"/>
        <v>0</v>
      </c>
      <c r="O23" s="8">
        <f t="shared" si="1"/>
        <v>0</v>
      </c>
      <c r="P23" s="15"/>
      <c r="Q23" s="12"/>
      <c r="R23" s="12"/>
      <c r="S23" s="12"/>
      <c r="T23" s="348" t="str">
        <f t="shared" si="3"/>
        <v xml:space="preserve">;  ** Equipment **;  ;  </v>
      </c>
      <c r="U23" s="341" t="str">
        <f t="shared" si="4"/>
        <v xml:space="preserve">;  ** Supplies **;  ;  </v>
      </c>
      <c r="V23" s="348" t="str">
        <f t="shared" si="5"/>
        <v xml:space="preserve">;  ** Supplies - IDC **;  ;  </v>
      </c>
      <c r="W23" s="348" t="str">
        <f t="shared" si="6"/>
        <v xml:space="preserve">;  ** Services **;  ;  </v>
      </c>
      <c r="X23" s="348" t="str">
        <f t="shared" si="7"/>
        <v xml:space="preserve">;  ** Services - IDC **;  ;  </v>
      </c>
    </row>
    <row r="24" spans="1:24" ht="30" customHeight="1" x14ac:dyDescent="0.2">
      <c r="A24" s="109"/>
      <c r="B24" s="110"/>
      <c r="C24" s="111"/>
      <c r="D24" s="105"/>
      <c r="E24" s="267"/>
      <c r="F24" s="104"/>
      <c r="G24" s="104"/>
      <c r="H24" s="78"/>
      <c r="I24" s="104"/>
      <c r="J24" s="104"/>
      <c r="K24" s="104"/>
      <c r="L24" s="104"/>
      <c r="M24" s="104"/>
      <c r="N24" s="7">
        <f t="shared" si="2"/>
        <v>0</v>
      </c>
      <c r="O24" s="8">
        <f t="shared" si="1"/>
        <v>0</v>
      </c>
      <c r="P24" s="15"/>
      <c r="Q24" s="12"/>
      <c r="R24" s="12"/>
      <c r="S24" s="12"/>
      <c r="T24" s="348" t="str">
        <f t="shared" si="3"/>
        <v xml:space="preserve">;  ** Equipment **;  ;  </v>
      </c>
      <c r="U24" s="341" t="str">
        <f t="shared" si="4"/>
        <v xml:space="preserve">;  ** Supplies **;  ;  </v>
      </c>
      <c r="V24" s="348" t="str">
        <f t="shared" si="5"/>
        <v xml:space="preserve">;  ** Supplies - IDC **;  ;  </v>
      </c>
      <c r="W24" s="348" t="str">
        <f t="shared" si="6"/>
        <v xml:space="preserve">;  ** Services **;  ;  </v>
      </c>
      <c r="X24" s="348" t="str">
        <f t="shared" si="7"/>
        <v xml:space="preserve">;  ** Services - IDC **;  ;  </v>
      </c>
    </row>
    <row r="25" spans="1:24" ht="30" customHeight="1" x14ac:dyDescent="0.2">
      <c r="A25" s="109"/>
      <c r="B25" s="110"/>
      <c r="C25" s="111"/>
      <c r="D25" s="105"/>
      <c r="E25" s="267"/>
      <c r="F25" s="104"/>
      <c r="G25" s="104"/>
      <c r="H25" s="78"/>
      <c r="I25" s="104"/>
      <c r="J25" s="104"/>
      <c r="K25" s="104"/>
      <c r="L25" s="104"/>
      <c r="M25" s="104"/>
      <c r="N25" s="7">
        <f t="shared" si="2"/>
        <v>0</v>
      </c>
      <c r="O25" s="8">
        <f t="shared" si="1"/>
        <v>0</v>
      </c>
      <c r="P25" s="15"/>
      <c r="Q25" s="12"/>
      <c r="R25" s="12"/>
      <c r="S25" s="12"/>
      <c r="T25" s="348" t="str">
        <f t="shared" si="3"/>
        <v xml:space="preserve">;  ** Equipment **;  ;  </v>
      </c>
      <c r="U25" s="341" t="str">
        <f t="shared" si="4"/>
        <v xml:space="preserve">;  ** Supplies **;  ;  </v>
      </c>
      <c r="V25" s="348" t="str">
        <f t="shared" si="5"/>
        <v xml:space="preserve">;  ** Supplies - IDC **;  ;  </v>
      </c>
      <c r="W25" s="348" t="str">
        <f t="shared" si="6"/>
        <v xml:space="preserve">;  ** Services **;  ;  </v>
      </c>
      <c r="X25" s="348" t="str">
        <f t="shared" si="7"/>
        <v xml:space="preserve">;  ** Services - IDC **;  ;  </v>
      </c>
    </row>
    <row r="26" spans="1:24" ht="30" customHeight="1" x14ac:dyDescent="0.2">
      <c r="A26" s="109"/>
      <c r="B26" s="110"/>
      <c r="C26" s="111"/>
      <c r="D26" s="105"/>
      <c r="E26" s="267"/>
      <c r="F26" s="104"/>
      <c r="G26" s="104"/>
      <c r="H26" s="78"/>
      <c r="I26" s="104"/>
      <c r="J26" s="104"/>
      <c r="K26" s="104"/>
      <c r="L26" s="104"/>
      <c r="M26" s="104"/>
      <c r="N26" s="7">
        <f t="shared" si="2"/>
        <v>0</v>
      </c>
      <c r="O26" s="8">
        <f t="shared" si="1"/>
        <v>0</v>
      </c>
      <c r="P26" s="15"/>
      <c r="Q26" s="12"/>
      <c r="R26" s="12"/>
      <c r="S26" s="12"/>
      <c r="T26" s="348" t="str">
        <f t="shared" si="3"/>
        <v xml:space="preserve">;  ** Equipment **;  ;  </v>
      </c>
      <c r="U26" s="341" t="str">
        <f t="shared" si="4"/>
        <v xml:space="preserve">;  ** Supplies **;  ;  </v>
      </c>
      <c r="V26" s="348" t="str">
        <f t="shared" si="5"/>
        <v xml:space="preserve">;  ** Supplies - IDC **;  ;  </v>
      </c>
      <c r="W26" s="348" t="str">
        <f t="shared" si="6"/>
        <v xml:space="preserve">;  ** Services **;  ;  </v>
      </c>
      <c r="X26" s="348" t="str">
        <f t="shared" si="7"/>
        <v xml:space="preserve">;  ** Services - IDC **;  ;  </v>
      </c>
    </row>
    <row r="27" spans="1:24" ht="30" customHeight="1" x14ac:dyDescent="0.2">
      <c r="A27" s="109"/>
      <c r="B27" s="110"/>
      <c r="C27" s="111"/>
      <c r="D27" s="105"/>
      <c r="E27" s="267"/>
      <c r="F27" s="104"/>
      <c r="G27" s="104"/>
      <c r="H27" s="78"/>
      <c r="I27" s="104"/>
      <c r="J27" s="104"/>
      <c r="K27" s="104"/>
      <c r="L27" s="104"/>
      <c r="M27" s="104"/>
      <c r="N27" s="7">
        <f t="shared" si="2"/>
        <v>0</v>
      </c>
      <c r="O27" s="8">
        <f t="shared" si="1"/>
        <v>0</v>
      </c>
      <c r="P27" s="15"/>
      <c r="Q27" s="12"/>
      <c r="R27" s="12"/>
      <c r="S27" s="12"/>
      <c r="T27" s="348" t="str">
        <f t="shared" si="3"/>
        <v xml:space="preserve">;  ** Equipment **;  ;  </v>
      </c>
      <c r="U27" s="341" t="str">
        <f t="shared" si="4"/>
        <v xml:space="preserve">;  ** Supplies **;  ;  </v>
      </c>
      <c r="V27" s="348" t="str">
        <f t="shared" si="5"/>
        <v xml:space="preserve">;  ** Supplies - IDC **;  ;  </v>
      </c>
      <c r="W27" s="348" t="str">
        <f t="shared" si="6"/>
        <v xml:space="preserve">;  ** Services **;  ;  </v>
      </c>
      <c r="X27" s="348" t="str">
        <f t="shared" si="7"/>
        <v xml:space="preserve">;  ** Services - IDC **;  ;  </v>
      </c>
    </row>
    <row r="28" spans="1:24" ht="30" customHeight="1" x14ac:dyDescent="0.2">
      <c r="A28" s="109"/>
      <c r="B28" s="110"/>
      <c r="C28" s="111"/>
      <c r="D28" s="105"/>
      <c r="E28" s="267"/>
      <c r="F28" s="104"/>
      <c r="G28" s="104"/>
      <c r="H28" s="78"/>
      <c r="I28" s="104"/>
      <c r="J28" s="104"/>
      <c r="K28" s="104"/>
      <c r="L28" s="104"/>
      <c r="M28" s="104"/>
      <c r="N28" s="7">
        <f t="shared" si="2"/>
        <v>0</v>
      </c>
      <c r="O28" s="8">
        <f t="shared" si="1"/>
        <v>0</v>
      </c>
      <c r="P28" s="15"/>
      <c r="Q28" s="12"/>
      <c r="R28" s="12"/>
      <c r="S28" s="12"/>
      <c r="T28" s="348" t="str">
        <f t="shared" si="3"/>
        <v xml:space="preserve">;  ** Equipment **;  ;  </v>
      </c>
      <c r="U28" s="341" t="str">
        <f t="shared" si="4"/>
        <v xml:space="preserve">;  ** Supplies **;  ;  </v>
      </c>
      <c r="V28" s="348" t="str">
        <f t="shared" si="5"/>
        <v xml:space="preserve">;  ** Supplies - IDC **;  ;  </v>
      </c>
      <c r="W28" s="348" t="str">
        <f t="shared" si="6"/>
        <v xml:space="preserve">;  ** Services **;  ;  </v>
      </c>
      <c r="X28" s="348" t="str">
        <f t="shared" si="7"/>
        <v xml:space="preserve">;  ** Services - IDC **;  ;  </v>
      </c>
    </row>
    <row r="29" spans="1:24" ht="30" customHeight="1" x14ac:dyDescent="0.2">
      <c r="A29" s="109"/>
      <c r="B29" s="110"/>
      <c r="C29" s="111"/>
      <c r="D29" s="105"/>
      <c r="E29" s="267"/>
      <c r="F29" s="104"/>
      <c r="G29" s="104"/>
      <c r="H29" s="78"/>
      <c r="I29" s="104"/>
      <c r="J29" s="104"/>
      <c r="K29" s="104"/>
      <c r="L29" s="104"/>
      <c r="M29" s="104"/>
      <c r="N29" s="7">
        <f t="shared" si="2"/>
        <v>0</v>
      </c>
      <c r="O29" s="8">
        <f t="shared" si="1"/>
        <v>0</v>
      </c>
      <c r="P29" s="15"/>
      <c r="Q29" s="12"/>
      <c r="R29" s="12"/>
      <c r="S29" s="12"/>
      <c r="T29" s="348" t="str">
        <f t="shared" si="3"/>
        <v xml:space="preserve">;  ** Equipment **;  ;  </v>
      </c>
      <c r="U29" s="341" t="str">
        <f t="shared" si="4"/>
        <v xml:space="preserve">;  ** Supplies **;  ;  </v>
      </c>
      <c r="V29" s="348" t="str">
        <f t="shared" si="5"/>
        <v xml:space="preserve">;  ** Supplies - IDC **;  ;  </v>
      </c>
      <c r="W29" s="348" t="str">
        <f t="shared" si="6"/>
        <v xml:space="preserve">;  ** Services **;  ;  </v>
      </c>
      <c r="X29" s="348" t="str">
        <f t="shared" si="7"/>
        <v xml:space="preserve">;  ** Services - IDC **;  ;  </v>
      </c>
    </row>
    <row r="30" spans="1:24" ht="30" customHeight="1" x14ac:dyDescent="0.2">
      <c r="A30" s="109"/>
      <c r="B30" s="110"/>
      <c r="C30" s="111"/>
      <c r="D30" s="105"/>
      <c r="E30" s="267"/>
      <c r="F30" s="104"/>
      <c r="G30" s="104"/>
      <c r="H30" s="78"/>
      <c r="I30" s="104"/>
      <c r="J30" s="104"/>
      <c r="K30" s="104"/>
      <c r="L30" s="104"/>
      <c r="M30" s="104"/>
      <c r="N30" s="7">
        <f t="shared" si="2"/>
        <v>0</v>
      </c>
      <c r="O30" s="8">
        <f t="shared" si="1"/>
        <v>0</v>
      </c>
      <c r="P30" s="15"/>
      <c r="Q30" s="12"/>
      <c r="R30" s="12"/>
      <c r="S30" s="12"/>
      <c r="T30" s="348" t="str">
        <f t="shared" si="3"/>
        <v xml:space="preserve">;  ** Equipment **;  ;  </v>
      </c>
      <c r="U30" s="341" t="str">
        <f t="shared" si="4"/>
        <v xml:space="preserve">;  ** Supplies **;  ;  </v>
      </c>
      <c r="V30" s="348" t="str">
        <f t="shared" si="5"/>
        <v xml:space="preserve">;  ** Supplies - IDC **;  ;  </v>
      </c>
      <c r="W30" s="348" t="str">
        <f t="shared" si="6"/>
        <v xml:space="preserve">;  ** Services **;  ;  </v>
      </c>
      <c r="X30" s="348" t="str">
        <f t="shared" si="7"/>
        <v xml:space="preserve">;  ** Services - IDC **;  ;  </v>
      </c>
    </row>
    <row r="31" spans="1:24" ht="30" customHeight="1" x14ac:dyDescent="0.2">
      <c r="A31" s="109"/>
      <c r="B31" s="110"/>
      <c r="C31" s="111"/>
      <c r="D31" s="105"/>
      <c r="E31" s="267"/>
      <c r="F31" s="104"/>
      <c r="G31" s="104"/>
      <c r="H31" s="78"/>
      <c r="I31" s="104"/>
      <c r="J31" s="104"/>
      <c r="K31" s="104"/>
      <c r="L31" s="104"/>
      <c r="M31" s="104"/>
      <c r="N31" s="7">
        <f t="shared" si="2"/>
        <v>0</v>
      </c>
      <c r="O31" s="8">
        <f t="shared" si="1"/>
        <v>0</v>
      </c>
      <c r="P31" s="15"/>
      <c r="Q31" s="12"/>
      <c r="R31" s="12"/>
      <c r="S31" s="12"/>
      <c r="T31" s="348" t="str">
        <f t="shared" si="3"/>
        <v xml:space="preserve">;  ** Equipment **;  ;  </v>
      </c>
      <c r="U31" s="341" t="str">
        <f t="shared" si="4"/>
        <v xml:space="preserve">;  ** Supplies **;  ;  </v>
      </c>
      <c r="V31" s="348" t="str">
        <f t="shared" si="5"/>
        <v xml:space="preserve">;  ** Supplies - IDC **;  ;  </v>
      </c>
      <c r="W31" s="348" t="str">
        <f t="shared" si="6"/>
        <v xml:space="preserve">;  ** Services **;  ;  </v>
      </c>
      <c r="X31" s="348" t="str">
        <f t="shared" si="7"/>
        <v xml:space="preserve">;  ** Services - IDC **;  ;  </v>
      </c>
    </row>
    <row r="32" spans="1:24" ht="30" customHeight="1" x14ac:dyDescent="0.2">
      <c r="A32" s="109"/>
      <c r="B32" s="110"/>
      <c r="C32" s="111"/>
      <c r="D32" s="105"/>
      <c r="E32" s="267"/>
      <c r="F32" s="104"/>
      <c r="G32" s="104"/>
      <c r="H32" s="78"/>
      <c r="I32" s="104"/>
      <c r="J32" s="104"/>
      <c r="K32" s="104"/>
      <c r="L32" s="104"/>
      <c r="M32" s="104"/>
      <c r="N32" s="7">
        <f t="shared" si="2"/>
        <v>0</v>
      </c>
      <c r="O32" s="8">
        <f t="shared" si="1"/>
        <v>0</v>
      </c>
      <c r="P32" s="15"/>
      <c r="Q32" s="12"/>
      <c r="R32" s="12"/>
      <c r="S32" s="12"/>
      <c r="T32" s="348" t="str">
        <f t="shared" si="3"/>
        <v xml:space="preserve">;  ** Equipment **;  ;  </v>
      </c>
      <c r="U32" s="341" t="str">
        <f t="shared" si="4"/>
        <v xml:space="preserve">;  ** Supplies **;  ;  </v>
      </c>
      <c r="V32" s="348" t="str">
        <f t="shared" si="5"/>
        <v xml:space="preserve">;  ** Supplies - IDC **;  ;  </v>
      </c>
      <c r="W32" s="348" t="str">
        <f t="shared" si="6"/>
        <v xml:space="preserve">;  ** Services **;  ;  </v>
      </c>
      <c r="X32" s="348" t="str">
        <f t="shared" si="7"/>
        <v xml:space="preserve">;  ** Services - IDC **;  ;  </v>
      </c>
    </row>
    <row r="33" spans="1:24" ht="30" customHeight="1" x14ac:dyDescent="0.2">
      <c r="A33" s="109"/>
      <c r="B33" s="110"/>
      <c r="C33" s="111"/>
      <c r="D33" s="105"/>
      <c r="E33" s="267"/>
      <c r="F33" s="104"/>
      <c r="G33" s="104"/>
      <c r="H33" s="78"/>
      <c r="I33" s="104"/>
      <c r="J33" s="104"/>
      <c r="K33" s="104"/>
      <c r="L33" s="104"/>
      <c r="M33" s="104"/>
      <c r="N33" s="7">
        <f t="shared" si="2"/>
        <v>0</v>
      </c>
      <c r="O33" s="8">
        <f t="shared" si="1"/>
        <v>0</v>
      </c>
      <c r="P33" s="15"/>
      <c r="Q33" s="12"/>
      <c r="R33" s="12"/>
      <c r="S33" s="12"/>
      <c r="T33" s="348" t="str">
        <f t="shared" si="3"/>
        <v xml:space="preserve">;  ** Equipment **;  ;  </v>
      </c>
      <c r="U33" s="341" t="str">
        <f t="shared" si="4"/>
        <v xml:space="preserve">;  ** Supplies **;  ;  </v>
      </c>
      <c r="V33" s="348" t="str">
        <f t="shared" si="5"/>
        <v xml:space="preserve">;  ** Supplies - IDC **;  ;  </v>
      </c>
      <c r="W33" s="348" t="str">
        <f t="shared" si="6"/>
        <v xml:space="preserve">;  ** Services **;  ;  </v>
      </c>
      <c r="X33" s="348" t="str">
        <f t="shared" si="7"/>
        <v xml:space="preserve">;  ** Services - IDC **;  ;  </v>
      </c>
    </row>
    <row r="34" spans="1:24" ht="30" customHeight="1" x14ac:dyDescent="0.2">
      <c r="A34" s="109"/>
      <c r="B34" s="110"/>
      <c r="C34" s="111"/>
      <c r="D34" s="105"/>
      <c r="E34" s="267"/>
      <c r="F34" s="104"/>
      <c r="G34" s="104"/>
      <c r="H34" s="78"/>
      <c r="I34" s="104"/>
      <c r="J34" s="104"/>
      <c r="K34" s="104"/>
      <c r="L34" s="104"/>
      <c r="M34" s="104"/>
      <c r="N34" s="7">
        <f t="shared" si="2"/>
        <v>0</v>
      </c>
      <c r="O34" s="8">
        <f t="shared" si="1"/>
        <v>0</v>
      </c>
      <c r="P34" s="15"/>
      <c r="Q34" s="12"/>
      <c r="R34" s="12"/>
      <c r="S34" s="12"/>
      <c r="T34" s="348" t="str">
        <f t="shared" si="3"/>
        <v xml:space="preserve">;  ** Equipment **;  ;  </v>
      </c>
      <c r="U34" s="341" t="str">
        <f t="shared" si="4"/>
        <v xml:space="preserve">;  ** Supplies **;  ;  </v>
      </c>
      <c r="V34" s="348" t="str">
        <f t="shared" si="5"/>
        <v xml:space="preserve">;  ** Supplies - IDC **;  ;  </v>
      </c>
      <c r="W34" s="348" t="str">
        <f t="shared" si="6"/>
        <v xml:space="preserve">;  ** Services **;  ;  </v>
      </c>
      <c r="X34" s="348" t="str">
        <f t="shared" si="7"/>
        <v xml:space="preserve">;  ** Services - IDC **;  ;  </v>
      </c>
    </row>
    <row r="35" spans="1:24" ht="30" customHeight="1" x14ac:dyDescent="0.2">
      <c r="A35" s="109"/>
      <c r="B35" s="110"/>
      <c r="C35" s="111"/>
      <c r="D35" s="105"/>
      <c r="E35" s="267"/>
      <c r="F35" s="104"/>
      <c r="G35" s="104"/>
      <c r="H35" s="78"/>
      <c r="I35" s="104"/>
      <c r="J35" s="104"/>
      <c r="K35" s="104"/>
      <c r="L35" s="104"/>
      <c r="M35" s="104"/>
      <c r="N35" s="7">
        <f t="shared" si="2"/>
        <v>0</v>
      </c>
      <c r="O35" s="8">
        <f t="shared" si="1"/>
        <v>0</v>
      </c>
      <c r="P35" s="15"/>
      <c r="Q35" s="12"/>
      <c r="R35" s="12"/>
      <c r="S35" s="12"/>
      <c r="T35" s="348" t="str">
        <f t="shared" si="3"/>
        <v xml:space="preserve">;  ** Equipment **;  ;  </v>
      </c>
      <c r="U35" s="341" t="str">
        <f t="shared" si="4"/>
        <v xml:space="preserve">;  ** Supplies **;  ;  </v>
      </c>
      <c r="V35" s="348" t="str">
        <f t="shared" si="5"/>
        <v xml:space="preserve">;  ** Supplies - IDC **;  ;  </v>
      </c>
      <c r="W35" s="348" t="str">
        <f t="shared" si="6"/>
        <v xml:space="preserve">;  ** Services **;  ;  </v>
      </c>
      <c r="X35" s="348" t="str">
        <f t="shared" si="7"/>
        <v xml:space="preserve">;  ** Services - IDC **;  ;  </v>
      </c>
    </row>
    <row r="36" spans="1:24" ht="30" customHeight="1" x14ac:dyDescent="0.2">
      <c r="A36" s="109"/>
      <c r="B36" s="110"/>
      <c r="C36" s="111"/>
      <c r="D36" s="105"/>
      <c r="E36" s="267"/>
      <c r="F36" s="104"/>
      <c r="G36" s="104"/>
      <c r="H36" s="78"/>
      <c r="I36" s="104"/>
      <c r="J36" s="104"/>
      <c r="K36" s="104"/>
      <c r="L36" s="104"/>
      <c r="M36" s="104"/>
      <c r="N36" s="7">
        <f t="shared" si="2"/>
        <v>0</v>
      </c>
      <c r="O36" s="8">
        <f t="shared" si="1"/>
        <v>0</v>
      </c>
      <c r="P36" s="15"/>
      <c r="Q36" s="12"/>
      <c r="R36" s="12"/>
      <c r="S36" s="12"/>
      <c r="T36" s="348" t="str">
        <f t="shared" si="3"/>
        <v xml:space="preserve">;  ** Equipment **;  ;  </v>
      </c>
      <c r="U36" s="341" t="str">
        <f t="shared" si="4"/>
        <v xml:space="preserve">;  ** Supplies **;  ;  </v>
      </c>
      <c r="V36" s="348" t="str">
        <f t="shared" si="5"/>
        <v xml:space="preserve">;  ** Supplies - IDC **;  ;  </v>
      </c>
      <c r="W36" s="348" t="str">
        <f t="shared" si="6"/>
        <v xml:space="preserve">;  ** Services **;  ;  </v>
      </c>
      <c r="X36" s="348" t="str">
        <f t="shared" si="7"/>
        <v xml:space="preserve">;  ** Services - IDC **;  ;  </v>
      </c>
    </row>
    <row r="37" spans="1:24" ht="30" customHeight="1" x14ac:dyDescent="0.2">
      <c r="A37" s="109"/>
      <c r="B37" s="110"/>
      <c r="C37" s="111"/>
      <c r="D37" s="105"/>
      <c r="E37" s="267"/>
      <c r="F37" s="104"/>
      <c r="G37" s="104"/>
      <c r="H37" s="78"/>
      <c r="I37" s="104"/>
      <c r="J37" s="104"/>
      <c r="K37" s="104"/>
      <c r="L37" s="104"/>
      <c r="M37" s="104"/>
      <c r="N37" s="7">
        <f t="shared" si="2"/>
        <v>0</v>
      </c>
      <c r="O37" s="8">
        <f t="shared" si="1"/>
        <v>0</v>
      </c>
      <c r="P37" s="15"/>
      <c r="Q37" s="12"/>
      <c r="R37" s="12"/>
      <c r="S37" s="12"/>
      <c r="T37" s="348" t="str">
        <f t="shared" si="3"/>
        <v xml:space="preserve">;  ** Equipment **;  ;  </v>
      </c>
      <c r="U37" s="341" t="str">
        <f t="shared" si="4"/>
        <v xml:space="preserve">;  ** Supplies **;  ;  </v>
      </c>
      <c r="V37" s="348" t="str">
        <f t="shared" si="5"/>
        <v xml:space="preserve">;  ** Supplies - IDC **;  ;  </v>
      </c>
      <c r="W37" s="348" t="str">
        <f t="shared" si="6"/>
        <v xml:space="preserve">;  ** Services **;  ;  </v>
      </c>
      <c r="X37" s="348" t="str">
        <f t="shared" si="7"/>
        <v xml:space="preserve">;  ** Services - IDC **;  ;  </v>
      </c>
    </row>
    <row r="38" spans="1:24" ht="30" customHeight="1" x14ac:dyDescent="0.2">
      <c r="A38" s="109"/>
      <c r="B38" s="110"/>
      <c r="C38" s="111"/>
      <c r="D38" s="105"/>
      <c r="E38" s="267"/>
      <c r="F38" s="104"/>
      <c r="G38" s="104"/>
      <c r="H38" s="78"/>
      <c r="I38" s="104"/>
      <c r="J38" s="104"/>
      <c r="K38" s="104"/>
      <c r="L38" s="104"/>
      <c r="M38" s="104"/>
      <c r="N38" s="7">
        <f t="shared" si="2"/>
        <v>0</v>
      </c>
      <c r="O38" s="8">
        <f t="shared" si="1"/>
        <v>0</v>
      </c>
      <c r="P38" s="15"/>
      <c r="Q38" s="12"/>
      <c r="R38" s="12"/>
      <c r="S38" s="12"/>
      <c r="T38" s="348" t="str">
        <f t="shared" si="3"/>
        <v xml:space="preserve">;  ** Equipment **;  ;  </v>
      </c>
      <c r="U38" s="341" t="str">
        <f t="shared" si="4"/>
        <v xml:space="preserve">;  ** Supplies **;  ;  </v>
      </c>
      <c r="V38" s="348" t="str">
        <f t="shared" si="5"/>
        <v xml:space="preserve">;  ** Supplies - IDC **;  ;  </v>
      </c>
      <c r="W38" s="348" t="str">
        <f t="shared" si="6"/>
        <v xml:space="preserve">;  ** Services **;  ;  </v>
      </c>
      <c r="X38" s="348" t="str">
        <f t="shared" si="7"/>
        <v xml:space="preserve">;  ** Services - IDC **;  ;  </v>
      </c>
    </row>
    <row r="39" spans="1:24" ht="30" customHeight="1" x14ac:dyDescent="0.2">
      <c r="A39" s="109"/>
      <c r="B39" s="110"/>
      <c r="C39" s="111"/>
      <c r="D39" s="105"/>
      <c r="E39" s="267"/>
      <c r="F39" s="104"/>
      <c r="G39" s="104"/>
      <c r="H39" s="78"/>
      <c r="I39" s="104"/>
      <c r="J39" s="104"/>
      <c r="K39" s="104"/>
      <c r="L39" s="104"/>
      <c r="M39" s="104"/>
      <c r="N39" s="7">
        <f t="shared" si="2"/>
        <v>0</v>
      </c>
      <c r="O39" s="8">
        <f t="shared" si="1"/>
        <v>0</v>
      </c>
      <c r="P39" s="15"/>
      <c r="Q39" s="12"/>
      <c r="R39" s="12"/>
      <c r="S39" s="12"/>
      <c r="T39" s="348" t="str">
        <f t="shared" si="3"/>
        <v xml:space="preserve">;  ** Equipment **;  ;  </v>
      </c>
      <c r="U39" s="341" t="str">
        <f t="shared" si="4"/>
        <v xml:space="preserve">;  ** Supplies **;  ;  </v>
      </c>
      <c r="V39" s="348" t="str">
        <f t="shared" si="5"/>
        <v xml:space="preserve">;  ** Supplies - IDC **;  ;  </v>
      </c>
      <c r="W39" s="348" t="str">
        <f t="shared" si="6"/>
        <v xml:space="preserve">;  ** Services **;  ;  </v>
      </c>
      <c r="X39" s="348" t="str">
        <f t="shared" si="7"/>
        <v xml:space="preserve">;  ** Services - IDC **;  ;  </v>
      </c>
    </row>
    <row r="40" spans="1:24" ht="30" customHeight="1" x14ac:dyDescent="0.2">
      <c r="A40" s="109"/>
      <c r="B40" s="110"/>
      <c r="C40" s="111"/>
      <c r="D40" s="105"/>
      <c r="E40" s="267"/>
      <c r="F40" s="104"/>
      <c r="G40" s="104"/>
      <c r="H40" s="78"/>
      <c r="I40" s="104"/>
      <c r="J40" s="104"/>
      <c r="K40" s="104"/>
      <c r="L40" s="104"/>
      <c r="M40" s="104"/>
      <c r="N40" s="7">
        <f t="shared" si="2"/>
        <v>0</v>
      </c>
      <c r="O40" s="8">
        <f t="shared" si="1"/>
        <v>0</v>
      </c>
      <c r="P40" s="15"/>
      <c r="Q40" s="12"/>
      <c r="R40" s="12"/>
      <c r="S40" s="12"/>
      <c r="T40" s="348" t="str">
        <f t="shared" si="3"/>
        <v xml:space="preserve">;  ** Equipment **;  ;  </v>
      </c>
      <c r="U40" s="341" t="str">
        <f t="shared" si="4"/>
        <v xml:space="preserve">;  ** Supplies **;  ;  </v>
      </c>
      <c r="V40" s="348" t="str">
        <f t="shared" si="5"/>
        <v xml:space="preserve">;  ** Supplies - IDC **;  ;  </v>
      </c>
      <c r="W40" s="348" t="str">
        <f t="shared" si="6"/>
        <v xml:space="preserve">;  ** Services **;  ;  </v>
      </c>
      <c r="X40" s="348" t="str">
        <f t="shared" si="7"/>
        <v xml:space="preserve">;  ** Services - IDC **;  ;  </v>
      </c>
    </row>
    <row r="41" spans="1:24" ht="30" customHeight="1" x14ac:dyDescent="0.2">
      <c r="A41" s="109"/>
      <c r="B41" s="110"/>
      <c r="C41" s="111"/>
      <c r="D41" s="105"/>
      <c r="E41" s="267"/>
      <c r="F41" s="104"/>
      <c r="G41" s="104"/>
      <c r="H41" s="78"/>
      <c r="I41" s="104"/>
      <c r="J41" s="104"/>
      <c r="K41" s="104"/>
      <c r="L41" s="104"/>
      <c r="M41" s="104"/>
      <c r="N41" s="7">
        <f t="shared" si="2"/>
        <v>0</v>
      </c>
      <c r="O41" s="8">
        <f t="shared" si="1"/>
        <v>0</v>
      </c>
      <c r="P41" s="15"/>
      <c r="Q41" s="12"/>
      <c r="R41" s="12"/>
      <c r="S41" s="12"/>
      <c r="T41" s="348" t="str">
        <f t="shared" si="3"/>
        <v xml:space="preserve">;  ** Equipment **;  ;  </v>
      </c>
      <c r="U41" s="341" t="str">
        <f t="shared" si="4"/>
        <v xml:space="preserve">;  ** Supplies **;  ;  </v>
      </c>
      <c r="V41" s="348" t="str">
        <f t="shared" si="5"/>
        <v xml:space="preserve">;  ** Supplies - IDC **;  ;  </v>
      </c>
      <c r="W41" s="348" t="str">
        <f t="shared" si="6"/>
        <v xml:space="preserve">;  ** Services **;  ;  </v>
      </c>
      <c r="X41" s="348" t="str">
        <f t="shared" si="7"/>
        <v xml:space="preserve">;  ** Services - IDC **;  ;  </v>
      </c>
    </row>
    <row r="42" spans="1:24" ht="30" customHeight="1" x14ac:dyDescent="0.2">
      <c r="A42" s="109"/>
      <c r="B42" s="110"/>
      <c r="C42" s="111"/>
      <c r="D42" s="105"/>
      <c r="E42" s="267"/>
      <c r="F42" s="104"/>
      <c r="G42" s="104"/>
      <c r="H42" s="78"/>
      <c r="I42" s="104"/>
      <c r="J42" s="104"/>
      <c r="K42" s="104"/>
      <c r="L42" s="104"/>
      <c r="M42" s="104"/>
      <c r="N42" s="7">
        <f t="shared" si="2"/>
        <v>0</v>
      </c>
      <c r="O42" s="8">
        <f t="shared" si="1"/>
        <v>0</v>
      </c>
      <c r="P42" s="15"/>
      <c r="Q42" s="12"/>
      <c r="R42" s="12"/>
      <c r="S42" s="12"/>
      <c r="T42" s="348" t="str">
        <f t="shared" si="3"/>
        <v xml:space="preserve">;  ** Equipment **;  ;  </v>
      </c>
      <c r="U42" s="341" t="str">
        <f t="shared" si="4"/>
        <v xml:space="preserve">;  ** Supplies **;  ;  </v>
      </c>
      <c r="V42" s="348" t="str">
        <f t="shared" si="5"/>
        <v xml:space="preserve">;  ** Supplies - IDC **;  ;  </v>
      </c>
      <c r="W42" s="348" t="str">
        <f t="shared" si="6"/>
        <v xml:space="preserve">;  ** Services **;  ;  </v>
      </c>
      <c r="X42" s="348" t="str">
        <f t="shared" si="7"/>
        <v xml:space="preserve">;  ** Services - IDC **;  ;  </v>
      </c>
    </row>
    <row r="43" spans="1:24" ht="30" customHeight="1" x14ac:dyDescent="0.2">
      <c r="A43" s="109"/>
      <c r="B43" s="110"/>
      <c r="C43" s="111"/>
      <c r="D43" s="105"/>
      <c r="E43" s="267"/>
      <c r="F43" s="104"/>
      <c r="G43" s="104"/>
      <c r="H43" s="78"/>
      <c r="I43" s="104"/>
      <c r="J43" s="104"/>
      <c r="K43" s="104"/>
      <c r="L43" s="104"/>
      <c r="M43" s="104"/>
      <c r="N43" s="7">
        <f t="shared" si="2"/>
        <v>0</v>
      </c>
      <c r="O43" s="8">
        <f t="shared" si="1"/>
        <v>0</v>
      </c>
      <c r="P43" s="15"/>
      <c r="Q43" s="12"/>
      <c r="R43" s="12"/>
      <c r="S43" s="12"/>
      <c r="T43" s="348" t="str">
        <f t="shared" si="3"/>
        <v xml:space="preserve">;  ** Equipment **;  ;  </v>
      </c>
      <c r="U43" s="341" t="str">
        <f t="shared" si="4"/>
        <v xml:space="preserve">;  ** Supplies **;  ;  </v>
      </c>
      <c r="V43" s="348" t="str">
        <f t="shared" si="5"/>
        <v xml:space="preserve">;  ** Supplies - IDC **;  ;  </v>
      </c>
      <c r="W43" s="348" t="str">
        <f t="shared" si="6"/>
        <v xml:space="preserve">;  ** Services **;  ;  </v>
      </c>
      <c r="X43" s="348" t="str">
        <f t="shared" si="7"/>
        <v xml:space="preserve">;  ** Services - IDC **;  ;  </v>
      </c>
    </row>
    <row r="44" spans="1:24" ht="30" customHeight="1" x14ac:dyDescent="0.2">
      <c r="A44" s="109"/>
      <c r="B44" s="110"/>
      <c r="C44" s="111"/>
      <c r="D44" s="105"/>
      <c r="E44" s="267"/>
      <c r="F44" s="104"/>
      <c r="G44" s="104"/>
      <c r="H44" s="78"/>
      <c r="I44" s="104"/>
      <c r="J44" s="104"/>
      <c r="K44" s="104"/>
      <c r="L44" s="104"/>
      <c r="M44" s="104"/>
      <c r="N44" s="7">
        <f t="shared" si="2"/>
        <v>0</v>
      </c>
      <c r="O44" s="8">
        <f t="shared" si="1"/>
        <v>0</v>
      </c>
      <c r="P44" s="15"/>
      <c r="Q44" s="12"/>
      <c r="R44" s="12"/>
      <c r="S44" s="12"/>
      <c r="T44" s="348" t="str">
        <f t="shared" si="3"/>
        <v xml:space="preserve">;  ** Equipment **;  ;  </v>
      </c>
      <c r="U44" s="341" t="str">
        <f t="shared" si="4"/>
        <v xml:space="preserve">;  ** Supplies **;  ;  </v>
      </c>
      <c r="V44" s="348" t="str">
        <f t="shared" si="5"/>
        <v xml:space="preserve">;  ** Supplies - IDC **;  ;  </v>
      </c>
      <c r="W44" s="348" t="str">
        <f t="shared" si="6"/>
        <v xml:space="preserve">;  ** Services **;  ;  </v>
      </c>
      <c r="X44" s="348" t="str">
        <f t="shared" si="7"/>
        <v xml:space="preserve">;  ** Services - IDC **;  ;  </v>
      </c>
    </row>
    <row r="45" spans="1:24" ht="30" customHeight="1" x14ac:dyDescent="0.2">
      <c r="A45" s="109"/>
      <c r="B45" s="110"/>
      <c r="C45" s="111"/>
      <c r="D45" s="105"/>
      <c r="E45" s="267"/>
      <c r="F45" s="104"/>
      <c r="G45" s="104"/>
      <c r="H45" s="78"/>
      <c r="I45" s="104"/>
      <c r="J45" s="104"/>
      <c r="K45" s="104"/>
      <c r="L45" s="104"/>
      <c r="M45" s="104"/>
      <c r="N45" s="7">
        <f t="shared" si="2"/>
        <v>0</v>
      </c>
      <c r="O45" s="8">
        <f t="shared" si="1"/>
        <v>0</v>
      </c>
      <c r="P45" s="15"/>
      <c r="Q45" s="12"/>
      <c r="R45" s="12"/>
      <c r="S45" s="12"/>
      <c r="T45" s="348" t="str">
        <f t="shared" si="3"/>
        <v xml:space="preserve">;  ** Equipment **;  ;  </v>
      </c>
      <c r="U45" s="341" t="str">
        <f t="shared" si="4"/>
        <v xml:space="preserve">;  ** Supplies **;  ;  </v>
      </c>
      <c r="V45" s="348" t="str">
        <f t="shared" si="5"/>
        <v xml:space="preserve">;  ** Supplies - IDC **;  ;  </v>
      </c>
      <c r="W45" s="348" t="str">
        <f t="shared" si="6"/>
        <v xml:space="preserve">;  ** Services **;  ;  </v>
      </c>
      <c r="X45" s="348" t="str">
        <f t="shared" si="7"/>
        <v xml:space="preserve">;  ** Services - IDC **;  ;  </v>
      </c>
    </row>
    <row r="46" spans="1:24" ht="30" customHeight="1" x14ac:dyDescent="0.2">
      <c r="A46" s="109"/>
      <c r="B46" s="110"/>
      <c r="C46" s="111"/>
      <c r="D46" s="105"/>
      <c r="E46" s="267"/>
      <c r="F46" s="104"/>
      <c r="G46" s="104"/>
      <c r="H46" s="78"/>
      <c r="I46" s="104"/>
      <c r="J46" s="104"/>
      <c r="K46" s="104"/>
      <c r="L46" s="104"/>
      <c r="M46" s="104"/>
      <c r="N46" s="7">
        <f t="shared" si="2"/>
        <v>0</v>
      </c>
      <c r="O46" s="8">
        <f t="shared" ref="O46:O77" si="8">+D46-N46</f>
        <v>0</v>
      </c>
      <c r="P46" s="15"/>
      <c r="Q46" s="12"/>
      <c r="R46" s="12"/>
      <c r="S46" s="12"/>
      <c r="T46" s="348" t="str">
        <f t="shared" si="3"/>
        <v xml:space="preserve">;  ** Equipment **;  ;  </v>
      </c>
      <c r="U46" s="341" t="str">
        <f t="shared" si="4"/>
        <v xml:space="preserve">;  ** Supplies **;  ;  </v>
      </c>
      <c r="V46" s="348" t="str">
        <f t="shared" si="5"/>
        <v xml:space="preserve">;  ** Supplies - IDC **;  ;  </v>
      </c>
      <c r="W46" s="348" t="str">
        <f t="shared" si="6"/>
        <v xml:space="preserve">;  ** Services **;  ;  </v>
      </c>
      <c r="X46" s="348" t="str">
        <f t="shared" si="7"/>
        <v xml:space="preserve">;  ** Services - IDC **;  ;  </v>
      </c>
    </row>
    <row r="47" spans="1:24" ht="30" customHeight="1" x14ac:dyDescent="0.2">
      <c r="A47" s="109"/>
      <c r="B47" s="110"/>
      <c r="C47" s="111"/>
      <c r="D47" s="105"/>
      <c r="E47" s="267"/>
      <c r="F47" s="104"/>
      <c r="G47" s="104"/>
      <c r="H47" s="78"/>
      <c r="I47" s="104"/>
      <c r="J47" s="104"/>
      <c r="K47" s="104"/>
      <c r="L47" s="104"/>
      <c r="M47" s="104"/>
      <c r="N47" s="7">
        <f t="shared" si="2"/>
        <v>0</v>
      </c>
      <c r="O47" s="8">
        <f t="shared" si="8"/>
        <v>0</v>
      </c>
      <c r="P47" s="15"/>
      <c r="Q47" s="12"/>
      <c r="R47" s="12"/>
      <c r="S47" s="12"/>
      <c r="T47" s="348" t="str">
        <f t="shared" si="3"/>
        <v xml:space="preserve">;  ** Equipment **;  ;  </v>
      </c>
      <c r="U47" s="341" t="str">
        <f t="shared" si="4"/>
        <v xml:space="preserve">;  ** Supplies **;  ;  </v>
      </c>
      <c r="V47" s="348" t="str">
        <f t="shared" si="5"/>
        <v xml:space="preserve">;  ** Supplies - IDC **;  ;  </v>
      </c>
      <c r="W47" s="348" t="str">
        <f t="shared" si="6"/>
        <v xml:space="preserve">;  ** Services **;  ;  </v>
      </c>
      <c r="X47" s="348" t="str">
        <f t="shared" si="7"/>
        <v xml:space="preserve">;  ** Services - IDC **;  ;  </v>
      </c>
    </row>
    <row r="48" spans="1:24" ht="30" customHeight="1" x14ac:dyDescent="0.2">
      <c r="A48" s="109"/>
      <c r="B48" s="110"/>
      <c r="C48" s="111"/>
      <c r="D48" s="105"/>
      <c r="E48" s="267"/>
      <c r="F48" s="104"/>
      <c r="G48" s="104"/>
      <c r="H48" s="78"/>
      <c r="I48" s="104"/>
      <c r="J48" s="104"/>
      <c r="K48" s="104"/>
      <c r="L48" s="104"/>
      <c r="M48" s="104"/>
      <c r="N48" s="7">
        <f t="shared" si="2"/>
        <v>0</v>
      </c>
      <c r="O48" s="8">
        <f t="shared" si="8"/>
        <v>0</v>
      </c>
      <c r="P48" s="15"/>
      <c r="Q48" s="12"/>
      <c r="R48" s="12"/>
      <c r="S48" s="12"/>
      <c r="T48" s="348" t="str">
        <f t="shared" si="3"/>
        <v xml:space="preserve">;  ** Equipment **;  ;  </v>
      </c>
      <c r="U48" s="341" t="str">
        <f t="shared" si="4"/>
        <v xml:space="preserve">;  ** Supplies **;  ;  </v>
      </c>
      <c r="V48" s="348" t="str">
        <f t="shared" si="5"/>
        <v xml:space="preserve">;  ** Supplies - IDC **;  ;  </v>
      </c>
      <c r="W48" s="348" t="str">
        <f t="shared" si="6"/>
        <v xml:space="preserve">;  ** Services **;  ;  </v>
      </c>
      <c r="X48" s="348" t="str">
        <f t="shared" si="7"/>
        <v xml:space="preserve">;  ** Services - IDC **;  ;  </v>
      </c>
    </row>
    <row r="49" spans="1:24" ht="30" customHeight="1" x14ac:dyDescent="0.2">
      <c r="A49" s="109"/>
      <c r="B49" s="110"/>
      <c r="C49" s="111"/>
      <c r="D49" s="105"/>
      <c r="E49" s="267"/>
      <c r="F49" s="104"/>
      <c r="G49" s="104"/>
      <c r="H49" s="78"/>
      <c r="I49" s="104"/>
      <c r="J49" s="104"/>
      <c r="K49" s="104"/>
      <c r="L49" s="104"/>
      <c r="M49" s="104"/>
      <c r="N49" s="7">
        <f t="shared" si="2"/>
        <v>0</v>
      </c>
      <c r="O49" s="8">
        <f t="shared" si="8"/>
        <v>0</v>
      </c>
      <c r="P49" s="15"/>
      <c r="Q49" s="12"/>
      <c r="R49" s="12"/>
      <c r="S49" s="12"/>
      <c r="T49" s="348" t="str">
        <f t="shared" si="3"/>
        <v xml:space="preserve">;  ** Equipment **;  ;  </v>
      </c>
      <c r="U49" s="341" t="str">
        <f t="shared" si="4"/>
        <v xml:space="preserve">;  ** Supplies **;  ;  </v>
      </c>
      <c r="V49" s="348" t="str">
        <f t="shared" si="5"/>
        <v xml:space="preserve">;  ** Supplies - IDC **;  ;  </v>
      </c>
      <c r="W49" s="348" t="str">
        <f t="shared" si="6"/>
        <v xml:space="preserve">;  ** Services **;  ;  </v>
      </c>
      <c r="X49" s="348" t="str">
        <f t="shared" si="7"/>
        <v xml:space="preserve">;  ** Services - IDC **;  ;  </v>
      </c>
    </row>
    <row r="50" spans="1:24" ht="30" customHeight="1" x14ac:dyDescent="0.2">
      <c r="A50" s="109"/>
      <c r="B50" s="110"/>
      <c r="C50" s="111"/>
      <c r="D50" s="105"/>
      <c r="E50" s="267"/>
      <c r="F50" s="104"/>
      <c r="G50" s="104"/>
      <c r="H50" s="78"/>
      <c r="I50" s="104"/>
      <c r="J50" s="104"/>
      <c r="K50" s="104"/>
      <c r="L50" s="104"/>
      <c r="M50" s="104"/>
      <c r="N50" s="7">
        <f t="shared" si="2"/>
        <v>0</v>
      </c>
      <c r="O50" s="8">
        <f t="shared" si="8"/>
        <v>0</v>
      </c>
      <c r="P50" s="15"/>
      <c r="Q50" s="12"/>
      <c r="R50" s="12"/>
      <c r="S50" s="12"/>
      <c r="T50" s="348" t="str">
        <f t="shared" si="3"/>
        <v xml:space="preserve">;  ** Equipment **;  ;  </v>
      </c>
      <c r="U50" s="341" t="str">
        <f t="shared" si="4"/>
        <v xml:space="preserve">;  ** Supplies **;  ;  </v>
      </c>
      <c r="V50" s="348" t="str">
        <f t="shared" si="5"/>
        <v xml:space="preserve">;  ** Supplies - IDC **;  ;  </v>
      </c>
      <c r="W50" s="348" t="str">
        <f t="shared" si="6"/>
        <v xml:space="preserve">;  ** Services **;  ;  </v>
      </c>
      <c r="X50" s="348" t="str">
        <f t="shared" si="7"/>
        <v xml:space="preserve">;  ** Services - IDC **;  ;  </v>
      </c>
    </row>
    <row r="51" spans="1:24" ht="30" customHeight="1" x14ac:dyDescent="0.2">
      <c r="A51" s="109"/>
      <c r="B51" s="110"/>
      <c r="C51" s="111"/>
      <c r="D51" s="105"/>
      <c r="E51" s="267"/>
      <c r="F51" s="104"/>
      <c r="G51" s="104"/>
      <c r="H51" s="78"/>
      <c r="I51" s="104"/>
      <c r="J51" s="104"/>
      <c r="K51" s="104"/>
      <c r="L51" s="104"/>
      <c r="M51" s="104"/>
      <c r="N51" s="7">
        <f t="shared" si="2"/>
        <v>0</v>
      </c>
      <c r="O51" s="8">
        <f t="shared" si="8"/>
        <v>0</v>
      </c>
      <c r="P51" s="15"/>
      <c r="Q51" s="12"/>
      <c r="R51" s="12"/>
      <c r="S51" s="12"/>
      <c r="T51" s="348" t="str">
        <f t="shared" si="3"/>
        <v xml:space="preserve">;  ** Equipment **;  ;  </v>
      </c>
      <c r="U51" s="341" t="str">
        <f t="shared" si="4"/>
        <v xml:space="preserve">;  ** Supplies **;  ;  </v>
      </c>
      <c r="V51" s="348" t="str">
        <f t="shared" si="5"/>
        <v xml:space="preserve">;  ** Supplies - IDC **;  ;  </v>
      </c>
      <c r="W51" s="348" t="str">
        <f t="shared" si="6"/>
        <v xml:space="preserve">;  ** Services **;  ;  </v>
      </c>
      <c r="X51" s="348" t="str">
        <f t="shared" si="7"/>
        <v xml:space="preserve">;  ** Services - IDC **;  ;  </v>
      </c>
    </row>
    <row r="52" spans="1:24" ht="30" customHeight="1" x14ac:dyDescent="0.2">
      <c r="A52" s="109"/>
      <c r="B52" s="110"/>
      <c r="C52" s="111"/>
      <c r="D52" s="105"/>
      <c r="E52" s="267"/>
      <c r="F52" s="104"/>
      <c r="G52" s="104"/>
      <c r="H52" s="78"/>
      <c r="I52" s="104"/>
      <c r="J52" s="104"/>
      <c r="K52" s="104"/>
      <c r="L52" s="104"/>
      <c r="M52" s="104"/>
      <c r="N52" s="7">
        <f t="shared" si="2"/>
        <v>0</v>
      </c>
      <c r="O52" s="8">
        <f t="shared" si="8"/>
        <v>0</v>
      </c>
      <c r="P52" s="15"/>
      <c r="Q52" s="12"/>
      <c r="R52" s="12"/>
      <c r="S52" s="12"/>
      <c r="T52" s="348" t="str">
        <f t="shared" si="3"/>
        <v xml:space="preserve">;  ** Equipment **;  ;  </v>
      </c>
      <c r="U52" s="341" t="str">
        <f t="shared" si="4"/>
        <v xml:space="preserve">;  ** Supplies **;  ;  </v>
      </c>
      <c r="V52" s="348" t="str">
        <f t="shared" si="5"/>
        <v xml:space="preserve">;  ** Supplies - IDC **;  ;  </v>
      </c>
      <c r="W52" s="348" t="str">
        <f t="shared" si="6"/>
        <v xml:space="preserve">;  ** Services **;  ;  </v>
      </c>
      <c r="X52" s="348" t="str">
        <f t="shared" si="7"/>
        <v xml:space="preserve">;  ** Services - IDC **;  ;  </v>
      </c>
    </row>
    <row r="53" spans="1:24" ht="30" customHeight="1" x14ac:dyDescent="0.2">
      <c r="A53" s="109"/>
      <c r="B53" s="110"/>
      <c r="C53" s="111"/>
      <c r="D53" s="105"/>
      <c r="E53" s="267"/>
      <c r="F53" s="104"/>
      <c r="G53" s="104"/>
      <c r="H53" s="78"/>
      <c r="I53" s="104"/>
      <c r="J53" s="104"/>
      <c r="K53" s="104"/>
      <c r="L53" s="104"/>
      <c r="M53" s="104"/>
      <c r="N53" s="7">
        <f t="shared" si="2"/>
        <v>0</v>
      </c>
      <c r="O53" s="8">
        <f t="shared" si="8"/>
        <v>0</v>
      </c>
      <c r="P53" s="15"/>
      <c r="Q53" s="12"/>
      <c r="R53" s="12"/>
      <c r="S53" s="12"/>
      <c r="T53" s="348" t="str">
        <f t="shared" si="3"/>
        <v xml:space="preserve">;  ** Equipment **;  ;  </v>
      </c>
      <c r="U53" s="341" t="str">
        <f t="shared" si="4"/>
        <v xml:space="preserve">;  ** Supplies **;  ;  </v>
      </c>
      <c r="V53" s="348" t="str">
        <f t="shared" si="5"/>
        <v xml:space="preserve">;  ** Supplies - IDC **;  ;  </v>
      </c>
      <c r="W53" s="348" t="str">
        <f t="shared" si="6"/>
        <v xml:space="preserve">;  ** Services **;  ;  </v>
      </c>
      <c r="X53" s="348" t="str">
        <f t="shared" si="7"/>
        <v xml:space="preserve">;  ** Services - IDC **;  ;  </v>
      </c>
    </row>
    <row r="54" spans="1:24" ht="30" customHeight="1" x14ac:dyDescent="0.2">
      <c r="A54" s="109"/>
      <c r="B54" s="110"/>
      <c r="C54" s="111"/>
      <c r="D54" s="105"/>
      <c r="E54" s="267"/>
      <c r="F54" s="104"/>
      <c r="G54" s="104"/>
      <c r="H54" s="78"/>
      <c r="I54" s="104"/>
      <c r="J54" s="104"/>
      <c r="K54" s="104"/>
      <c r="L54" s="104"/>
      <c r="M54" s="104"/>
      <c r="N54" s="7">
        <f t="shared" si="2"/>
        <v>0</v>
      </c>
      <c r="O54" s="8">
        <f t="shared" si="8"/>
        <v>0</v>
      </c>
      <c r="P54" s="15"/>
      <c r="Q54" s="12"/>
      <c r="R54" s="12"/>
      <c r="S54" s="12"/>
      <c r="T54" s="348" t="str">
        <f t="shared" si="3"/>
        <v xml:space="preserve">;  ** Equipment **;  ;  </v>
      </c>
      <c r="U54" s="341" t="str">
        <f t="shared" si="4"/>
        <v xml:space="preserve">;  ** Supplies **;  ;  </v>
      </c>
      <c r="V54" s="348" t="str">
        <f t="shared" si="5"/>
        <v xml:space="preserve">;  ** Supplies - IDC **;  ;  </v>
      </c>
      <c r="W54" s="348" t="str">
        <f t="shared" si="6"/>
        <v xml:space="preserve">;  ** Services **;  ;  </v>
      </c>
      <c r="X54" s="348" t="str">
        <f t="shared" si="7"/>
        <v xml:space="preserve">;  ** Services - IDC **;  ;  </v>
      </c>
    </row>
    <row r="55" spans="1:24" ht="30" customHeight="1" x14ac:dyDescent="0.2">
      <c r="A55" s="109"/>
      <c r="B55" s="110"/>
      <c r="C55" s="111"/>
      <c r="D55" s="105"/>
      <c r="E55" s="267"/>
      <c r="F55" s="104"/>
      <c r="G55" s="104"/>
      <c r="H55" s="78"/>
      <c r="I55" s="104"/>
      <c r="J55" s="104"/>
      <c r="K55" s="104"/>
      <c r="L55" s="104"/>
      <c r="M55" s="104"/>
      <c r="N55" s="7">
        <f t="shared" si="2"/>
        <v>0</v>
      </c>
      <c r="O55" s="8">
        <f t="shared" si="8"/>
        <v>0</v>
      </c>
      <c r="P55" s="15"/>
      <c r="Q55" s="12"/>
      <c r="R55" s="12"/>
      <c r="S55" s="12"/>
      <c r="T55" s="348" t="str">
        <f t="shared" si="3"/>
        <v xml:space="preserve">;  ** Equipment **;  ;  </v>
      </c>
      <c r="U55" s="341" t="str">
        <f t="shared" si="4"/>
        <v xml:space="preserve">;  ** Supplies **;  ;  </v>
      </c>
      <c r="V55" s="348" t="str">
        <f t="shared" si="5"/>
        <v xml:space="preserve">;  ** Supplies - IDC **;  ;  </v>
      </c>
      <c r="W55" s="348" t="str">
        <f t="shared" si="6"/>
        <v xml:space="preserve">;  ** Services **;  ;  </v>
      </c>
      <c r="X55" s="348" t="str">
        <f t="shared" si="7"/>
        <v xml:space="preserve">;  ** Services - IDC **;  ;  </v>
      </c>
    </row>
    <row r="56" spans="1:24" ht="30" customHeight="1" x14ac:dyDescent="0.2">
      <c r="A56" s="109"/>
      <c r="B56" s="110"/>
      <c r="C56" s="111"/>
      <c r="D56" s="105"/>
      <c r="E56" s="267"/>
      <c r="F56" s="104"/>
      <c r="G56" s="104"/>
      <c r="H56" s="78"/>
      <c r="I56" s="104"/>
      <c r="J56" s="104"/>
      <c r="K56" s="104"/>
      <c r="L56" s="104"/>
      <c r="M56" s="104"/>
      <c r="N56" s="7">
        <f t="shared" si="2"/>
        <v>0</v>
      </c>
      <c r="O56" s="8">
        <f t="shared" si="8"/>
        <v>0</v>
      </c>
      <c r="P56" s="15"/>
      <c r="Q56" s="12"/>
      <c r="R56" s="12"/>
      <c r="S56" s="12"/>
      <c r="T56" s="348" t="str">
        <f t="shared" si="3"/>
        <v xml:space="preserve">;  ** Equipment **;  ;  </v>
      </c>
      <c r="U56" s="341" t="str">
        <f t="shared" si="4"/>
        <v xml:space="preserve">;  ** Supplies **;  ;  </v>
      </c>
      <c r="V56" s="348" t="str">
        <f t="shared" si="5"/>
        <v xml:space="preserve">;  ** Supplies - IDC **;  ;  </v>
      </c>
      <c r="W56" s="348" t="str">
        <f t="shared" si="6"/>
        <v xml:space="preserve">;  ** Services **;  ;  </v>
      </c>
      <c r="X56" s="348" t="str">
        <f t="shared" si="7"/>
        <v xml:space="preserve">;  ** Services - IDC **;  ;  </v>
      </c>
    </row>
    <row r="57" spans="1:24" ht="30" customHeight="1" x14ac:dyDescent="0.2">
      <c r="A57" s="109"/>
      <c r="B57" s="110"/>
      <c r="C57" s="111"/>
      <c r="D57" s="105"/>
      <c r="E57" s="267"/>
      <c r="F57" s="104"/>
      <c r="G57" s="104"/>
      <c r="H57" s="78"/>
      <c r="I57" s="104"/>
      <c r="J57" s="104"/>
      <c r="K57" s="104"/>
      <c r="L57" s="104"/>
      <c r="M57" s="104"/>
      <c r="N57" s="7">
        <f t="shared" si="2"/>
        <v>0</v>
      </c>
      <c r="O57" s="8">
        <f t="shared" si="8"/>
        <v>0</v>
      </c>
      <c r="P57" s="15"/>
      <c r="Q57" s="12"/>
      <c r="R57" s="12"/>
      <c r="S57" s="12"/>
      <c r="T57" s="348" t="str">
        <f t="shared" si="3"/>
        <v xml:space="preserve">;  ** Equipment **;  ;  </v>
      </c>
      <c r="U57" s="341" t="str">
        <f t="shared" si="4"/>
        <v xml:space="preserve">;  ** Supplies **;  ;  </v>
      </c>
      <c r="V57" s="348" t="str">
        <f t="shared" si="5"/>
        <v xml:space="preserve">;  ** Supplies - IDC **;  ;  </v>
      </c>
      <c r="W57" s="348" t="str">
        <f t="shared" si="6"/>
        <v xml:space="preserve">;  ** Services **;  ;  </v>
      </c>
      <c r="X57" s="348" t="str">
        <f t="shared" si="7"/>
        <v xml:space="preserve">;  ** Services - IDC **;  ;  </v>
      </c>
    </row>
    <row r="58" spans="1:24" ht="30" customHeight="1" x14ac:dyDescent="0.2">
      <c r="A58" s="109"/>
      <c r="B58" s="110"/>
      <c r="C58" s="111"/>
      <c r="D58" s="105"/>
      <c r="E58" s="267"/>
      <c r="F58" s="104"/>
      <c r="G58" s="104"/>
      <c r="H58" s="78"/>
      <c r="I58" s="104"/>
      <c r="J58" s="104"/>
      <c r="K58" s="104"/>
      <c r="L58" s="104"/>
      <c r="M58" s="104"/>
      <c r="N58" s="7">
        <f t="shared" si="2"/>
        <v>0</v>
      </c>
      <c r="O58" s="8">
        <f t="shared" si="8"/>
        <v>0</v>
      </c>
      <c r="P58" s="15"/>
      <c r="Q58" s="12"/>
      <c r="R58" s="12"/>
      <c r="S58" s="12"/>
      <c r="T58" s="348" t="str">
        <f t="shared" si="3"/>
        <v xml:space="preserve">;  ** Equipment **;  ;  </v>
      </c>
      <c r="U58" s="341" t="str">
        <f t="shared" si="4"/>
        <v xml:space="preserve">;  ** Supplies **;  ;  </v>
      </c>
      <c r="V58" s="348" t="str">
        <f t="shared" si="5"/>
        <v xml:space="preserve">;  ** Supplies - IDC **;  ;  </v>
      </c>
      <c r="W58" s="348" t="str">
        <f t="shared" si="6"/>
        <v xml:space="preserve">;  ** Services **;  ;  </v>
      </c>
      <c r="X58" s="348" t="str">
        <f t="shared" si="7"/>
        <v xml:space="preserve">;  ** Services - IDC **;  ;  </v>
      </c>
    </row>
    <row r="59" spans="1:24" ht="30" customHeight="1" x14ac:dyDescent="0.2">
      <c r="A59" s="109"/>
      <c r="B59" s="110"/>
      <c r="C59" s="111"/>
      <c r="D59" s="105"/>
      <c r="E59" s="267"/>
      <c r="F59" s="104"/>
      <c r="G59" s="104"/>
      <c r="H59" s="78"/>
      <c r="I59" s="104"/>
      <c r="J59" s="104"/>
      <c r="K59" s="104"/>
      <c r="L59" s="104"/>
      <c r="M59" s="104"/>
      <c r="N59" s="7">
        <f t="shared" si="2"/>
        <v>0</v>
      </c>
      <c r="O59" s="8">
        <f t="shared" si="8"/>
        <v>0</v>
      </c>
      <c r="P59" s="15"/>
      <c r="Q59" s="12"/>
      <c r="R59" s="12"/>
      <c r="S59" s="12"/>
      <c r="T59" s="348" t="str">
        <f t="shared" si="3"/>
        <v xml:space="preserve">;  ** Equipment **;  ;  </v>
      </c>
      <c r="U59" s="341" t="str">
        <f t="shared" si="4"/>
        <v xml:space="preserve">;  ** Supplies **;  ;  </v>
      </c>
      <c r="V59" s="348" t="str">
        <f t="shared" si="5"/>
        <v xml:space="preserve">;  ** Supplies - IDC **;  ;  </v>
      </c>
      <c r="W59" s="348" t="str">
        <f t="shared" si="6"/>
        <v xml:space="preserve">;  ** Services **;  ;  </v>
      </c>
      <c r="X59" s="348" t="str">
        <f t="shared" si="7"/>
        <v xml:space="preserve">;  ** Services - IDC **;  ;  </v>
      </c>
    </row>
    <row r="60" spans="1:24" ht="30" customHeight="1" x14ac:dyDescent="0.2">
      <c r="A60" s="109"/>
      <c r="B60" s="110"/>
      <c r="C60" s="111"/>
      <c r="D60" s="105"/>
      <c r="E60" s="267"/>
      <c r="F60" s="104"/>
      <c r="G60" s="104"/>
      <c r="H60" s="78"/>
      <c r="I60" s="104"/>
      <c r="J60" s="104"/>
      <c r="K60" s="104"/>
      <c r="L60" s="104"/>
      <c r="M60" s="104"/>
      <c r="N60" s="7">
        <f t="shared" si="2"/>
        <v>0</v>
      </c>
      <c r="O60" s="8">
        <f t="shared" si="8"/>
        <v>0</v>
      </c>
      <c r="P60" s="15"/>
      <c r="Q60" s="12"/>
      <c r="R60" s="12"/>
      <c r="S60" s="12"/>
      <c r="T60" s="348" t="str">
        <f t="shared" si="3"/>
        <v xml:space="preserve">;  ** Equipment **;  ;  </v>
      </c>
      <c r="U60" s="341" t="str">
        <f t="shared" si="4"/>
        <v xml:space="preserve">;  ** Supplies **;  ;  </v>
      </c>
      <c r="V60" s="348" t="str">
        <f t="shared" si="5"/>
        <v xml:space="preserve">;  ** Supplies - IDC **;  ;  </v>
      </c>
      <c r="W60" s="348" t="str">
        <f t="shared" si="6"/>
        <v xml:space="preserve">;  ** Services **;  ;  </v>
      </c>
      <c r="X60" s="348" t="str">
        <f t="shared" si="7"/>
        <v xml:space="preserve">;  ** Services - IDC **;  ;  </v>
      </c>
    </row>
    <row r="61" spans="1:24" ht="30" customHeight="1" x14ac:dyDescent="0.2">
      <c r="A61" s="109"/>
      <c r="B61" s="110"/>
      <c r="C61" s="111"/>
      <c r="D61" s="105"/>
      <c r="E61" s="267"/>
      <c r="F61" s="104"/>
      <c r="G61" s="104"/>
      <c r="H61" s="78"/>
      <c r="I61" s="104"/>
      <c r="J61" s="104"/>
      <c r="K61" s="104"/>
      <c r="L61" s="104"/>
      <c r="M61" s="104"/>
      <c r="N61" s="7">
        <f t="shared" si="2"/>
        <v>0</v>
      </c>
      <c r="O61" s="8">
        <f t="shared" si="8"/>
        <v>0</v>
      </c>
      <c r="P61" s="15"/>
      <c r="Q61" s="12"/>
      <c r="R61" s="12"/>
      <c r="S61" s="12"/>
      <c r="T61" s="348" t="str">
        <f t="shared" si="3"/>
        <v xml:space="preserve">;  ** Equipment **;  ;  </v>
      </c>
      <c r="U61" s="341" t="str">
        <f t="shared" si="4"/>
        <v xml:space="preserve">;  ** Supplies **;  ;  </v>
      </c>
      <c r="V61" s="348" t="str">
        <f t="shared" si="5"/>
        <v xml:space="preserve">;  ** Supplies - IDC **;  ;  </v>
      </c>
      <c r="W61" s="348" t="str">
        <f t="shared" si="6"/>
        <v xml:space="preserve">;  ** Services **;  ;  </v>
      </c>
      <c r="X61" s="348" t="str">
        <f t="shared" si="7"/>
        <v xml:space="preserve">;  ** Services - IDC **;  ;  </v>
      </c>
    </row>
    <row r="62" spans="1:24" ht="30" customHeight="1" x14ac:dyDescent="0.2">
      <c r="A62" s="109"/>
      <c r="B62" s="110"/>
      <c r="C62" s="111"/>
      <c r="D62" s="105"/>
      <c r="E62" s="267"/>
      <c r="F62" s="104"/>
      <c r="G62" s="104"/>
      <c r="H62" s="78"/>
      <c r="I62" s="104"/>
      <c r="J62" s="104"/>
      <c r="K62" s="104"/>
      <c r="L62" s="104"/>
      <c r="M62" s="104"/>
      <c r="N62" s="7">
        <f t="shared" si="2"/>
        <v>0</v>
      </c>
      <c r="O62" s="8">
        <f t="shared" si="8"/>
        <v>0</v>
      </c>
      <c r="P62" s="15"/>
      <c r="Q62" s="12"/>
      <c r="R62" s="12"/>
      <c r="S62" s="12"/>
      <c r="T62" s="348" t="str">
        <f t="shared" si="3"/>
        <v xml:space="preserve">;  ** Equipment **;  ;  </v>
      </c>
      <c r="U62" s="341" t="str">
        <f t="shared" si="4"/>
        <v xml:space="preserve">;  ** Supplies **;  ;  </v>
      </c>
      <c r="V62" s="348" t="str">
        <f t="shared" si="5"/>
        <v xml:space="preserve">;  ** Supplies - IDC **;  ;  </v>
      </c>
      <c r="W62" s="348" t="str">
        <f t="shared" si="6"/>
        <v xml:space="preserve">;  ** Services **;  ;  </v>
      </c>
      <c r="X62" s="348" t="str">
        <f t="shared" si="7"/>
        <v xml:space="preserve">;  ** Services - IDC **;  ;  </v>
      </c>
    </row>
    <row r="63" spans="1:24" ht="30" customHeight="1" x14ac:dyDescent="0.2">
      <c r="A63" s="109"/>
      <c r="B63" s="110"/>
      <c r="C63" s="111"/>
      <c r="D63" s="105"/>
      <c r="E63" s="267"/>
      <c r="F63" s="104"/>
      <c r="G63" s="104"/>
      <c r="H63" s="78"/>
      <c r="I63" s="104"/>
      <c r="J63" s="104"/>
      <c r="K63" s="104"/>
      <c r="L63" s="104"/>
      <c r="M63" s="104"/>
      <c r="N63" s="7">
        <f t="shared" si="2"/>
        <v>0</v>
      </c>
      <c r="O63" s="8">
        <f t="shared" si="8"/>
        <v>0</v>
      </c>
      <c r="P63" s="15"/>
      <c r="Q63" s="12"/>
      <c r="R63" s="12"/>
      <c r="S63" s="12"/>
      <c r="T63" s="348" t="str">
        <f t="shared" si="3"/>
        <v xml:space="preserve">;  ** Equipment **;  ;  </v>
      </c>
      <c r="U63" s="341" t="str">
        <f t="shared" si="4"/>
        <v xml:space="preserve">;  ** Supplies **;  ;  </v>
      </c>
      <c r="V63" s="348" t="str">
        <f t="shared" si="5"/>
        <v xml:space="preserve">;  ** Supplies - IDC **;  ;  </v>
      </c>
      <c r="W63" s="348" t="str">
        <f t="shared" si="6"/>
        <v xml:space="preserve">;  ** Services **;  ;  </v>
      </c>
      <c r="X63" s="348" t="str">
        <f t="shared" si="7"/>
        <v xml:space="preserve">;  ** Services - IDC **;  ;  </v>
      </c>
    </row>
    <row r="64" spans="1:24" ht="30" customHeight="1" x14ac:dyDescent="0.2">
      <c r="A64" s="109"/>
      <c r="B64" s="110"/>
      <c r="C64" s="111"/>
      <c r="D64" s="105"/>
      <c r="E64" s="267"/>
      <c r="F64" s="104"/>
      <c r="G64" s="104"/>
      <c r="H64" s="78"/>
      <c r="I64" s="104"/>
      <c r="J64" s="104"/>
      <c r="K64" s="104"/>
      <c r="L64" s="104"/>
      <c r="M64" s="104"/>
      <c r="N64" s="7">
        <f t="shared" si="2"/>
        <v>0</v>
      </c>
      <c r="O64" s="8">
        <f t="shared" si="8"/>
        <v>0</v>
      </c>
      <c r="P64" s="15"/>
      <c r="Q64" s="12"/>
      <c r="R64" s="12"/>
      <c r="S64" s="12"/>
      <c r="T64" s="348" t="str">
        <f t="shared" si="3"/>
        <v xml:space="preserve">;  ** Equipment **;  ;  </v>
      </c>
      <c r="U64" s="341" t="str">
        <f t="shared" si="4"/>
        <v xml:space="preserve">;  ** Supplies **;  ;  </v>
      </c>
      <c r="V64" s="348" t="str">
        <f t="shared" si="5"/>
        <v xml:space="preserve">;  ** Supplies - IDC **;  ;  </v>
      </c>
      <c r="W64" s="348" t="str">
        <f t="shared" si="6"/>
        <v xml:space="preserve">;  ** Services **;  ;  </v>
      </c>
      <c r="X64" s="348" t="str">
        <f t="shared" si="7"/>
        <v xml:space="preserve">;  ** Services - IDC **;  ;  </v>
      </c>
    </row>
    <row r="65" spans="1:24" ht="30" customHeight="1" x14ac:dyDescent="0.2">
      <c r="A65" s="109"/>
      <c r="B65" s="110"/>
      <c r="C65" s="111"/>
      <c r="D65" s="105"/>
      <c r="E65" s="267"/>
      <c r="F65" s="104"/>
      <c r="G65" s="104"/>
      <c r="H65" s="78"/>
      <c r="I65" s="104"/>
      <c r="J65" s="104"/>
      <c r="K65" s="104"/>
      <c r="L65" s="104"/>
      <c r="M65" s="104"/>
      <c r="N65" s="7">
        <f t="shared" si="2"/>
        <v>0</v>
      </c>
      <c r="O65" s="8">
        <f t="shared" si="8"/>
        <v>0</v>
      </c>
      <c r="P65" s="15"/>
      <c r="Q65" s="12"/>
      <c r="R65" s="12"/>
      <c r="S65" s="12"/>
      <c r="T65" s="348" t="str">
        <f t="shared" si="3"/>
        <v xml:space="preserve">;  ** Equipment **;  ;  </v>
      </c>
      <c r="U65" s="341" t="str">
        <f t="shared" si="4"/>
        <v xml:space="preserve">;  ** Supplies **;  ;  </v>
      </c>
      <c r="V65" s="348" t="str">
        <f t="shared" si="5"/>
        <v xml:space="preserve">;  ** Supplies - IDC **;  ;  </v>
      </c>
      <c r="W65" s="348" t="str">
        <f t="shared" si="6"/>
        <v xml:space="preserve">;  ** Services **;  ;  </v>
      </c>
      <c r="X65" s="348" t="str">
        <f t="shared" si="7"/>
        <v xml:space="preserve">;  ** Services - IDC **;  ;  </v>
      </c>
    </row>
    <row r="66" spans="1:24" ht="27.95" customHeight="1" x14ac:dyDescent="0.2">
      <c r="A66" s="109"/>
      <c r="B66" s="110"/>
      <c r="C66" s="111"/>
      <c r="D66" s="105"/>
      <c r="E66" s="267"/>
      <c r="F66" s="104"/>
      <c r="G66" s="104"/>
      <c r="H66" s="79"/>
      <c r="I66" s="104"/>
      <c r="J66" s="105"/>
      <c r="K66" s="105"/>
      <c r="L66" s="105"/>
      <c r="M66" s="104"/>
      <c r="N66" s="7">
        <f t="shared" si="2"/>
        <v>0</v>
      </c>
      <c r="O66" s="8">
        <f t="shared" si="8"/>
        <v>0</v>
      </c>
      <c r="P66" s="15"/>
      <c r="Q66" s="12"/>
      <c r="R66" s="12"/>
      <c r="S66" s="12"/>
      <c r="T66" s="348" t="str">
        <f t="shared" si="3"/>
        <v xml:space="preserve">;  ** Equipment **;  ;  </v>
      </c>
      <c r="U66" s="341" t="str">
        <f t="shared" si="4"/>
        <v xml:space="preserve">;  ** Supplies **;  ;  </v>
      </c>
      <c r="V66" s="348" t="str">
        <f t="shared" si="5"/>
        <v xml:space="preserve">;  ** Supplies - IDC **;  ;  </v>
      </c>
      <c r="W66" s="348" t="str">
        <f t="shared" si="6"/>
        <v xml:space="preserve">;  ** Services **;  ;  </v>
      </c>
      <c r="X66" s="348" t="str">
        <f t="shared" si="7"/>
        <v xml:space="preserve">;  ** Services - IDC **;  ;  </v>
      </c>
    </row>
    <row r="67" spans="1:24" ht="30" customHeight="1" x14ac:dyDescent="0.2">
      <c r="A67" s="112"/>
      <c r="B67" s="110"/>
      <c r="C67" s="111"/>
      <c r="D67" s="105"/>
      <c r="E67" s="267"/>
      <c r="F67" s="104"/>
      <c r="G67" s="104"/>
      <c r="H67" s="79"/>
      <c r="I67" s="104"/>
      <c r="J67" s="105"/>
      <c r="K67" s="105"/>
      <c r="L67" s="105"/>
      <c r="M67" s="104"/>
      <c r="N67" s="7">
        <f t="shared" si="2"/>
        <v>0</v>
      </c>
      <c r="O67" s="8">
        <f t="shared" si="8"/>
        <v>0</v>
      </c>
      <c r="P67" s="15"/>
      <c r="Q67" s="12"/>
      <c r="R67" s="12"/>
      <c r="S67" s="12"/>
      <c r="T67" s="348" t="str">
        <f t="shared" si="3"/>
        <v xml:space="preserve">;  ** Equipment **;  ;  </v>
      </c>
      <c r="U67" s="341" t="str">
        <f t="shared" si="4"/>
        <v xml:space="preserve">;  ** Supplies **;  ;  </v>
      </c>
      <c r="V67" s="348" t="str">
        <f t="shared" si="5"/>
        <v xml:space="preserve">;  ** Supplies - IDC **;  ;  </v>
      </c>
      <c r="W67" s="348" t="str">
        <f t="shared" si="6"/>
        <v xml:space="preserve">;  ** Services **;  ;  </v>
      </c>
      <c r="X67" s="348" t="str">
        <f t="shared" si="7"/>
        <v xml:space="preserve">;  ** Services - IDC **;  ;  </v>
      </c>
    </row>
    <row r="68" spans="1:24" ht="30" customHeight="1" x14ac:dyDescent="0.2">
      <c r="A68" s="112"/>
      <c r="B68" s="110"/>
      <c r="C68" s="111"/>
      <c r="D68" s="105"/>
      <c r="E68" s="267"/>
      <c r="F68" s="104"/>
      <c r="G68" s="104"/>
      <c r="H68" s="79"/>
      <c r="I68" s="104"/>
      <c r="J68" s="105"/>
      <c r="K68" s="105"/>
      <c r="L68" s="105"/>
      <c r="M68" s="104"/>
      <c r="N68" s="7">
        <f t="shared" si="2"/>
        <v>0</v>
      </c>
      <c r="O68" s="8">
        <f t="shared" si="8"/>
        <v>0</v>
      </c>
      <c r="P68" s="15"/>
      <c r="Q68" s="12"/>
      <c r="R68" s="12"/>
      <c r="S68" s="12"/>
      <c r="T68" s="348" t="str">
        <f t="shared" si="3"/>
        <v xml:space="preserve">;  ** Equipment **;  ;  </v>
      </c>
      <c r="U68" s="341" t="str">
        <f t="shared" si="4"/>
        <v xml:space="preserve">;  ** Supplies **;  ;  </v>
      </c>
      <c r="V68" s="348" t="str">
        <f t="shared" si="5"/>
        <v xml:space="preserve">;  ** Supplies - IDC **;  ;  </v>
      </c>
      <c r="W68" s="348" t="str">
        <f t="shared" si="6"/>
        <v xml:space="preserve">;  ** Services **;  ;  </v>
      </c>
      <c r="X68" s="348" t="str">
        <f t="shared" si="7"/>
        <v xml:space="preserve">;  ** Services - IDC **;  ;  </v>
      </c>
    </row>
    <row r="69" spans="1:24" ht="30" customHeight="1" x14ac:dyDescent="0.2">
      <c r="A69" s="112"/>
      <c r="B69" s="110"/>
      <c r="C69" s="111"/>
      <c r="D69" s="105"/>
      <c r="E69" s="267"/>
      <c r="F69" s="104"/>
      <c r="G69" s="104"/>
      <c r="H69" s="79"/>
      <c r="I69" s="104"/>
      <c r="J69" s="105"/>
      <c r="K69" s="105"/>
      <c r="L69" s="105"/>
      <c r="M69" s="104"/>
      <c r="N69" s="7">
        <f t="shared" si="2"/>
        <v>0</v>
      </c>
      <c r="O69" s="8">
        <f t="shared" si="8"/>
        <v>0</v>
      </c>
      <c r="P69" s="15"/>
      <c r="Q69" s="12"/>
      <c r="R69" s="12"/>
      <c r="S69" s="12"/>
      <c r="T69" s="348" t="str">
        <f t="shared" si="3"/>
        <v xml:space="preserve">;  ** Equipment **;  ;  </v>
      </c>
      <c r="U69" s="341" t="str">
        <f t="shared" si="4"/>
        <v xml:space="preserve">;  ** Supplies **;  ;  </v>
      </c>
      <c r="V69" s="348" t="str">
        <f t="shared" si="5"/>
        <v xml:space="preserve">;  ** Supplies - IDC **;  ;  </v>
      </c>
      <c r="W69" s="348" t="str">
        <f t="shared" si="6"/>
        <v xml:space="preserve">;  ** Services **;  ;  </v>
      </c>
      <c r="X69" s="348" t="str">
        <f t="shared" si="7"/>
        <v xml:space="preserve">;  ** Services - IDC **;  ;  </v>
      </c>
    </row>
    <row r="70" spans="1:24" ht="30" customHeight="1" x14ac:dyDescent="0.2">
      <c r="A70" s="112"/>
      <c r="B70" s="110"/>
      <c r="C70" s="111"/>
      <c r="D70" s="105"/>
      <c r="E70" s="267"/>
      <c r="F70" s="104"/>
      <c r="G70" s="104"/>
      <c r="H70" s="79"/>
      <c r="I70" s="104"/>
      <c r="J70" s="105"/>
      <c r="K70" s="105"/>
      <c r="L70" s="105"/>
      <c r="M70" s="104"/>
      <c r="N70" s="7">
        <f t="shared" si="2"/>
        <v>0</v>
      </c>
      <c r="O70" s="8">
        <f t="shared" si="8"/>
        <v>0</v>
      </c>
      <c r="P70" s="15"/>
      <c r="Q70" s="12"/>
      <c r="R70" s="12"/>
      <c r="S70" s="12"/>
      <c r="T70" s="348" t="str">
        <f t="shared" si="3"/>
        <v xml:space="preserve">;  ** Equipment **;  ;  </v>
      </c>
      <c r="U70" s="341" t="str">
        <f t="shared" si="4"/>
        <v xml:space="preserve">;  ** Supplies **;  ;  </v>
      </c>
      <c r="V70" s="348" t="str">
        <f t="shared" si="5"/>
        <v xml:space="preserve">;  ** Supplies - IDC **;  ;  </v>
      </c>
      <c r="W70" s="348" t="str">
        <f t="shared" si="6"/>
        <v xml:space="preserve">;  ** Services **;  ;  </v>
      </c>
      <c r="X70" s="348" t="str">
        <f t="shared" si="7"/>
        <v xml:space="preserve">;  ** Services - IDC **;  ;  </v>
      </c>
    </row>
    <row r="71" spans="1:24" ht="30" customHeight="1" x14ac:dyDescent="0.2">
      <c r="A71" s="112"/>
      <c r="B71" s="110"/>
      <c r="C71" s="111"/>
      <c r="D71" s="105"/>
      <c r="E71" s="267"/>
      <c r="F71" s="104"/>
      <c r="G71" s="104"/>
      <c r="H71" s="79"/>
      <c r="I71" s="104"/>
      <c r="J71" s="105"/>
      <c r="K71" s="105"/>
      <c r="L71" s="105"/>
      <c r="M71" s="104"/>
      <c r="N71" s="7">
        <f t="shared" si="2"/>
        <v>0</v>
      </c>
      <c r="O71" s="8">
        <f t="shared" si="8"/>
        <v>0</v>
      </c>
      <c r="P71" s="15"/>
      <c r="Q71" s="12"/>
      <c r="R71" s="12"/>
      <c r="S71" s="12"/>
      <c r="T71" s="348" t="str">
        <f t="shared" si="3"/>
        <v xml:space="preserve">;  ** Equipment **;  ;  </v>
      </c>
      <c r="U71" s="341" t="str">
        <f t="shared" si="4"/>
        <v xml:space="preserve">;  ** Supplies **;  ;  </v>
      </c>
      <c r="V71" s="348" t="str">
        <f t="shared" si="5"/>
        <v xml:space="preserve">;  ** Supplies - IDC **;  ;  </v>
      </c>
      <c r="W71" s="348" t="str">
        <f t="shared" si="6"/>
        <v xml:space="preserve">;  ** Services **;  ;  </v>
      </c>
      <c r="X71" s="348" t="str">
        <f t="shared" si="7"/>
        <v xml:space="preserve">;  ** Services - IDC **;  ;  </v>
      </c>
    </row>
    <row r="72" spans="1:24" ht="30" customHeight="1" x14ac:dyDescent="0.2">
      <c r="A72" s="112"/>
      <c r="B72" s="110"/>
      <c r="C72" s="111"/>
      <c r="D72" s="105"/>
      <c r="E72" s="267"/>
      <c r="F72" s="104"/>
      <c r="G72" s="104"/>
      <c r="H72" s="79"/>
      <c r="I72" s="104"/>
      <c r="J72" s="105"/>
      <c r="K72" s="105"/>
      <c r="L72" s="105"/>
      <c r="M72" s="104"/>
      <c r="N72" s="7">
        <f t="shared" si="2"/>
        <v>0</v>
      </c>
      <c r="O72" s="8">
        <f t="shared" si="8"/>
        <v>0</v>
      </c>
      <c r="P72" s="15"/>
      <c r="Q72" s="12"/>
      <c r="R72" s="12"/>
      <c r="S72" s="12"/>
      <c r="T72" s="348" t="str">
        <f t="shared" si="3"/>
        <v xml:space="preserve">;  ** Equipment **;  ;  </v>
      </c>
      <c r="U72" s="341" t="str">
        <f t="shared" si="4"/>
        <v xml:space="preserve">;  ** Supplies **;  ;  </v>
      </c>
      <c r="V72" s="348" t="str">
        <f t="shared" si="5"/>
        <v xml:space="preserve">;  ** Supplies - IDC **;  ;  </v>
      </c>
      <c r="W72" s="348" t="str">
        <f t="shared" si="6"/>
        <v xml:space="preserve">;  ** Services **;  ;  </v>
      </c>
      <c r="X72" s="348" t="str">
        <f t="shared" si="7"/>
        <v xml:space="preserve">;  ** Services - IDC **;  ;  </v>
      </c>
    </row>
    <row r="73" spans="1:24" ht="30" customHeight="1" x14ac:dyDescent="0.2">
      <c r="A73" s="112"/>
      <c r="B73" s="110"/>
      <c r="C73" s="111"/>
      <c r="D73" s="105"/>
      <c r="E73" s="267"/>
      <c r="F73" s="104"/>
      <c r="G73" s="104"/>
      <c r="H73" s="79"/>
      <c r="I73" s="104"/>
      <c r="J73" s="105"/>
      <c r="K73" s="105"/>
      <c r="L73" s="105"/>
      <c r="M73" s="104"/>
      <c r="N73" s="7">
        <f t="shared" si="2"/>
        <v>0</v>
      </c>
      <c r="O73" s="8">
        <f t="shared" si="8"/>
        <v>0</v>
      </c>
      <c r="P73" s="15"/>
      <c r="Q73" s="12"/>
      <c r="R73" s="12"/>
      <c r="S73" s="12"/>
      <c r="T73" s="348" t="str">
        <f t="shared" si="3"/>
        <v xml:space="preserve">;  ** Equipment **;  ;  </v>
      </c>
      <c r="U73" s="341" t="str">
        <f t="shared" si="4"/>
        <v xml:space="preserve">;  ** Supplies **;  ;  </v>
      </c>
      <c r="V73" s="348" t="str">
        <f t="shared" si="5"/>
        <v xml:space="preserve">;  ** Supplies - IDC **;  ;  </v>
      </c>
      <c r="W73" s="348" t="str">
        <f t="shared" si="6"/>
        <v xml:space="preserve">;  ** Services **;  ;  </v>
      </c>
      <c r="X73" s="348" t="str">
        <f t="shared" si="7"/>
        <v xml:space="preserve">;  ** Services - IDC **;  ;  </v>
      </c>
    </row>
    <row r="74" spans="1:24" ht="30" customHeight="1" x14ac:dyDescent="0.2">
      <c r="A74" s="112"/>
      <c r="B74" s="110"/>
      <c r="C74" s="111"/>
      <c r="D74" s="105"/>
      <c r="E74" s="267"/>
      <c r="F74" s="104"/>
      <c r="G74" s="104"/>
      <c r="H74" s="79"/>
      <c r="I74" s="104"/>
      <c r="J74" s="105"/>
      <c r="K74" s="105"/>
      <c r="L74" s="105"/>
      <c r="M74" s="104"/>
      <c r="N74" s="7">
        <f t="shared" si="2"/>
        <v>0</v>
      </c>
      <c r="O74" s="8">
        <f t="shared" si="8"/>
        <v>0</v>
      </c>
      <c r="P74" s="15"/>
      <c r="Q74" s="12"/>
      <c r="R74" s="12"/>
      <c r="S74" s="12"/>
      <c r="T74" s="348" t="str">
        <f t="shared" si="3"/>
        <v xml:space="preserve">;  ** Equipment **;  ;  </v>
      </c>
      <c r="U74" s="341" t="str">
        <f t="shared" si="4"/>
        <v xml:space="preserve">;  ** Supplies **;  ;  </v>
      </c>
      <c r="V74" s="348" t="str">
        <f t="shared" si="5"/>
        <v xml:space="preserve">;  ** Supplies - IDC **;  ;  </v>
      </c>
      <c r="W74" s="348" t="str">
        <f t="shared" si="6"/>
        <v xml:space="preserve">;  ** Services **;  ;  </v>
      </c>
      <c r="X74" s="348" t="str">
        <f t="shared" si="7"/>
        <v xml:space="preserve">;  ** Services - IDC **;  ;  </v>
      </c>
    </row>
    <row r="75" spans="1:24" ht="30" customHeight="1" x14ac:dyDescent="0.2">
      <c r="A75" s="112"/>
      <c r="B75" s="110"/>
      <c r="C75" s="111"/>
      <c r="D75" s="105"/>
      <c r="E75" s="267"/>
      <c r="F75" s="104"/>
      <c r="G75" s="104"/>
      <c r="H75" s="79"/>
      <c r="I75" s="104"/>
      <c r="J75" s="105"/>
      <c r="K75" s="105"/>
      <c r="L75" s="105"/>
      <c r="M75" s="104"/>
      <c r="N75" s="7">
        <f t="shared" si="2"/>
        <v>0</v>
      </c>
      <c r="O75" s="8">
        <f t="shared" si="8"/>
        <v>0</v>
      </c>
      <c r="P75" s="15"/>
      <c r="Q75" s="12"/>
      <c r="R75" s="12"/>
      <c r="S75" s="12"/>
      <c r="T75" s="348" t="str">
        <f t="shared" si="3"/>
        <v xml:space="preserve">;  ** Equipment **;  ;  </v>
      </c>
      <c r="U75" s="341" t="str">
        <f t="shared" si="4"/>
        <v xml:space="preserve">;  ** Supplies **;  ;  </v>
      </c>
      <c r="V75" s="348" t="str">
        <f t="shared" si="5"/>
        <v xml:space="preserve">;  ** Supplies - IDC **;  ;  </v>
      </c>
      <c r="W75" s="348" t="str">
        <f t="shared" si="6"/>
        <v xml:space="preserve">;  ** Services **;  ;  </v>
      </c>
      <c r="X75" s="348" t="str">
        <f t="shared" si="7"/>
        <v xml:space="preserve">;  ** Services - IDC **;  ;  </v>
      </c>
    </row>
    <row r="76" spans="1:24" ht="30" customHeight="1" x14ac:dyDescent="0.2">
      <c r="A76" s="112"/>
      <c r="B76" s="110"/>
      <c r="C76" s="111"/>
      <c r="D76" s="105"/>
      <c r="E76" s="267"/>
      <c r="F76" s="104"/>
      <c r="G76" s="104"/>
      <c r="H76" s="79"/>
      <c r="I76" s="104"/>
      <c r="J76" s="105"/>
      <c r="K76" s="105"/>
      <c r="L76" s="105"/>
      <c r="M76" s="104"/>
      <c r="N76" s="7">
        <f t="shared" si="2"/>
        <v>0</v>
      </c>
      <c r="O76" s="8">
        <f t="shared" si="8"/>
        <v>0</v>
      </c>
      <c r="P76" s="15"/>
      <c r="Q76" s="12"/>
      <c r="R76" s="12"/>
      <c r="S76" s="12"/>
      <c r="T76" s="348" t="str">
        <f t="shared" si="3"/>
        <v xml:space="preserve">;  ** Equipment **;  ;  </v>
      </c>
      <c r="U76" s="341" t="str">
        <f t="shared" si="4"/>
        <v xml:space="preserve">;  ** Supplies **;  ;  </v>
      </c>
      <c r="V76" s="348" t="str">
        <f t="shared" si="5"/>
        <v xml:space="preserve">;  ** Supplies - IDC **;  ;  </v>
      </c>
      <c r="W76" s="348" t="str">
        <f t="shared" si="6"/>
        <v xml:space="preserve">;  ** Services **;  ;  </v>
      </c>
      <c r="X76" s="348" t="str">
        <f t="shared" si="7"/>
        <v xml:space="preserve">;  ** Services - IDC **;  ;  </v>
      </c>
    </row>
    <row r="77" spans="1:24" ht="30" customHeight="1" x14ac:dyDescent="0.2">
      <c r="A77" s="112"/>
      <c r="B77" s="110"/>
      <c r="C77" s="111"/>
      <c r="D77" s="105"/>
      <c r="E77" s="267"/>
      <c r="F77" s="104"/>
      <c r="G77" s="104"/>
      <c r="H77" s="79"/>
      <c r="I77" s="104"/>
      <c r="J77" s="105"/>
      <c r="K77" s="105"/>
      <c r="L77" s="105"/>
      <c r="M77" s="104"/>
      <c r="N77" s="7">
        <f t="shared" si="2"/>
        <v>0</v>
      </c>
      <c r="O77" s="8">
        <f t="shared" si="8"/>
        <v>0</v>
      </c>
      <c r="P77" s="15"/>
      <c r="Q77" s="12"/>
      <c r="R77" s="12"/>
      <c r="S77" s="12"/>
      <c r="T77" s="348" t="str">
        <f t="shared" si="3"/>
        <v xml:space="preserve">;  ** Equipment **;  ;  </v>
      </c>
      <c r="U77" s="341" t="str">
        <f t="shared" si="4"/>
        <v xml:space="preserve">;  ** Supplies **;  ;  </v>
      </c>
      <c r="V77" s="348" t="str">
        <f t="shared" si="5"/>
        <v xml:space="preserve">;  ** Supplies - IDC **;  ;  </v>
      </c>
      <c r="W77" s="348" t="str">
        <f t="shared" si="6"/>
        <v xml:space="preserve">;  ** Services **;  ;  </v>
      </c>
      <c r="X77" s="348" t="str">
        <f t="shared" si="7"/>
        <v xml:space="preserve">;  ** Services - IDC **;  ;  </v>
      </c>
    </row>
    <row r="78" spans="1:24" ht="30" customHeight="1" x14ac:dyDescent="0.2">
      <c r="A78" s="112"/>
      <c r="B78" s="110"/>
      <c r="C78" s="111"/>
      <c r="D78" s="105"/>
      <c r="E78" s="267"/>
      <c r="F78" s="104"/>
      <c r="G78" s="104"/>
      <c r="H78" s="79"/>
      <c r="I78" s="104"/>
      <c r="J78" s="105"/>
      <c r="K78" s="105"/>
      <c r="L78" s="105"/>
      <c r="M78" s="104"/>
      <c r="N78" s="7">
        <f t="shared" si="2"/>
        <v>0</v>
      </c>
      <c r="O78" s="8">
        <f t="shared" ref="O78:O81" si="9">+D78-N78</f>
        <v>0</v>
      </c>
      <c r="P78" s="15"/>
      <c r="Q78" s="12"/>
      <c r="R78" s="12"/>
      <c r="S78" s="12"/>
      <c r="T78" s="348" t="str">
        <f t="shared" si="3"/>
        <v xml:space="preserve">;  ** Equipment **;  ;  </v>
      </c>
      <c r="U78" s="341" t="str">
        <f t="shared" si="4"/>
        <v xml:space="preserve">;  ** Supplies **;  ;  </v>
      </c>
      <c r="V78" s="348" t="str">
        <f t="shared" si="5"/>
        <v xml:space="preserve">;  ** Supplies - IDC **;  ;  </v>
      </c>
      <c r="W78" s="348" t="str">
        <f t="shared" si="6"/>
        <v xml:space="preserve">;  ** Services **;  ;  </v>
      </c>
      <c r="X78" s="348" t="str">
        <f t="shared" si="7"/>
        <v xml:space="preserve">;  ** Services - IDC **;  ;  </v>
      </c>
    </row>
    <row r="79" spans="1:24" ht="30" customHeight="1" x14ac:dyDescent="0.2">
      <c r="A79" s="109"/>
      <c r="B79" s="110"/>
      <c r="C79" s="111"/>
      <c r="D79" s="105"/>
      <c r="E79" s="267"/>
      <c r="F79" s="104"/>
      <c r="G79" s="104"/>
      <c r="H79" s="79"/>
      <c r="I79" s="104"/>
      <c r="J79" s="105"/>
      <c r="K79" s="105"/>
      <c r="L79" s="105"/>
      <c r="M79" s="104"/>
      <c r="N79" s="7">
        <f t="shared" ref="N79:N81" si="10">SUM(I79:M79)</f>
        <v>0</v>
      </c>
      <c r="O79" s="8">
        <f t="shared" si="9"/>
        <v>0</v>
      </c>
      <c r="P79" s="15"/>
      <c r="Q79" s="12"/>
      <c r="R79" s="12"/>
      <c r="S79" s="12"/>
      <c r="T79" s="348" t="str">
        <f t="shared" ref="T79:T81" si="11">A79&amp;";  ** Equipment **"&amp;Q79&amp;";  "&amp;R79&amp;";  "&amp;S79</f>
        <v xml:space="preserve">;  ** Equipment **;  ;  </v>
      </c>
      <c r="U79" s="341" t="str">
        <f t="shared" ref="U79:U81" si="12">A79&amp;";  ** Supplies **"&amp;Q79&amp;";  "&amp;R79&amp;";  "&amp;S79</f>
        <v xml:space="preserve">;  ** Supplies **;  ;  </v>
      </c>
      <c r="V79" s="348" t="str">
        <f t="shared" ref="V79:V81" si="13">A79&amp;";  ** Supplies - IDC **"&amp;Q79&amp;";  "&amp;R79&amp;";  "&amp;S79</f>
        <v xml:space="preserve">;  ** Supplies - IDC **;  ;  </v>
      </c>
      <c r="W79" s="348" t="str">
        <f t="shared" ref="W79:W81" si="14">A79&amp;";  ** Services **"&amp;Q79&amp;";  "&amp;R79&amp;";  "&amp;S79</f>
        <v xml:space="preserve">;  ** Services **;  ;  </v>
      </c>
      <c r="X79" s="348" t="str">
        <f t="shared" ref="X79:X81" si="15">A79&amp;";  ** Services - IDC **"&amp;Q79&amp;";  "&amp;R79&amp;";  "&amp;S79</f>
        <v xml:space="preserve">;  ** Services - IDC **;  ;  </v>
      </c>
    </row>
    <row r="80" spans="1:24" ht="30" customHeight="1" x14ac:dyDescent="0.2">
      <c r="A80" s="109"/>
      <c r="B80" s="110"/>
      <c r="C80" s="111"/>
      <c r="D80" s="105"/>
      <c r="E80" s="267"/>
      <c r="F80" s="104"/>
      <c r="G80" s="104"/>
      <c r="H80" s="79"/>
      <c r="I80" s="104"/>
      <c r="J80" s="105"/>
      <c r="K80" s="105"/>
      <c r="L80" s="105"/>
      <c r="M80" s="104"/>
      <c r="N80" s="7">
        <f t="shared" si="10"/>
        <v>0</v>
      </c>
      <c r="O80" s="8">
        <f t="shared" si="9"/>
        <v>0</v>
      </c>
      <c r="P80" s="15"/>
      <c r="Q80" s="12"/>
      <c r="R80" s="12"/>
      <c r="S80" s="12"/>
      <c r="T80" s="348" t="str">
        <f t="shared" si="11"/>
        <v xml:space="preserve">;  ** Equipment **;  ;  </v>
      </c>
      <c r="U80" s="341" t="str">
        <f t="shared" si="12"/>
        <v xml:space="preserve">;  ** Supplies **;  ;  </v>
      </c>
      <c r="V80" s="348" t="str">
        <f t="shared" si="13"/>
        <v xml:space="preserve">;  ** Supplies - IDC **;  ;  </v>
      </c>
      <c r="W80" s="348" t="str">
        <f t="shared" si="14"/>
        <v xml:space="preserve">;  ** Services **;  ;  </v>
      </c>
      <c r="X80" s="348" t="str">
        <f t="shared" si="15"/>
        <v xml:space="preserve">;  ** Services - IDC **;  ;  </v>
      </c>
    </row>
    <row r="81" spans="1:24" ht="30" customHeight="1" x14ac:dyDescent="0.2">
      <c r="A81" s="109"/>
      <c r="B81" s="110"/>
      <c r="C81" s="111"/>
      <c r="D81" s="105"/>
      <c r="E81" s="267"/>
      <c r="F81" s="104"/>
      <c r="G81" s="104"/>
      <c r="H81" s="79"/>
      <c r="I81" s="104"/>
      <c r="J81" s="105"/>
      <c r="K81" s="105"/>
      <c r="L81" s="105"/>
      <c r="M81" s="104"/>
      <c r="N81" s="7">
        <f t="shared" si="10"/>
        <v>0</v>
      </c>
      <c r="O81" s="8">
        <f t="shared" si="9"/>
        <v>0</v>
      </c>
      <c r="P81" s="15"/>
      <c r="Q81" s="12"/>
      <c r="R81" s="12"/>
      <c r="S81" s="12"/>
      <c r="T81" s="348" t="str">
        <f t="shared" si="11"/>
        <v xml:space="preserve">;  ** Equipment **;  ;  </v>
      </c>
      <c r="U81" s="341" t="str">
        <f t="shared" si="12"/>
        <v xml:space="preserve">;  ** Supplies **;  ;  </v>
      </c>
      <c r="V81" s="348" t="str">
        <f t="shared" si="13"/>
        <v xml:space="preserve">;  ** Supplies - IDC **;  ;  </v>
      </c>
      <c r="W81" s="348" t="str">
        <f t="shared" si="14"/>
        <v xml:space="preserve">;  ** Services **;  ;  </v>
      </c>
      <c r="X81" s="348" t="str">
        <f t="shared" si="15"/>
        <v xml:space="preserve">;  ** Services - IDC **;  ;  </v>
      </c>
    </row>
    <row r="82" spans="1:24" ht="30" customHeight="1" x14ac:dyDescent="0.2">
      <c r="A82" s="150" t="s">
        <v>76</v>
      </c>
      <c r="B82" s="151"/>
      <c r="C82" s="151"/>
      <c r="D82" s="151"/>
      <c r="E82" s="151"/>
      <c r="F82" s="151"/>
      <c r="G82" s="151"/>
      <c r="H82" s="151"/>
      <c r="I82" s="151"/>
      <c r="J82" s="151"/>
      <c r="K82" s="151"/>
      <c r="L82" s="151"/>
      <c r="M82" s="151"/>
      <c r="N82" s="151"/>
    </row>
  </sheetData>
  <sheetProtection algorithmName="SHA-512" hashValue="uH8Ok/WSNdXDXKnk/wcKSCzKk0cCemL87elUarheW+onx9As74ddeseQd739/4LceJBM+lDAMwMRi+Xckrj//A==" saltValue="Qs2Q77fZ0RQGz2y2oI0eMg==" spinCount="100000" sheet="1" objects="1" scenarios="1"/>
  <mergeCells count="9">
    <mergeCell ref="P11:P12"/>
    <mergeCell ref="I11:N11"/>
    <mergeCell ref="O11:O12"/>
    <mergeCell ref="A5:N5"/>
    <mergeCell ref="A7:C7"/>
    <mergeCell ref="A8:C8"/>
    <mergeCell ref="E11:G11"/>
    <mergeCell ref="A9:C9"/>
    <mergeCell ref="F10:G10"/>
  </mergeCells>
  <conditionalFormatting sqref="O14:O81">
    <cfRule type="cellIs" dxfId="2" priority="7" operator="notEqual">
      <formula>0</formula>
    </cfRule>
    <cfRule type="expression" dxfId="1" priority="8">
      <formula>"&lt;&gt;0"</formula>
    </cfRule>
  </conditionalFormatting>
  <dataValidations count="6">
    <dataValidation allowBlank="1" showErrorMessage="1" prompt="Title of this worksheet is in this cell" sqref="A3:A4 A2:C2" xr:uid="{27EEFB99-E0AD-476F-93D9-3E242D0BDCDC}"/>
    <dataValidation type="list" allowBlank="1" showInputMessage="1" showErrorMessage="1" sqref="P14:P81" xr:uid="{DFAE8C1A-1235-42C0-9519-4D0AA1D273C8}">
      <formula1>"Yes, No"</formula1>
    </dataValidation>
    <dataValidation type="decimal" errorStyle="warning" operator="greaterThanOrEqual" allowBlank="1" showInputMessage="1" showErrorMessage="1" prompt="Items must be $5,000 or more to be considered as equipment." sqref="I14:I81" xr:uid="{337007E6-0FFB-45C7-8ED3-04418E95A441}">
      <formula1>5000</formula1>
    </dataValidation>
    <dataValidation type="list" allowBlank="1" showInputMessage="1" showErrorMessage="1" promptTitle="2 CFR Procurement" prompt="If yes, enter payment request number that supporting documentation was provided in next column_x000a_If no, ensure supporting documentation is provided with this payment request" sqref="G14:G81" xr:uid="{0D8008C3-6BD3-4C60-9BC6-EC977FC4F852}">
      <formula1>"Yes, No"</formula1>
    </dataValidation>
    <dataValidation type="list" allowBlank="1" showInputMessage="1" showErrorMessage="1" promptTitle="2 CFR Procurement" prompt="If yes, supporting documentation for procurement should be provided with expense documents unless previously provided" sqref="F14:F81" xr:uid="{44AD0247-4EF1-474B-929D-2E407567FD64}">
      <formula1>"Yes, No"</formula1>
    </dataValidation>
    <dataValidation type="list" allowBlank="1" showInputMessage="1" showErrorMessage="1" promptTitle="Procurement Type" prompt="Proposal should be selected for all types of Requests, RFI, RFQ, RFP, etc._x000a_Procurement documentation is required for all types." sqref="E14:E81" xr:uid="{8C567C1F-4126-49FE-88AE-428A01086272}">
      <formula1>pro</formula1>
    </dataValidation>
  </dataValidations>
  <hyperlinks>
    <hyperlink ref="A7" location="Operating_Expenses_Instructions" display="Operating_Expenses_Instructions" xr:uid="{DC6BA2E5-B645-4878-9A6B-F60670645DBF}"/>
    <hyperlink ref="A8" location="Operating_Expenses_Supporting_Documentation_Guidance" display="Operating_Expenses_Supporting_Documentation_Guidance" xr:uid="{592D12E3-1DFC-4B99-A468-C87D7C6E9D5B}"/>
    <hyperlink ref="A9:C9" location="Procurement_Type_Bid_Sheet_Checklists" display="Procurement_Type_Bid_Sheet_Checklists" xr:uid="{DB0557B4-977C-4D7C-8501-E5FE9AB08CF9}"/>
  </hyperlinks>
  <printOptions horizontalCentered="1"/>
  <pageMargins left="0.75" right="0.75" top="1" bottom="1" header="0.5" footer="0.5"/>
  <pageSetup scale="30" fitToHeight="0" orientation="portrait" r:id="rId1"/>
  <headerFooter differentFirst="1">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616B-59C7-4E4D-AC4D-B8BAF0C07051}">
  <sheetPr>
    <tabColor theme="4"/>
    <pageSetUpPr fitToPage="1"/>
  </sheetPr>
  <dimension ref="A1:K42"/>
  <sheetViews>
    <sheetView showGridLines="0" workbookViewId="0">
      <selection activeCell="K13" sqref="K13"/>
    </sheetView>
  </sheetViews>
  <sheetFormatPr defaultColWidth="8.625" defaultRowHeight="30" customHeight="1" x14ac:dyDescent="0.2"/>
  <cols>
    <col min="1" max="2" width="35.625" style="157" customWidth="1"/>
    <col min="3" max="3" width="17.625" style="157" customWidth="1"/>
    <col min="4" max="4" width="12.25" customWidth="1"/>
    <col min="5" max="5" width="15.875" customWidth="1"/>
    <col min="6" max="6" width="11.875" customWidth="1"/>
    <col min="7" max="7" width="15.625" customWidth="1"/>
    <col min="8" max="10" width="38.75" customWidth="1"/>
    <col min="11" max="11" width="20" customWidth="1"/>
  </cols>
  <sheetData>
    <row r="1" spans="1:11" ht="12" customHeight="1" x14ac:dyDescent="0.2">
      <c r="A1" s="140" t="str">
        <f>+ver_cntrl</f>
        <v>v7.8   2025-06-20</v>
      </c>
      <c r="B1" s="140"/>
      <c r="C1" s="16"/>
      <c r="D1" s="2"/>
      <c r="E1" s="2"/>
      <c r="F1" s="2"/>
      <c r="G1" s="2"/>
      <c r="H1" s="2"/>
      <c r="I1" s="2"/>
      <c r="J1" s="2"/>
    </row>
    <row r="2" spans="1:11" s="266" customFormat="1" ht="54.95" customHeight="1" x14ac:dyDescent="0.25">
      <c r="A2" s="263"/>
      <c r="B2" s="264"/>
      <c r="C2" s="264"/>
      <c r="D2" s="264"/>
    </row>
    <row r="3" spans="1:11" s="18" customFormat="1" ht="24" customHeight="1" x14ac:dyDescent="0.2">
      <c r="A3" s="261" t="s">
        <v>81</v>
      </c>
      <c r="B3" s="261"/>
      <c r="C3" s="261"/>
      <c r="D3" s="262"/>
      <c r="E3" s="262"/>
      <c r="F3" s="262"/>
      <c r="G3" s="262"/>
      <c r="H3" s="261"/>
      <c r="I3" s="261"/>
      <c r="J3" s="261"/>
    </row>
    <row r="4" spans="1:11" s="18" customFormat="1" ht="15" customHeight="1" x14ac:dyDescent="0.2">
      <c r="A4" s="56"/>
      <c r="B4" s="56"/>
      <c r="C4" s="57"/>
    </row>
    <row r="5" spans="1:11" ht="107.25" customHeight="1" x14ac:dyDescent="0.2">
      <c r="A5" s="424" t="s">
        <v>320</v>
      </c>
      <c r="B5" s="425"/>
      <c r="C5" s="425"/>
      <c r="D5" s="425"/>
      <c r="E5" s="425"/>
      <c r="F5" s="425"/>
      <c r="G5" s="425"/>
      <c r="H5" s="425"/>
      <c r="I5" s="425"/>
      <c r="J5" s="160"/>
    </row>
    <row r="6" spans="1:11" ht="30" customHeight="1" x14ac:dyDescent="0.2">
      <c r="A6" s="58"/>
      <c r="B6" s="58"/>
      <c r="C6" s="59"/>
      <c r="D6" s="3"/>
      <c r="E6" s="3"/>
      <c r="F6" s="3"/>
      <c r="G6" s="3"/>
      <c r="H6" s="29"/>
      <c r="I6" s="29"/>
      <c r="J6" s="29"/>
    </row>
    <row r="7" spans="1:11" ht="24" customHeight="1" x14ac:dyDescent="0.2">
      <c r="A7" s="426" t="s">
        <v>137</v>
      </c>
      <c r="B7" s="426"/>
      <c r="C7" s="59"/>
      <c r="D7" s="3"/>
      <c r="E7" s="3"/>
      <c r="F7" s="3"/>
      <c r="G7" s="3"/>
      <c r="H7" s="29"/>
      <c r="I7" s="29"/>
      <c r="J7" s="29"/>
    </row>
    <row r="8" spans="1:11" ht="24" customHeight="1" x14ac:dyDescent="0.2">
      <c r="A8" s="426" t="s">
        <v>151</v>
      </c>
      <c r="B8" s="426"/>
      <c r="C8" s="59"/>
      <c r="D8" s="3"/>
      <c r="E8" s="3"/>
      <c r="F8" s="3"/>
      <c r="G8" s="3"/>
      <c r="H8" s="29"/>
      <c r="I8" s="29"/>
      <c r="J8" s="29"/>
    </row>
    <row r="9" spans="1:11" ht="30" customHeight="1" thickBot="1" x14ac:dyDescent="0.25">
      <c r="A9" s="420" t="s">
        <v>283</v>
      </c>
      <c r="B9" s="421"/>
      <c r="C9" s="421"/>
    </row>
    <row r="10" spans="1:11" ht="30" customHeight="1" thickBot="1" x14ac:dyDescent="0.25">
      <c r="A10" s="60"/>
      <c r="B10" s="61"/>
      <c r="C10" s="61"/>
      <c r="D10" s="238" t="s">
        <v>28</v>
      </c>
      <c r="E10" s="246"/>
      <c r="F10" s="247"/>
      <c r="G10" s="248">
        <f>SUM(G12:G42)</f>
        <v>0</v>
      </c>
      <c r="H10" s="38"/>
      <c r="I10" s="38"/>
      <c r="J10" s="38"/>
    </row>
    <row r="11" spans="1:11" ht="42" customHeight="1" thickBot="1" x14ac:dyDescent="0.25">
      <c r="A11" s="158" t="s">
        <v>79</v>
      </c>
      <c r="B11" s="172" t="s">
        <v>80</v>
      </c>
      <c r="C11" s="177" t="s">
        <v>82</v>
      </c>
      <c r="D11" s="62" t="s">
        <v>26</v>
      </c>
      <c r="E11" s="62" t="s">
        <v>38</v>
      </c>
      <c r="F11" s="149" t="s">
        <v>229</v>
      </c>
      <c r="G11" s="299" t="s">
        <v>327</v>
      </c>
      <c r="H11" s="301" t="s">
        <v>300</v>
      </c>
      <c r="I11" s="298" t="s">
        <v>32</v>
      </c>
      <c r="J11" s="297" t="s">
        <v>322</v>
      </c>
    </row>
    <row r="12" spans="1:11" ht="8.25" customHeight="1" thickBot="1" x14ac:dyDescent="0.25">
      <c r="A12" s="50"/>
      <c r="B12" s="173"/>
      <c r="C12" s="51"/>
      <c r="D12" s="52"/>
      <c r="E12" s="52"/>
      <c r="F12" s="52"/>
      <c r="G12" s="52"/>
      <c r="H12" s="63"/>
      <c r="I12" s="63"/>
      <c r="J12" s="63"/>
    </row>
    <row r="13" spans="1:11" ht="30" customHeight="1" x14ac:dyDescent="0.2">
      <c r="A13" s="64"/>
      <c r="B13" s="174"/>
      <c r="C13" s="65"/>
      <c r="D13" s="66"/>
      <c r="E13" s="67"/>
      <c r="F13" s="169"/>
      <c r="G13" s="40">
        <f>+E13*F13</f>
        <v>0</v>
      </c>
      <c r="H13" s="23"/>
      <c r="I13" s="23"/>
      <c r="J13" s="23"/>
      <c r="K13" s="342" t="str">
        <f>A13&amp;";  "&amp;H13&amp;";  "&amp;I13&amp;";  "&amp;J13</f>
        <v xml:space="preserve">;  ;  ;  </v>
      </c>
    </row>
    <row r="14" spans="1:11" ht="30" customHeight="1" x14ac:dyDescent="0.2">
      <c r="A14" s="69"/>
      <c r="B14" s="175"/>
      <c r="C14" s="70"/>
      <c r="D14" s="71"/>
      <c r="E14" s="72"/>
      <c r="F14" s="169"/>
      <c r="G14" s="4">
        <f t="shared" ref="G14:G41" si="0">+E14*F14</f>
        <v>0</v>
      </c>
      <c r="H14" s="24"/>
      <c r="I14" s="24"/>
      <c r="J14" s="24"/>
      <c r="K14" s="342" t="str">
        <f t="shared" ref="K14:K41" si="1">A14&amp;";  "&amp;H14&amp;";  "&amp;I14&amp;";  "&amp;J14</f>
        <v xml:space="preserve">;  ;  ;  </v>
      </c>
    </row>
    <row r="15" spans="1:11" ht="30" customHeight="1" x14ac:dyDescent="0.2">
      <c r="A15" s="69"/>
      <c r="B15" s="175"/>
      <c r="C15" s="70"/>
      <c r="D15" s="71"/>
      <c r="E15" s="72"/>
      <c r="F15" s="169"/>
      <c r="G15" s="4">
        <f t="shared" si="0"/>
        <v>0</v>
      </c>
      <c r="H15" s="24"/>
      <c r="I15" s="24"/>
      <c r="J15" s="24"/>
      <c r="K15" s="342" t="str">
        <f t="shared" si="1"/>
        <v xml:space="preserve">;  ;  ;  </v>
      </c>
    </row>
    <row r="16" spans="1:11" ht="30" customHeight="1" x14ac:dyDescent="0.2">
      <c r="A16" s="69"/>
      <c r="B16" s="175"/>
      <c r="C16" s="70"/>
      <c r="D16" s="71"/>
      <c r="E16" s="72"/>
      <c r="F16" s="169"/>
      <c r="G16" s="4">
        <f t="shared" si="0"/>
        <v>0</v>
      </c>
      <c r="H16" s="24"/>
      <c r="I16" s="24"/>
      <c r="J16" s="24"/>
      <c r="K16" s="342" t="str">
        <f t="shared" si="1"/>
        <v xml:space="preserve">;  ;  ;  </v>
      </c>
    </row>
    <row r="17" spans="1:11" ht="30" customHeight="1" x14ac:dyDescent="0.2">
      <c r="A17" s="69"/>
      <c r="B17" s="175"/>
      <c r="C17" s="70"/>
      <c r="D17" s="71"/>
      <c r="E17" s="72"/>
      <c r="F17" s="169"/>
      <c r="G17" s="4">
        <f t="shared" si="0"/>
        <v>0</v>
      </c>
      <c r="H17" s="24"/>
      <c r="I17" s="24"/>
      <c r="J17" s="24"/>
      <c r="K17" s="342" t="str">
        <f t="shared" si="1"/>
        <v xml:space="preserve">;  ;  ;  </v>
      </c>
    </row>
    <row r="18" spans="1:11" ht="30" customHeight="1" x14ac:dyDescent="0.2">
      <c r="A18" s="69"/>
      <c r="B18" s="175"/>
      <c r="C18" s="70"/>
      <c r="D18" s="71" t="s">
        <v>184</v>
      </c>
      <c r="E18" s="72"/>
      <c r="F18" s="169"/>
      <c r="G18" s="4">
        <f t="shared" si="0"/>
        <v>0</v>
      </c>
      <c r="H18" s="24"/>
      <c r="I18" s="24"/>
      <c r="J18" s="24"/>
      <c r="K18" s="342" t="str">
        <f t="shared" si="1"/>
        <v xml:space="preserve">;  ;  ;  </v>
      </c>
    </row>
    <row r="19" spans="1:11" ht="30" customHeight="1" x14ac:dyDescent="0.2">
      <c r="A19" s="69"/>
      <c r="B19" s="175"/>
      <c r="C19" s="70"/>
      <c r="D19" s="71"/>
      <c r="E19" s="72"/>
      <c r="F19" s="169"/>
      <c r="G19" s="4">
        <f t="shared" si="0"/>
        <v>0</v>
      </c>
      <c r="H19" s="24"/>
      <c r="I19" s="24"/>
      <c r="J19" s="24"/>
      <c r="K19" s="342" t="str">
        <f t="shared" si="1"/>
        <v xml:space="preserve">;  ;  ;  </v>
      </c>
    </row>
    <row r="20" spans="1:11" ht="30" customHeight="1" x14ac:dyDescent="0.2">
      <c r="A20" s="69"/>
      <c r="B20" s="175"/>
      <c r="C20" s="70"/>
      <c r="D20" s="71"/>
      <c r="E20" s="72"/>
      <c r="F20" s="169"/>
      <c r="G20" s="4">
        <f t="shared" si="0"/>
        <v>0</v>
      </c>
      <c r="H20" s="24"/>
      <c r="I20" s="24"/>
      <c r="J20" s="24"/>
      <c r="K20" s="342" t="str">
        <f t="shared" si="1"/>
        <v xml:space="preserve">;  ;  ;  </v>
      </c>
    </row>
    <row r="21" spans="1:11" ht="30" customHeight="1" x14ac:dyDescent="0.2">
      <c r="A21" s="69"/>
      <c r="B21" s="175"/>
      <c r="C21" s="70"/>
      <c r="D21" s="71"/>
      <c r="E21" s="72"/>
      <c r="F21" s="169"/>
      <c r="G21" s="4">
        <f t="shared" si="0"/>
        <v>0</v>
      </c>
      <c r="H21" s="24"/>
      <c r="I21" s="24"/>
      <c r="J21" s="24"/>
      <c r="K21" s="342" t="str">
        <f t="shared" si="1"/>
        <v xml:space="preserve">;  ;  ;  </v>
      </c>
    </row>
    <row r="22" spans="1:11" ht="30" customHeight="1" x14ac:dyDescent="0.2">
      <c r="A22" s="69"/>
      <c r="B22" s="175"/>
      <c r="C22" s="70"/>
      <c r="D22" s="71"/>
      <c r="E22" s="72"/>
      <c r="F22" s="169"/>
      <c r="G22" s="4">
        <f t="shared" si="0"/>
        <v>0</v>
      </c>
      <c r="H22" s="24"/>
      <c r="I22" s="24"/>
      <c r="J22" s="24"/>
      <c r="K22" s="342" t="str">
        <f t="shared" si="1"/>
        <v xml:space="preserve">;  ;  ;  </v>
      </c>
    </row>
    <row r="23" spans="1:11" ht="30" customHeight="1" x14ac:dyDescent="0.2">
      <c r="A23" s="69"/>
      <c r="B23" s="175"/>
      <c r="C23" s="70"/>
      <c r="D23" s="71"/>
      <c r="E23" s="72"/>
      <c r="F23" s="169"/>
      <c r="G23" s="4">
        <f t="shared" si="0"/>
        <v>0</v>
      </c>
      <c r="H23" s="24"/>
      <c r="I23" s="24"/>
      <c r="J23" s="24"/>
      <c r="K23" s="342" t="str">
        <f t="shared" si="1"/>
        <v xml:space="preserve">;  ;  ;  </v>
      </c>
    </row>
    <row r="24" spans="1:11" ht="30" customHeight="1" x14ac:dyDescent="0.2">
      <c r="A24" s="69"/>
      <c r="B24" s="175"/>
      <c r="C24" s="70"/>
      <c r="D24" s="71"/>
      <c r="E24" s="72"/>
      <c r="F24" s="169"/>
      <c r="G24" s="4">
        <f t="shared" si="0"/>
        <v>0</v>
      </c>
      <c r="H24" s="24"/>
      <c r="I24" s="24"/>
      <c r="J24" s="24"/>
      <c r="K24" s="342" t="str">
        <f t="shared" si="1"/>
        <v xml:space="preserve">;  ;  ;  </v>
      </c>
    </row>
    <row r="25" spans="1:11" ht="30" customHeight="1" x14ac:dyDescent="0.2">
      <c r="A25" s="69"/>
      <c r="B25" s="175"/>
      <c r="C25" s="70"/>
      <c r="D25" s="71"/>
      <c r="E25" s="72"/>
      <c r="F25" s="169"/>
      <c r="G25" s="4">
        <f t="shared" si="0"/>
        <v>0</v>
      </c>
      <c r="H25" s="24"/>
      <c r="I25" s="24"/>
      <c r="J25" s="24"/>
      <c r="K25" s="342" t="str">
        <f t="shared" si="1"/>
        <v xml:space="preserve">;  ;  ;  </v>
      </c>
    </row>
    <row r="26" spans="1:11" ht="30" customHeight="1" x14ac:dyDescent="0.2">
      <c r="A26" s="69"/>
      <c r="B26" s="175"/>
      <c r="C26" s="70"/>
      <c r="D26" s="71"/>
      <c r="E26" s="72"/>
      <c r="F26" s="169"/>
      <c r="G26" s="4">
        <f t="shared" si="0"/>
        <v>0</v>
      </c>
      <c r="H26" s="24"/>
      <c r="I26" s="24"/>
      <c r="J26" s="24"/>
      <c r="K26" s="342" t="str">
        <f t="shared" si="1"/>
        <v xml:space="preserve">;  ;  ;  </v>
      </c>
    </row>
    <row r="27" spans="1:11" ht="30" customHeight="1" x14ac:dyDescent="0.2">
      <c r="A27" s="69"/>
      <c r="B27" s="175"/>
      <c r="C27" s="70"/>
      <c r="D27" s="71"/>
      <c r="E27" s="72"/>
      <c r="F27" s="169"/>
      <c r="G27" s="4">
        <f t="shared" si="0"/>
        <v>0</v>
      </c>
      <c r="H27" s="24"/>
      <c r="I27" s="24"/>
      <c r="J27" s="24"/>
      <c r="K27" s="342" t="str">
        <f t="shared" si="1"/>
        <v xml:space="preserve">;  ;  ;  </v>
      </c>
    </row>
    <row r="28" spans="1:11" ht="30" customHeight="1" x14ac:dyDescent="0.2">
      <c r="A28" s="69"/>
      <c r="B28" s="175"/>
      <c r="C28" s="70"/>
      <c r="D28" s="71"/>
      <c r="E28" s="72"/>
      <c r="F28" s="169"/>
      <c r="G28" s="4">
        <f t="shared" si="0"/>
        <v>0</v>
      </c>
      <c r="H28" s="24"/>
      <c r="I28" s="24"/>
      <c r="J28" s="24"/>
      <c r="K28" s="342" t="str">
        <f t="shared" si="1"/>
        <v xml:space="preserve">;  ;  ;  </v>
      </c>
    </row>
    <row r="29" spans="1:11" ht="30" customHeight="1" x14ac:dyDescent="0.2">
      <c r="A29" s="69"/>
      <c r="B29" s="175"/>
      <c r="C29" s="70"/>
      <c r="D29" s="71"/>
      <c r="E29" s="72"/>
      <c r="F29" s="169"/>
      <c r="G29" s="4">
        <f t="shared" si="0"/>
        <v>0</v>
      </c>
      <c r="H29" s="24"/>
      <c r="I29" s="24"/>
      <c r="J29" s="24"/>
      <c r="K29" s="342" t="str">
        <f t="shared" si="1"/>
        <v xml:space="preserve">;  ;  ;  </v>
      </c>
    </row>
    <row r="30" spans="1:11" ht="30" customHeight="1" x14ac:dyDescent="0.2">
      <c r="A30" s="69"/>
      <c r="B30" s="175"/>
      <c r="C30" s="70"/>
      <c r="D30" s="71"/>
      <c r="E30" s="72"/>
      <c r="F30" s="169"/>
      <c r="G30" s="4">
        <f t="shared" si="0"/>
        <v>0</v>
      </c>
      <c r="H30" s="24"/>
      <c r="I30" s="24"/>
      <c r="J30" s="24"/>
      <c r="K30" s="342" t="str">
        <f t="shared" si="1"/>
        <v xml:space="preserve">;  ;  ;  </v>
      </c>
    </row>
    <row r="31" spans="1:11" ht="30" customHeight="1" x14ac:dyDescent="0.2">
      <c r="A31" s="69"/>
      <c r="B31" s="175"/>
      <c r="C31" s="70"/>
      <c r="D31" s="71"/>
      <c r="E31" s="72"/>
      <c r="F31" s="169"/>
      <c r="G31" s="4">
        <f t="shared" si="0"/>
        <v>0</v>
      </c>
      <c r="H31" s="24"/>
      <c r="I31" s="24"/>
      <c r="J31" s="24"/>
      <c r="K31" s="342" t="str">
        <f t="shared" si="1"/>
        <v xml:space="preserve">;  ;  ;  </v>
      </c>
    </row>
    <row r="32" spans="1:11" ht="30" customHeight="1" x14ac:dyDescent="0.2">
      <c r="A32" s="69"/>
      <c r="B32" s="175"/>
      <c r="C32" s="70"/>
      <c r="D32" s="71"/>
      <c r="E32" s="72"/>
      <c r="F32" s="169"/>
      <c r="G32" s="4">
        <f t="shared" si="0"/>
        <v>0</v>
      </c>
      <c r="H32" s="24"/>
      <c r="I32" s="24"/>
      <c r="J32" s="24"/>
      <c r="K32" s="342" t="str">
        <f t="shared" si="1"/>
        <v xml:space="preserve">;  ;  ;  </v>
      </c>
    </row>
    <row r="33" spans="1:11" ht="30" customHeight="1" x14ac:dyDescent="0.2">
      <c r="A33" s="69"/>
      <c r="B33" s="175"/>
      <c r="C33" s="70"/>
      <c r="D33" s="71"/>
      <c r="E33" s="72"/>
      <c r="F33" s="169"/>
      <c r="G33" s="4">
        <f t="shared" si="0"/>
        <v>0</v>
      </c>
      <c r="H33" s="24"/>
      <c r="I33" s="24"/>
      <c r="J33" s="24"/>
      <c r="K33" s="342" t="str">
        <f t="shared" si="1"/>
        <v xml:space="preserve">;  ;  ;  </v>
      </c>
    </row>
    <row r="34" spans="1:11" ht="30" customHeight="1" x14ac:dyDescent="0.2">
      <c r="A34" s="69"/>
      <c r="B34" s="175"/>
      <c r="C34" s="70"/>
      <c r="D34" s="71"/>
      <c r="E34" s="72"/>
      <c r="F34" s="169"/>
      <c r="G34" s="4">
        <f t="shared" si="0"/>
        <v>0</v>
      </c>
      <c r="H34" s="24"/>
      <c r="I34" s="24"/>
      <c r="J34" s="24"/>
      <c r="K34" s="342" t="str">
        <f t="shared" si="1"/>
        <v xml:space="preserve">;  ;  ;  </v>
      </c>
    </row>
    <row r="35" spans="1:11" ht="30" customHeight="1" x14ac:dyDescent="0.2">
      <c r="A35" s="69"/>
      <c r="B35" s="175"/>
      <c r="C35" s="70"/>
      <c r="D35" s="71"/>
      <c r="E35" s="72"/>
      <c r="F35" s="169"/>
      <c r="G35" s="4">
        <f t="shared" si="0"/>
        <v>0</v>
      </c>
      <c r="H35" s="24"/>
      <c r="I35" s="24"/>
      <c r="J35" s="24"/>
      <c r="K35" s="342" t="str">
        <f t="shared" si="1"/>
        <v xml:space="preserve">;  ;  ;  </v>
      </c>
    </row>
    <row r="36" spans="1:11" ht="30" customHeight="1" x14ac:dyDescent="0.2">
      <c r="A36" s="69"/>
      <c r="B36" s="175"/>
      <c r="C36" s="70"/>
      <c r="D36" s="71"/>
      <c r="E36" s="72"/>
      <c r="F36" s="169"/>
      <c r="G36" s="4">
        <f t="shared" si="0"/>
        <v>0</v>
      </c>
      <c r="H36" s="24"/>
      <c r="I36" s="24"/>
      <c r="J36" s="24"/>
      <c r="K36" s="342" t="str">
        <f t="shared" si="1"/>
        <v xml:space="preserve">;  ;  ;  </v>
      </c>
    </row>
    <row r="37" spans="1:11" ht="30" customHeight="1" x14ac:dyDescent="0.2">
      <c r="A37" s="69"/>
      <c r="B37" s="175"/>
      <c r="C37" s="70"/>
      <c r="D37" s="71"/>
      <c r="E37" s="72"/>
      <c r="F37" s="169"/>
      <c r="G37" s="4">
        <f t="shared" si="0"/>
        <v>0</v>
      </c>
      <c r="H37" s="24"/>
      <c r="I37" s="24"/>
      <c r="J37" s="24"/>
      <c r="K37" s="342" t="str">
        <f t="shared" si="1"/>
        <v xml:space="preserve">;  ;  ;  </v>
      </c>
    </row>
    <row r="38" spans="1:11" ht="30" customHeight="1" x14ac:dyDescent="0.2">
      <c r="A38" s="69"/>
      <c r="B38" s="175"/>
      <c r="C38" s="70"/>
      <c r="D38" s="71"/>
      <c r="E38" s="72"/>
      <c r="F38" s="169"/>
      <c r="G38" s="4">
        <f t="shared" si="0"/>
        <v>0</v>
      </c>
      <c r="H38" s="24"/>
      <c r="I38" s="24"/>
      <c r="J38" s="24"/>
      <c r="K38" s="342" t="str">
        <f t="shared" si="1"/>
        <v xml:space="preserve">;  ;  ;  </v>
      </c>
    </row>
    <row r="39" spans="1:11" ht="30" customHeight="1" x14ac:dyDescent="0.2">
      <c r="A39" s="69"/>
      <c r="B39" s="175"/>
      <c r="C39" s="70"/>
      <c r="D39" s="71"/>
      <c r="E39" s="72"/>
      <c r="F39" s="169"/>
      <c r="G39" s="4">
        <f t="shared" si="0"/>
        <v>0</v>
      </c>
      <c r="H39" s="24"/>
      <c r="I39" s="24"/>
      <c r="J39" s="24"/>
      <c r="K39" s="342" t="str">
        <f t="shared" si="1"/>
        <v xml:space="preserve">;  ;  ;  </v>
      </c>
    </row>
    <row r="40" spans="1:11" ht="30" customHeight="1" x14ac:dyDescent="0.2">
      <c r="A40" s="69"/>
      <c r="B40" s="175"/>
      <c r="C40" s="70"/>
      <c r="D40" s="71"/>
      <c r="E40" s="72"/>
      <c r="F40" s="169"/>
      <c r="G40" s="4">
        <f t="shared" si="0"/>
        <v>0</v>
      </c>
      <c r="H40" s="24"/>
      <c r="I40" s="24"/>
      <c r="J40" s="24"/>
      <c r="K40" s="342" t="str">
        <f t="shared" si="1"/>
        <v xml:space="preserve">;  ;  ;  </v>
      </c>
    </row>
    <row r="41" spans="1:11" ht="30" customHeight="1" thickBot="1" x14ac:dyDescent="0.25">
      <c r="A41" s="73"/>
      <c r="B41" s="176"/>
      <c r="C41" s="74"/>
      <c r="D41" s="75"/>
      <c r="E41" s="76"/>
      <c r="F41" s="170"/>
      <c r="G41" s="55">
        <f t="shared" si="0"/>
        <v>0</v>
      </c>
      <c r="H41" s="26"/>
      <c r="I41" s="26"/>
      <c r="J41" s="26"/>
      <c r="K41" s="342" t="str">
        <f t="shared" si="1"/>
        <v xml:space="preserve">;  ;  ;  </v>
      </c>
    </row>
    <row r="42" spans="1:11" ht="30" customHeight="1" x14ac:dyDescent="0.2">
      <c r="A42" s="150" t="s">
        <v>76</v>
      </c>
      <c r="B42" s="150"/>
    </row>
  </sheetData>
  <sheetProtection algorithmName="SHA-512" hashValue="OSzPhpbiUfFyqqM2Cp9E/+s4sSD0OKx4uX01aoyeQjqaGgCW3h27QB/NMTfDlZpIWFU+0zIaS4gc3lIW86MDxg==" saltValue="xkctPdrDVDvbUM0zlvMrCg==" spinCount="100000" sheet="1" objects="1" scenarios="1"/>
  <mergeCells count="4">
    <mergeCell ref="A5:I5"/>
    <mergeCell ref="A7:B7"/>
    <mergeCell ref="A8:B8"/>
    <mergeCell ref="A9:C9"/>
  </mergeCells>
  <dataValidations count="4">
    <dataValidation allowBlank="1" showInputMessage="1" showErrorMessage="1" prompt="Title of this worksheet is in this cell" sqref="A3:B4" xr:uid="{F0F35F9B-6738-45E4-953B-452C25F1FF45}"/>
    <dataValidation type="decimal" allowBlank="1" showInputMessage="1" showErrorMessage="1" sqref="E13:E41" xr:uid="{6AD6C7FE-A594-497B-820F-C63732CC5CFB}">
      <formula1>0</formula1>
      <formula2>1000000000000</formula2>
    </dataValidation>
    <dataValidation type="decimal" operator="lessThanOrEqual" allowBlank="1" showInputMessage="1" showErrorMessage="1" error="Cannot exceed 100%" sqref="F13:F41" xr:uid="{CACF9A89-04E7-41CA-A2FD-9866B0612902}">
      <formula1>1</formula1>
    </dataValidation>
    <dataValidation allowBlank="1" showErrorMessage="1" prompt="Title of this worksheet is in this cell" sqref="A2:C2" xr:uid="{14BF4AB4-95D5-4A2E-B385-580FF2F0CF2F}"/>
  </dataValidations>
  <hyperlinks>
    <hyperlink ref="A7" location="Other_Instructions" display="Other_Instructions" xr:uid="{49A66C21-C9EC-47B2-AA95-FBE79F547268}"/>
    <hyperlink ref="A8" location="Other_Supporting_Documentation_Guidance" display="Other_Supporting_Documentation_Guidance" xr:uid="{827AD8D0-EADC-463A-9200-153E2EA9BD8C}"/>
    <hyperlink ref="A9:C9" location="Procurement_Type_Bid_Sheet_Checklists" display="Procurement_Type_Bid_Sheet_Checklists" xr:uid="{7E3A954E-5064-4EA9-B1D8-38127066CADC}"/>
  </hyperlinks>
  <printOptions horizontalCentered="1"/>
  <pageMargins left="0.75" right="0.75" top="1" bottom="1" header="0.5" footer="0.5"/>
  <pageSetup scale="41" fitToHeight="0" orientation="portrait" r:id="rId1"/>
  <headerFooter differentFirst="1">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3CC7-0D80-401A-BBEB-B55FED9A62CB}">
  <sheetPr codeName="Sheet4">
    <tabColor theme="4"/>
    <pageSetUpPr fitToPage="1"/>
  </sheetPr>
  <dimension ref="A1:I56"/>
  <sheetViews>
    <sheetView showGridLines="0" workbookViewId="0">
      <selection activeCell="N5" sqref="N5"/>
    </sheetView>
  </sheetViews>
  <sheetFormatPr defaultColWidth="8.625" defaultRowHeight="30" customHeight="1" x14ac:dyDescent="0.2"/>
  <cols>
    <col min="1" max="1" width="37.375" customWidth="1"/>
    <col min="2" max="3" width="21" customWidth="1"/>
    <col min="4" max="4" width="38.75" customWidth="1"/>
    <col min="5" max="5" width="15.25" customWidth="1"/>
    <col min="6" max="6" width="13.5" customWidth="1"/>
    <col min="7" max="7" width="15.625" customWidth="1"/>
    <col min="8" max="8" width="7.375" hidden="1" customWidth="1"/>
    <col min="9" max="9" width="29" customWidth="1"/>
  </cols>
  <sheetData>
    <row r="1" spans="1:9" ht="12" customHeight="1" x14ac:dyDescent="0.2">
      <c r="A1" s="140" t="str">
        <f>+ver_cntrl</f>
        <v>v7.8   2025-06-20</v>
      </c>
      <c r="B1" s="2"/>
      <c r="C1" s="2"/>
      <c r="D1" s="2"/>
      <c r="E1" s="2"/>
      <c r="F1" s="2"/>
      <c r="G1" s="2"/>
      <c r="H1" s="2"/>
      <c r="I1" s="2"/>
    </row>
    <row r="2" spans="1:9" s="266" customFormat="1" ht="54.95" customHeight="1" x14ac:dyDescent="0.25">
      <c r="A2" s="263"/>
      <c r="B2" s="264"/>
      <c r="C2" s="264"/>
      <c r="D2" s="264"/>
    </row>
    <row r="3" spans="1:9" s="18" customFormat="1" ht="24" customHeight="1" x14ac:dyDescent="0.2">
      <c r="A3" s="261" t="s">
        <v>30</v>
      </c>
      <c r="B3" s="261"/>
      <c r="C3" s="261"/>
      <c r="D3" s="262"/>
      <c r="E3" s="262"/>
      <c r="F3" s="262"/>
      <c r="G3" s="262"/>
    </row>
    <row r="4" spans="1:9" s="18" customFormat="1" ht="15" customHeight="1" x14ac:dyDescent="0.2">
      <c r="A4" s="17"/>
      <c r="B4" s="17"/>
      <c r="C4" s="17"/>
    </row>
    <row r="5" spans="1:9" ht="158.25" customHeight="1" x14ac:dyDescent="0.2">
      <c r="A5" s="424" t="s">
        <v>292</v>
      </c>
      <c r="B5" s="425"/>
      <c r="C5" s="425"/>
      <c r="D5" s="425"/>
      <c r="E5" s="425"/>
      <c r="F5" s="425"/>
      <c r="G5" s="425"/>
      <c r="H5" s="160"/>
    </row>
    <row r="6" spans="1:9" ht="30" customHeight="1" x14ac:dyDescent="0.2">
      <c r="A6" s="28"/>
      <c r="B6" s="3"/>
      <c r="C6" s="3"/>
      <c r="D6" s="3"/>
      <c r="E6" s="3"/>
      <c r="F6" s="29"/>
      <c r="G6" s="29"/>
      <c r="H6" s="29"/>
    </row>
    <row r="7" spans="1:9" s="231" customFormat="1" ht="24" customHeight="1" x14ac:dyDescent="0.2">
      <c r="A7" s="427" t="s">
        <v>135</v>
      </c>
      <c r="B7" s="427"/>
      <c r="C7" s="229"/>
      <c r="D7" s="229"/>
      <c r="E7" s="229"/>
      <c r="F7" s="230"/>
      <c r="G7" s="230"/>
      <c r="H7" s="230"/>
    </row>
    <row r="8" spans="1:9" s="231" customFormat="1" ht="24" customHeight="1" thickBot="1" x14ac:dyDescent="0.25">
      <c r="A8" s="428" t="s">
        <v>149</v>
      </c>
      <c r="B8" s="428"/>
      <c r="C8" s="229"/>
      <c r="D8" s="229"/>
      <c r="E8" s="229"/>
      <c r="F8" s="230"/>
      <c r="G8" s="230"/>
      <c r="H8" s="230"/>
    </row>
    <row r="9" spans="1:9" ht="30" customHeight="1" thickBot="1" x14ac:dyDescent="0.25">
      <c r="A9" s="35"/>
      <c r="B9" s="36"/>
      <c r="C9" s="37"/>
      <c r="D9" s="238" t="s">
        <v>28</v>
      </c>
      <c r="E9" s="236"/>
      <c r="F9" s="239"/>
      <c r="G9" s="237">
        <f>SUM(G11:G56)</f>
        <v>0</v>
      </c>
      <c r="H9" s="161"/>
      <c r="I9" s="38"/>
    </row>
    <row r="10" spans="1:9" ht="54" customHeight="1" thickBot="1" x14ac:dyDescent="0.25">
      <c r="A10" s="30" t="s">
        <v>37</v>
      </c>
      <c r="B10" s="31" t="s">
        <v>23</v>
      </c>
      <c r="C10" s="149" t="s">
        <v>26</v>
      </c>
      <c r="D10" s="31" t="s">
        <v>12</v>
      </c>
      <c r="E10" s="31" t="s">
        <v>5</v>
      </c>
      <c r="F10" s="32" t="s">
        <v>40</v>
      </c>
      <c r="G10" s="33" t="s">
        <v>24</v>
      </c>
      <c r="H10" s="162" t="s">
        <v>77</v>
      </c>
      <c r="I10" s="34" t="s">
        <v>32</v>
      </c>
    </row>
    <row r="11" spans="1:9" ht="8.25" customHeight="1" thickBot="1" x14ac:dyDescent="0.25">
      <c r="A11" s="50"/>
      <c r="B11" s="51"/>
      <c r="C11" s="52"/>
      <c r="D11" s="52"/>
      <c r="E11" s="52"/>
      <c r="F11" s="52"/>
      <c r="G11" s="53"/>
      <c r="H11" s="53"/>
      <c r="I11" s="53"/>
    </row>
    <row r="12" spans="1:9" ht="30" customHeight="1" x14ac:dyDescent="0.2">
      <c r="A12" s="113"/>
      <c r="B12" s="114"/>
      <c r="C12" s="115"/>
      <c r="D12" s="116"/>
      <c r="E12" s="117"/>
      <c r="F12" s="12"/>
      <c r="G12" s="9" t="str">
        <f t="shared" ref="G12:G55" si="0">IF(F12="Yes",+E12,"Requested Amount")</f>
        <v>Requested Amount</v>
      </c>
      <c r="H12" s="163" t="e">
        <f>IF(+G12-E12&gt;0,"Error","  ")</f>
        <v>#VALUE!</v>
      </c>
      <c r="I12" s="166"/>
    </row>
    <row r="13" spans="1:9" ht="30" customHeight="1" x14ac:dyDescent="0.2">
      <c r="A13" s="118"/>
      <c r="B13" s="119"/>
      <c r="C13" s="120"/>
      <c r="D13" s="121"/>
      <c r="E13" s="122"/>
      <c r="F13" s="12"/>
      <c r="G13" s="9" t="str">
        <f t="shared" si="0"/>
        <v>Requested Amount</v>
      </c>
      <c r="H13" s="164"/>
      <c r="I13" s="167"/>
    </row>
    <row r="14" spans="1:9" ht="30" customHeight="1" x14ac:dyDescent="0.2">
      <c r="A14" s="118"/>
      <c r="B14" s="119"/>
      <c r="C14" s="120"/>
      <c r="D14" s="121"/>
      <c r="E14" s="122"/>
      <c r="F14" s="12"/>
      <c r="G14" s="9" t="str">
        <f t="shared" si="0"/>
        <v>Requested Amount</v>
      </c>
      <c r="H14" s="164"/>
      <c r="I14" s="167"/>
    </row>
    <row r="15" spans="1:9" ht="30" customHeight="1" x14ac:dyDescent="0.2">
      <c r="A15" s="118"/>
      <c r="B15" s="119"/>
      <c r="C15" s="120"/>
      <c r="D15" s="121"/>
      <c r="E15" s="122"/>
      <c r="F15" s="12"/>
      <c r="G15" s="9" t="str">
        <f t="shared" si="0"/>
        <v>Requested Amount</v>
      </c>
      <c r="H15" s="164"/>
      <c r="I15" s="167"/>
    </row>
    <row r="16" spans="1:9" ht="30" customHeight="1" x14ac:dyDescent="0.2">
      <c r="A16" s="118"/>
      <c r="B16" s="119"/>
      <c r="C16" s="120"/>
      <c r="D16" s="121"/>
      <c r="E16" s="122"/>
      <c r="F16" s="12"/>
      <c r="G16" s="9" t="str">
        <f t="shared" si="0"/>
        <v>Requested Amount</v>
      </c>
      <c r="H16" s="164"/>
      <c r="I16" s="167"/>
    </row>
    <row r="17" spans="1:9" ht="30" customHeight="1" x14ac:dyDescent="0.2">
      <c r="A17" s="118"/>
      <c r="B17" s="119"/>
      <c r="C17" s="120"/>
      <c r="D17" s="121"/>
      <c r="E17" s="122"/>
      <c r="F17" s="12"/>
      <c r="G17" s="9" t="str">
        <f t="shared" si="0"/>
        <v>Requested Amount</v>
      </c>
      <c r="H17" s="164"/>
      <c r="I17" s="167"/>
    </row>
    <row r="18" spans="1:9" ht="30" customHeight="1" x14ac:dyDescent="0.2">
      <c r="A18" s="118"/>
      <c r="B18" s="119"/>
      <c r="C18" s="120"/>
      <c r="D18" s="121"/>
      <c r="E18" s="122"/>
      <c r="F18" s="12"/>
      <c r="G18" s="9" t="str">
        <f t="shared" si="0"/>
        <v>Requested Amount</v>
      </c>
      <c r="H18" s="164"/>
      <c r="I18" s="167"/>
    </row>
    <row r="19" spans="1:9" ht="30" customHeight="1" x14ac:dyDescent="0.2">
      <c r="A19" s="118"/>
      <c r="B19" s="119"/>
      <c r="C19" s="120"/>
      <c r="D19" s="121"/>
      <c r="E19" s="122"/>
      <c r="F19" s="12"/>
      <c r="G19" s="9" t="str">
        <f t="shared" si="0"/>
        <v>Requested Amount</v>
      </c>
      <c r="H19" s="164"/>
      <c r="I19" s="167"/>
    </row>
    <row r="20" spans="1:9" ht="30" customHeight="1" x14ac:dyDescent="0.2">
      <c r="A20" s="118"/>
      <c r="B20" s="119"/>
      <c r="C20" s="120"/>
      <c r="D20" s="121"/>
      <c r="E20" s="122"/>
      <c r="F20" s="12"/>
      <c r="G20" s="9" t="str">
        <f t="shared" si="0"/>
        <v>Requested Amount</v>
      </c>
      <c r="H20" s="164"/>
      <c r="I20" s="167"/>
    </row>
    <row r="21" spans="1:9" ht="30" customHeight="1" x14ac:dyDescent="0.2">
      <c r="A21" s="118"/>
      <c r="B21" s="119"/>
      <c r="C21" s="120"/>
      <c r="D21" s="121"/>
      <c r="E21" s="122"/>
      <c r="F21" s="12"/>
      <c r="G21" s="9" t="str">
        <f t="shared" si="0"/>
        <v>Requested Amount</v>
      </c>
      <c r="H21" s="164"/>
      <c r="I21" s="167"/>
    </row>
    <row r="22" spans="1:9" ht="30" customHeight="1" x14ac:dyDescent="0.2">
      <c r="A22" s="118"/>
      <c r="B22" s="119"/>
      <c r="C22" s="120"/>
      <c r="D22" s="121"/>
      <c r="E22" s="122"/>
      <c r="F22" s="12"/>
      <c r="G22" s="9" t="str">
        <f t="shared" si="0"/>
        <v>Requested Amount</v>
      </c>
      <c r="H22" s="164"/>
      <c r="I22" s="167"/>
    </row>
    <row r="23" spans="1:9" ht="30" customHeight="1" x14ac:dyDescent="0.2">
      <c r="A23" s="118"/>
      <c r="B23" s="119"/>
      <c r="C23" s="120"/>
      <c r="D23" s="121"/>
      <c r="E23" s="122"/>
      <c r="F23" s="12"/>
      <c r="G23" s="9" t="str">
        <f t="shared" si="0"/>
        <v>Requested Amount</v>
      </c>
      <c r="H23" s="164"/>
      <c r="I23" s="167"/>
    </row>
    <row r="24" spans="1:9" ht="30" customHeight="1" x14ac:dyDescent="0.2">
      <c r="A24" s="118"/>
      <c r="B24" s="119"/>
      <c r="C24" s="120"/>
      <c r="D24" s="121"/>
      <c r="E24" s="122"/>
      <c r="F24" s="12"/>
      <c r="G24" s="9" t="str">
        <f t="shared" si="0"/>
        <v>Requested Amount</v>
      </c>
      <c r="H24" s="164"/>
      <c r="I24" s="167"/>
    </row>
    <row r="25" spans="1:9" ht="30" customHeight="1" x14ac:dyDescent="0.2">
      <c r="A25" s="118"/>
      <c r="B25" s="119"/>
      <c r="C25" s="120"/>
      <c r="D25" s="121"/>
      <c r="E25" s="122"/>
      <c r="F25" s="12"/>
      <c r="G25" s="9" t="str">
        <f t="shared" si="0"/>
        <v>Requested Amount</v>
      </c>
      <c r="H25" s="164"/>
      <c r="I25" s="167"/>
    </row>
    <row r="26" spans="1:9" ht="30" customHeight="1" x14ac:dyDescent="0.2">
      <c r="A26" s="118"/>
      <c r="B26" s="119"/>
      <c r="C26" s="120"/>
      <c r="D26" s="121"/>
      <c r="E26" s="122"/>
      <c r="F26" s="12"/>
      <c r="G26" s="9" t="str">
        <f t="shared" si="0"/>
        <v>Requested Amount</v>
      </c>
      <c r="H26" s="164"/>
      <c r="I26" s="167"/>
    </row>
    <row r="27" spans="1:9" ht="30" customHeight="1" x14ac:dyDescent="0.2">
      <c r="A27" s="118"/>
      <c r="B27" s="119"/>
      <c r="C27" s="120"/>
      <c r="D27" s="121"/>
      <c r="E27" s="122"/>
      <c r="F27" s="12"/>
      <c r="G27" s="9" t="str">
        <f t="shared" si="0"/>
        <v>Requested Amount</v>
      </c>
      <c r="H27" s="164"/>
      <c r="I27" s="167"/>
    </row>
    <row r="28" spans="1:9" ht="30" customHeight="1" x14ac:dyDescent="0.2">
      <c r="A28" s="118"/>
      <c r="B28" s="119"/>
      <c r="C28" s="120"/>
      <c r="D28" s="121"/>
      <c r="E28" s="122"/>
      <c r="F28" s="12"/>
      <c r="G28" s="9" t="str">
        <f t="shared" si="0"/>
        <v>Requested Amount</v>
      </c>
      <c r="H28" s="164"/>
      <c r="I28" s="167"/>
    </row>
    <row r="29" spans="1:9" ht="30" customHeight="1" x14ac:dyDescent="0.2">
      <c r="A29" s="118"/>
      <c r="B29" s="119"/>
      <c r="C29" s="120"/>
      <c r="D29" s="121"/>
      <c r="E29" s="122"/>
      <c r="F29" s="12"/>
      <c r="G29" s="9" t="str">
        <f t="shared" si="0"/>
        <v>Requested Amount</v>
      </c>
      <c r="H29" s="164"/>
      <c r="I29" s="167"/>
    </row>
    <row r="30" spans="1:9" ht="30" customHeight="1" x14ac:dyDescent="0.2">
      <c r="A30" s="118"/>
      <c r="B30" s="119"/>
      <c r="C30" s="120"/>
      <c r="D30" s="121"/>
      <c r="E30" s="122"/>
      <c r="F30" s="12"/>
      <c r="G30" s="9" t="str">
        <f t="shared" si="0"/>
        <v>Requested Amount</v>
      </c>
      <c r="H30" s="164"/>
      <c r="I30" s="167"/>
    </row>
    <row r="31" spans="1:9" ht="30" customHeight="1" x14ac:dyDescent="0.2">
      <c r="A31" s="118"/>
      <c r="B31" s="119"/>
      <c r="C31" s="120"/>
      <c r="D31" s="121"/>
      <c r="E31" s="122"/>
      <c r="F31" s="12"/>
      <c r="G31" s="9" t="str">
        <f t="shared" si="0"/>
        <v>Requested Amount</v>
      </c>
      <c r="H31" s="164"/>
      <c r="I31" s="167"/>
    </row>
    <row r="32" spans="1:9" ht="30" customHeight="1" x14ac:dyDescent="0.2">
      <c r="A32" s="118"/>
      <c r="B32" s="119"/>
      <c r="C32" s="120"/>
      <c r="D32" s="121"/>
      <c r="E32" s="122"/>
      <c r="F32" s="12"/>
      <c r="G32" s="9" t="str">
        <f t="shared" si="0"/>
        <v>Requested Amount</v>
      </c>
      <c r="H32" s="164"/>
      <c r="I32" s="167"/>
    </row>
    <row r="33" spans="1:9" ht="30" customHeight="1" x14ac:dyDescent="0.2">
      <c r="A33" s="118"/>
      <c r="B33" s="119"/>
      <c r="C33" s="120"/>
      <c r="D33" s="121"/>
      <c r="E33" s="122"/>
      <c r="F33" s="12"/>
      <c r="G33" s="9" t="str">
        <f t="shared" si="0"/>
        <v>Requested Amount</v>
      </c>
      <c r="H33" s="164"/>
      <c r="I33" s="167"/>
    </row>
    <row r="34" spans="1:9" ht="30" customHeight="1" x14ac:dyDescent="0.2">
      <c r="A34" s="118"/>
      <c r="B34" s="119"/>
      <c r="C34" s="120"/>
      <c r="D34" s="121"/>
      <c r="E34" s="122"/>
      <c r="F34" s="12"/>
      <c r="G34" s="9" t="str">
        <f t="shared" si="0"/>
        <v>Requested Amount</v>
      </c>
      <c r="H34" s="164"/>
      <c r="I34" s="167"/>
    </row>
    <row r="35" spans="1:9" ht="30" customHeight="1" x14ac:dyDescent="0.2">
      <c r="A35" s="118"/>
      <c r="B35" s="119"/>
      <c r="C35" s="120"/>
      <c r="D35" s="121"/>
      <c r="E35" s="122"/>
      <c r="F35" s="12"/>
      <c r="G35" s="9" t="str">
        <f t="shared" si="0"/>
        <v>Requested Amount</v>
      </c>
      <c r="H35" s="164"/>
      <c r="I35" s="167"/>
    </row>
    <row r="36" spans="1:9" ht="30" customHeight="1" x14ac:dyDescent="0.2">
      <c r="A36" s="118"/>
      <c r="B36" s="119"/>
      <c r="C36" s="120"/>
      <c r="D36" s="121"/>
      <c r="E36" s="122"/>
      <c r="F36" s="12"/>
      <c r="G36" s="9" t="str">
        <f t="shared" si="0"/>
        <v>Requested Amount</v>
      </c>
      <c r="H36" s="164"/>
      <c r="I36" s="167"/>
    </row>
    <row r="37" spans="1:9" ht="30" customHeight="1" x14ac:dyDescent="0.2">
      <c r="A37" s="118"/>
      <c r="B37" s="119"/>
      <c r="C37" s="120"/>
      <c r="D37" s="121"/>
      <c r="E37" s="122"/>
      <c r="F37" s="12"/>
      <c r="G37" s="9" t="str">
        <f t="shared" si="0"/>
        <v>Requested Amount</v>
      </c>
      <c r="H37" s="164"/>
      <c r="I37" s="167"/>
    </row>
    <row r="38" spans="1:9" ht="30" customHeight="1" x14ac:dyDescent="0.2">
      <c r="A38" s="118"/>
      <c r="B38" s="119"/>
      <c r="C38" s="120"/>
      <c r="D38" s="121"/>
      <c r="E38" s="122"/>
      <c r="F38" s="12"/>
      <c r="G38" s="9" t="str">
        <f t="shared" si="0"/>
        <v>Requested Amount</v>
      </c>
      <c r="H38" s="164"/>
      <c r="I38" s="167"/>
    </row>
    <row r="39" spans="1:9" ht="30" customHeight="1" x14ac:dyDescent="0.2">
      <c r="A39" s="118"/>
      <c r="B39" s="119"/>
      <c r="C39" s="120"/>
      <c r="D39" s="121"/>
      <c r="E39" s="122"/>
      <c r="F39" s="12"/>
      <c r="G39" s="9" t="str">
        <f t="shared" si="0"/>
        <v>Requested Amount</v>
      </c>
      <c r="H39" s="164"/>
      <c r="I39" s="167"/>
    </row>
    <row r="40" spans="1:9" ht="30" customHeight="1" x14ac:dyDescent="0.2">
      <c r="A40" s="118"/>
      <c r="B40" s="119"/>
      <c r="C40" s="120"/>
      <c r="D40" s="121"/>
      <c r="E40" s="122"/>
      <c r="F40" s="12"/>
      <c r="G40" s="9" t="str">
        <f t="shared" si="0"/>
        <v>Requested Amount</v>
      </c>
      <c r="H40" s="164"/>
      <c r="I40" s="167"/>
    </row>
    <row r="41" spans="1:9" ht="30" customHeight="1" x14ac:dyDescent="0.2">
      <c r="A41" s="118"/>
      <c r="B41" s="119"/>
      <c r="C41" s="120"/>
      <c r="D41" s="121"/>
      <c r="E41" s="122"/>
      <c r="F41" s="12"/>
      <c r="G41" s="9" t="str">
        <f t="shared" si="0"/>
        <v>Requested Amount</v>
      </c>
      <c r="H41" s="164"/>
      <c r="I41" s="167"/>
    </row>
    <row r="42" spans="1:9" ht="30" customHeight="1" x14ac:dyDescent="0.2">
      <c r="A42" s="118"/>
      <c r="B42" s="119"/>
      <c r="C42" s="120"/>
      <c r="D42" s="121"/>
      <c r="E42" s="122"/>
      <c r="F42" s="12"/>
      <c r="G42" s="9" t="str">
        <f t="shared" si="0"/>
        <v>Requested Amount</v>
      </c>
      <c r="H42" s="164"/>
      <c r="I42" s="167"/>
    </row>
    <row r="43" spans="1:9" ht="30" customHeight="1" x14ac:dyDescent="0.2">
      <c r="A43" s="118"/>
      <c r="B43" s="119"/>
      <c r="C43" s="120"/>
      <c r="D43" s="121"/>
      <c r="E43" s="122"/>
      <c r="F43" s="12"/>
      <c r="G43" s="9" t="str">
        <f t="shared" si="0"/>
        <v>Requested Amount</v>
      </c>
      <c r="H43" s="164"/>
      <c r="I43" s="167"/>
    </row>
    <row r="44" spans="1:9" ht="30" customHeight="1" x14ac:dyDescent="0.2">
      <c r="A44" s="118"/>
      <c r="B44" s="119"/>
      <c r="C44" s="120"/>
      <c r="D44" s="121"/>
      <c r="E44" s="122"/>
      <c r="F44" s="12"/>
      <c r="G44" s="9" t="str">
        <f t="shared" si="0"/>
        <v>Requested Amount</v>
      </c>
      <c r="H44" s="164"/>
      <c r="I44" s="167"/>
    </row>
    <row r="45" spans="1:9" ht="30" customHeight="1" x14ac:dyDescent="0.2">
      <c r="A45" s="118"/>
      <c r="B45" s="119"/>
      <c r="C45" s="120"/>
      <c r="D45" s="121"/>
      <c r="E45" s="122"/>
      <c r="F45" s="12"/>
      <c r="G45" s="9" t="str">
        <f t="shared" si="0"/>
        <v>Requested Amount</v>
      </c>
      <c r="H45" s="164"/>
      <c r="I45" s="167"/>
    </row>
    <row r="46" spans="1:9" ht="30" customHeight="1" x14ac:dyDescent="0.2">
      <c r="A46" s="118"/>
      <c r="B46" s="119"/>
      <c r="C46" s="120"/>
      <c r="D46" s="121"/>
      <c r="E46" s="122"/>
      <c r="F46" s="12"/>
      <c r="G46" s="9" t="str">
        <f t="shared" si="0"/>
        <v>Requested Amount</v>
      </c>
      <c r="H46" s="164"/>
      <c r="I46" s="167"/>
    </row>
    <row r="47" spans="1:9" ht="30" customHeight="1" x14ac:dyDescent="0.2">
      <c r="A47" s="118"/>
      <c r="B47" s="119"/>
      <c r="C47" s="120"/>
      <c r="D47" s="121"/>
      <c r="E47" s="122"/>
      <c r="F47" s="12"/>
      <c r="G47" s="9" t="str">
        <f t="shared" si="0"/>
        <v>Requested Amount</v>
      </c>
      <c r="H47" s="164"/>
      <c r="I47" s="167"/>
    </row>
    <row r="48" spans="1:9" ht="30" customHeight="1" x14ac:dyDescent="0.2">
      <c r="A48" s="118"/>
      <c r="B48" s="119"/>
      <c r="C48" s="120"/>
      <c r="D48" s="121"/>
      <c r="E48" s="122"/>
      <c r="F48" s="12"/>
      <c r="G48" s="9" t="str">
        <f t="shared" si="0"/>
        <v>Requested Amount</v>
      </c>
      <c r="H48" s="164"/>
      <c r="I48" s="167"/>
    </row>
    <row r="49" spans="1:9" ht="30" customHeight="1" x14ac:dyDescent="0.2">
      <c r="A49" s="118"/>
      <c r="B49" s="119"/>
      <c r="C49" s="120"/>
      <c r="D49" s="121"/>
      <c r="E49" s="122"/>
      <c r="F49" s="12"/>
      <c r="G49" s="9" t="str">
        <f t="shared" si="0"/>
        <v>Requested Amount</v>
      </c>
      <c r="H49" s="164"/>
      <c r="I49" s="167"/>
    </row>
    <row r="50" spans="1:9" ht="30" customHeight="1" x14ac:dyDescent="0.2">
      <c r="A50" s="118"/>
      <c r="B50" s="119"/>
      <c r="C50" s="120"/>
      <c r="D50" s="119"/>
      <c r="E50" s="122"/>
      <c r="F50" s="12"/>
      <c r="G50" s="9" t="str">
        <f t="shared" si="0"/>
        <v>Requested Amount</v>
      </c>
      <c r="H50" s="164"/>
      <c r="I50" s="167"/>
    </row>
    <row r="51" spans="1:9" ht="30" customHeight="1" x14ac:dyDescent="0.2">
      <c r="A51" s="118"/>
      <c r="B51" s="119"/>
      <c r="C51" s="120"/>
      <c r="D51" s="119"/>
      <c r="E51" s="122"/>
      <c r="F51" s="12"/>
      <c r="G51" s="9" t="str">
        <f t="shared" si="0"/>
        <v>Requested Amount</v>
      </c>
      <c r="H51" s="164"/>
      <c r="I51" s="167"/>
    </row>
    <row r="52" spans="1:9" ht="30" customHeight="1" x14ac:dyDescent="0.2">
      <c r="A52" s="118"/>
      <c r="B52" s="119"/>
      <c r="C52" s="120"/>
      <c r="D52" s="119"/>
      <c r="E52" s="122"/>
      <c r="F52" s="12"/>
      <c r="G52" s="9" t="str">
        <f t="shared" si="0"/>
        <v>Requested Amount</v>
      </c>
      <c r="H52" s="164"/>
      <c r="I52" s="167"/>
    </row>
    <row r="53" spans="1:9" ht="30" customHeight="1" x14ac:dyDescent="0.2">
      <c r="A53" s="118"/>
      <c r="B53" s="119"/>
      <c r="C53" s="120"/>
      <c r="D53" s="119"/>
      <c r="E53" s="122"/>
      <c r="F53" s="12"/>
      <c r="G53" s="9" t="str">
        <f t="shared" si="0"/>
        <v>Requested Amount</v>
      </c>
      <c r="H53" s="164"/>
      <c r="I53" s="167"/>
    </row>
    <row r="54" spans="1:9" ht="30" customHeight="1" x14ac:dyDescent="0.2">
      <c r="A54" s="118"/>
      <c r="B54" s="119"/>
      <c r="C54" s="120"/>
      <c r="D54" s="119"/>
      <c r="E54" s="122"/>
      <c r="F54" s="12"/>
      <c r="G54" s="9" t="str">
        <f t="shared" si="0"/>
        <v>Requested Amount</v>
      </c>
      <c r="H54" s="164"/>
      <c r="I54" s="167"/>
    </row>
    <row r="55" spans="1:9" ht="30" customHeight="1" thickBot="1" x14ac:dyDescent="0.25">
      <c r="A55" s="123"/>
      <c r="B55" s="124"/>
      <c r="C55" s="125"/>
      <c r="D55" s="124"/>
      <c r="E55" s="126"/>
      <c r="F55" s="13"/>
      <c r="G55" s="25" t="str">
        <f t="shared" si="0"/>
        <v>Requested Amount</v>
      </c>
      <c r="H55" s="165"/>
      <c r="I55" s="168"/>
    </row>
    <row r="56" spans="1:9" ht="30" customHeight="1" x14ac:dyDescent="0.2">
      <c r="A56" s="150" t="s">
        <v>76</v>
      </c>
    </row>
  </sheetData>
  <mergeCells count="3">
    <mergeCell ref="A5:G5"/>
    <mergeCell ref="A7:B7"/>
    <mergeCell ref="A8:B8"/>
  </mergeCells>
  <conditionalFormatting sqref="G12:G55">
    <cfRule type="expression" dxfId="0" priority="1">
      <formula>+H12="Error"</formula>
    </cfRule>
  </conditionalFormatting>
  <dataValidations count="3">
    <dataValidation type="list" allowBlank="1" showInputMessage="1" showErrorMessage="1" promptTitle="Full Amount Requested" prompt="If yes, full amount will post to column G._x000a_If no, enter the amount of the expense being requested from grant funds in column G." sqref="F12:F55" xr:uid="{89FA3195-C4A1-44E8-A59E-17399DE4704C}">
      <formula1>"Yes, No"</formula1>
    </dataValidation>
    <dataValidation allowBlank="1" showInputMessage="1" showErrorMessage="1" promptTitle="Column G" prompt="Highligted cells: the amount requested (column G) exceeds the cost colum (E10).  Enter an amount equal to or less than the cost._x000a_If an amount is entered in this cell in error, copy formula from a cell showing &quot;Requested Amount&quot; to restore formula." sqref="G12:G55" xr:uid="{7AD79219-1AD6-45C7-8F5B-68325DF6BE59}"/>
    <dataValidation allowBlank="1" showErrorMessage="1" prompt="Title of this worksheet is in this cell" sqref="A2:C4" xr:uid="{075BC157-7180-4ACA-B40F-41855A5794C3}"/>
  </dataValidations>
  <hyperlinks>
    <hyperlink ref="A7" location="Travel_Expense_Instructions" display="Travel_Expense_Instructions" xr:uid="{CE053D3D-FE65-4E9D-8926-BE49BF4F19B5}"/>
    <hyperlink ref="A8" location="Travel_Supporting_Documentation_Guidance" display="Travel_Supporting_Documentation_Guidance" xr:uid="{71F18F87-B694-4D58-B77F-481096CD72DF}"/>
  </hyperlinks>
  <printOptions horizontalCentered="1"/>
  <pageMargins left="0.75" right="0.75" top="1" bottom="1" header="0.5" footer="0.5"/>
  <pageSetup scale="72" fitToHeight="0" orientation="portrait" r:id="rId1"/>
  <headerFooter differentFirst="1">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05A28-F763-40CD-950D-0C15C6CF1AB5}">
  <dimension ref="A1:A16"/>
  <sheetViews>
    <sheetView workbookViewId="0">
      <selection activeCell="H50" sqref="H50"/>
    </sheetView>
  </sheetViews>
  <sheetFormatPr defaultRowHeight="14.25" x14ac:dyDescent="0.2"/>
  <cols>
    <col min="1" max="1" width="27.5" customWidth="1"/>
  </cols>
  <sheetData>
    <row r="1" spans="1:1" x14ac:dyDescent="0.2">
      <c r="A1" t="s">
        <v>185</v>
      </c>
    </row>
    <row r="2" spans="1:1" x14ac:dyDescent="0.2">
      <c r="A2" t="s">
        <v>219</v>
      </c>
    </row>
    <row r="3" spans="1:1" ht="28.5" x14ac:dyDescent="0.2">
      <c r="A3" t="s">
        <v>290</v>
      </c>
    </row>
    <row r="4" spans="1:1" ht="28.5" x14ac:dyDescent="0.2">
      <c r="A4" t="s">
        <v>220</v>
      </c>
    </row>
    <row r="5" spans="1:1" ht="28.5" x14ac:dyDescent="0.2">
      <c r="A5" t="s">
        <v>233</v>
      </c>
    </row>
    <row r="6" spans="1:1" ht="28.5" x14ac:dyDescent="0.2">
      <c r="A6" t="s">
        <v>221</v>
      </c>
    </row>
    <row r="7" spans="1:1" x14ac:dyDescent="0.2">
      <c r="A7" t="s">
        <v>222</v>
      </c>
    </row>
    <row r="8" spans="1:1" x14ac:dyDescent="0.2">
      <c r="A8" t="s">
        <v>223</v>
      </c>
    </row>
    <row r="12" spans="1:1" x14ac:dyDescent="0.2">
      <c r="A12" t="s">
        <v>340</v>
      </c>
    </row>
    <row r="13" spans="1:1" x14ac:dyDescent="0.2">
      <c r="A13" s="178" t="s">
        <v>329</v>
      </c>
    </row>
    <row r="14" spans="1:1" x14ac:dyDescent="0.2">
      <c r="A14" t="s">
        <v>357</v>
      </c>
    </row>
    <row r="15" spans="1:1" x14ac:dyDescent="0.2">
      <c r="A15" s="178" t="s">
        <v>339</v>
      </c>
    </row>
    <row r="16" spans="1:1" ht="28.5" x14ac:dyDescent="0.2">
      <c r="A16" t="s">
        <v>342</v>
      </c>
    </row>
  </sheetData>
  <sheetProtection algorithmName="SHA-512" hashValue="1Jg5vU8i2E2m2aOAdNGOkQ12S1522FSxTGf83R8EdoKkR8uVEw3ew+p0VyA1GmlEet8v4iX3cwHPRDwXXdfYGw==" saltValue="+CanDmv2GeWYn5v9lFya7Q==" spinCount="100000" sheet="1" objects="1" scenario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emplate>TM16400611</Template>
  <Application>Microsoft Excel</Application>
  <DocSecurity>0</DocSecurity>
  <ScaleCrop>false</ScaleCrop>
  <HeadingPairs>
    <vt:vector size="4" baseType="variant">
      <vt:variant>
        <vt:lpstr>Worksheets</vt:lpstr>
      </vt:variant>
      <vt:variant>
        <vt:i4>8</vt:i4>
      </vt:variant>
      <vt:variant>
        <vt:lpstr>Named Ranges</vt:lpstr>
      </vt:variant>
      <vt:variant>
        <vt:i4>27</vt:i4>
      </vt:variant>
    </vt:vector>
  </HeadingPairs>
  <TitlesOfParts>
    <vt:vector size="35" baseType="lpstr">
      <vt:lpstr>Instructions</vt:lpstr>
      <vt:lpstr>Documentation Guide</vt:lpstr>
      <vt:lpstr>Payment Request Summary</vt:lpstr>
      <vt:lpstr>Personnel and Fringe </vt:lpstr>
      <vt:lpstr>Operating Expenses</vt:lpstr>
      <vt:lpstr>Other  </vt:lpstr>
      <vt:lpstr> Travel Expenses</vt:lpstr>
      <vt:lpstr>Sheet1</vt:lpstr>
      <vt:lpstr>'Documentation Guide'!_Hlk97038249</vt:lpstr>
      <vt:lpstr>Allocated_Fringe_Benefits_Cost</vt:lpstr>
      <vt:lpstr>Allocated_Wages_Cost</vt:lpstr>
      <vt:lpstr>Contracts__Consultants</vt:lpstr>
      <vt:lpstr>Equipment</vt:lpstr>
      <vt:lpstr>Operating_Expenses_Instructions</vt:lpstr>
      <vt:lpstr>Operating_Expenses_Supporting_Documentation_Guidance</vt:lpstr>
      <vt:lpstr>Other_Allocated_Cost</vt:lpstr>
      <vt:lpstr>Other_Instructions</vt:lpstr>
      <vt:lpstr>Other_Supporting_Documentation_Guidance</vt:lpstr>
      <vt:lpstr>Payment_Request_Summary_Instructions</vt:lpstr>
      <vt:lpstr>Personnel_and_Fringe_Instructions</vt:lpstr>
      <vt:lpstr>Personnel_and_Fringe_Supporting_Documentation_Guidance</vt:lpstr>
      <vt:lpstr>'Payment Request Summary'!Print_Titles</vt:lpstr>
      <vt:lpstr>pro</vt:lpstr>
      <vt:lpstr>Procurement_Type_Bid_Sheet_Checklists</vt:lpstr>
      <vt:lpstr>Procurement_Type_Info</vt:lpstr>
      <vt:lpstr>RowTitleRegion1..C6</vt:lpstr>
      <vt:lpstr>Supplies__Supporting_Documentation_Guidance</vt:lpstr>
      <vt:lpstr>Supplies_Total</vt:lpstr>
      <vt:lpstr>Travel_Amount_Requested</vt:lpstr>
      <vt:lpstr>Travel_Expense_Instructions</vt:lpstr>
      <vt:lpstr>Travel_Supporting_Documentation_Guidance</vt:lpstr>
      <vt:lpstr>Type</vt:lpstr>
      <vt:lpstr>Type1</vt:lpstr>
      <vt:lpstr>ver_cntrl</vt:lpstr>
      <vt:lpstr>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2021-12-28T20:29:37Z</dcterms:created>
  <dcterms:modified xsi:type="dcterms:W3CDTF">2025-06-20T21:32:40Z</dcterms:modified>
  <cp:category/>
  <cp:contentStatus/>
</cp:coreProperties>
</file>