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2015 2016 comparison" sheetId="1" r:id="rId1"/>
  </sheets>
  <definedNames>
    <definedName name="_xlnm.Print_Area" localSheetId="0">'2015 2016 comparison'!$A$1:$J$60</definedName>
    <definedName name="_xlnm.Print_Titles" localSheetId="0">'2015 2016 comparison'!$1:$2</definedName>
  </definedNames>
  <calcPr calcId="145621"/>
</workbook>
</file>

<file path=xl/calcChain.xml><?xml version="1.0" encoding="utf-8"?>
<calcChain xmlns="http://schemas.openxmlformats.org/spreadsheetml/2006/main">
  <c r="F4" i="1" l="1"/>
  <c r="F6" i="1" s="1"/>
  <c r="F5" i="1"/>
  <c r="B6" i="1"/>
  <c r="C6" i="1"/>
  <c r="D6" i="1"/>
  <c r="E6" i="1"/>
  <c r="F9" i="1"/>
  <c r="F10" i="1"/>
  <c r="B11" i="1"/>
  <c r="C11" i="1"/>
  <c r="D11" i="1"/>
  <c r="E11" i="1"/>
  <c r="F11" i="1"/>
  <c r="B16" i="1"/>
  <c r="B21" i="1"/>
  <c r="F21" i="1"/>
  <c r="B26" i="1"/>
  <c r="C26" i="1"/>
  <c r="D26" i="1"/>
  <c r="G26" i="1"/>
  <c r="H26" i="1"/>
  <c r="I26" i="1"/>
  <c r="B31" i="1"/>
  <c r="C31" i="1"/>
  <c r="D31" i="1"/>
  <c r="E31" i="1"/>
  <c r="F31" i="1"/>
  <c r="G31" i="1"/>
  <c r="H31" i="1"/>
  <c r="I31" i="1"/>
  <c r="B36" i="1"/>
  <c r="C36" i="1"/>
  <c r="D36" i="1"/>
  <c r="E36" i="1"/>
  <c r="F36" i="1"/>
  <c r="G36" i="1"/>
  <c r="H36" i="1"/>
  <c r="I36" i="1"/>
  <c r="B39" i="1"/>
  <c r="E39" i="1"/>
  <c r="B44" i="1"/>
  <c r="E44" i="1"/>
  <c r="B51" i="1"/>
  <c r="C54" i="1"/>
  <c r="C55" i="1"/>
  <c r="B60" i="1"/>
  <c r="C60" i="1"/>
  <c r="D60" i="1"/>
  <c r="G60" i="1"/>
  <c r="H60" i="1"/>
  <c r="I60" i="1"/>
</calcChain>
</file>

<file path=xl/sharedStrings.xml><?xml version="1.0" encoding="utf-8"?>
<sst xmlns="http://schemas.openxmlformats.org/spreadsheetml/2006/main" count="128" uniqueCount="66">
  <si>
    <t>45 zero</t>
  </si>
  <si>
    <t>2016 all internet</t>
  </si>
  <si>
    <t>98 zero</t>
  </si>
  <si>
    <t>2015 all programs</t>
  </si>
  <si>
    <t>2016 pl</t>
  </si>
  <si>
    <t>56 zero</t>
  </si>
  <si>
    <t>2015 pl</t>
  </si>
  <si>
    <t>zero</t>
  </si>
  <si>
    <t>2016 sy</t>
  </si>
  <si>
    <t xml:space="preserve">42 zero </t>
  </si>
  <si>
    <t>2015 sy</t>
  </si>
  <si>
    <t>libraries that can't answer wifi</t>
  </si>
  <si>
    <t>Wireless</t>
  </si>
  <si>
    <t>Internet Use</t>
  </si>
  <si>
    <t>computers</t>
  </si>
  <si>
    <t>213  libraries</t>
  </si>
  <si>
    <t>213 libraries</t>
  </si>
  <si>
    <t>% can't answer wifi</t>
  </si>
  <si>
    <t># of libraries</t>
  </si>
  <si>
    <t>Wireless Sessions</t>
  </si>
  <si>
    <t>Internet inhouse &amp; wifi</t>
  </si>
  <si>
    <t># of computers</t>
  </si>
  <si>
    <t>2016 libraries w/ebooks</t>
  </si>
  <si>
    <t>2015 libraries w/ebooks</t>
  </si>
  <si>
    <t>Ebooks</t>
  </si>
  <si>
    <t>2016 all total</t>
  </si>
  <si>
    <t>2016 all local</t>
  </si>
  <si>
    <t>Total Revenue</t>
  </si>
  <si>
    <t>Local Revenue</t>
  </si>
  <si>
    <t>2015 all</t>
  </si>
  <si>
    <t>2016 all programs</t>
  </si>
  <si>
    <t>Adult Att</t>
  </si>
  <si>
    <t>YA Att</t>
  </si>
  <si>
    <t>Children's Att</t>
  </si>
  <si>
    <t>Total Attendance</t>
  </si>
  <si>
    <t>Adult Prog</t>
  </si>
  <si>
    <t>YA Prog</t>
  </si>
  <si>
    <t>Children's P</t>
  </si>
  <si>
    <t>Total Programs</t>
  </si>
  <si>
    <t>2016 all visit, ref, card</t>
  </si>
  <si>
    <t>2015 all visit, ref, card</t>
  </si>
  <si>
    <t>Registered Users</t>
  </si>
  <si>
    <t>Reference</t>
  </si>
  <si>
    <t>Library Visits</t>
  </si>
  <si>
    <t>2016 all pop serv</t>
  </si>
  <si>
    <t>2015 all pop served</t>
  </si>
  <si>
    <t>2016 sys</t>
  </si>
  <si>
    <t>2015 sys</t>
  </si>
  <si>
    <t>population served</t>
  </si>
  <si>
    <t>2016 All FTE</t>
  </si>
  <si>
    <t>Total FTE</t>
  </si>
  <si>
    <t>2015 all FTE</t>
  </si>
  <si>
    <t xml:space="preserve">2015 PL </t>
  </si>
  <si>
    <t>2015 Sys</t>
  </si>
  <si>
    <t>FTE</t>
  </si>
  <si>
    <t>all circ</t>
  </si>
  <si>
    <t>2016 all circ</t>
  </si>
  <si>
    <t>pl</t>
  </si>
  <si>
    <t>sys</t>
  </si>
  <si>
    <t>physical &amp; ecirc</t>
  </si>
  <si>
    <t>ecirc</t>
  </si>
  <si>
    <t>total physical circ</t>
  </si>
  <si>
    <t>juv circ</t>
  </si>
  <si>
    <t>adult circ</t>
  </si>
  <si>
    <t>2015 all circ</t>
  </si>
  <si>
    <t>2015 2016 Comparison Statistics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</si>
</sst>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6" fontId="0" fillId="0" borderId="0" xfId="0" applyNumberFormat="1"/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3" fillId="0" borderId="0" xfId="0" applyFont="1"/>
    <xf numFmtId="164" fontId="3" fillId="0" borderId="0" xfId="1" applyNumberFormat="1" applyFont="1"/>
    <xf numFmtId="0" fontId="3" fillId="3" borderId="0" xfId="0" applyFont="1" applyFill="1"/>
    <xf numFmtId="0" fontId="3" fillId="4" borderId="0" xfId="0" applyFont="1" applyFill="1"/>
    <xf numFmtId="164" fontId="0" fillId="0" borderId="1" xfId="1" applyNumberFormat="1" applyFont="1" applyFill="1" applyBorder="1"/>
    <xf numFmtId="164" fontId="0" fillId="0" borderId="1" xfId="1" applyNumberFormat="1" applyFont="1" applyBorder="1"/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2" fillId="0" borderId="0" xfId="1" applyNumberFormat="1" applyFont="1"/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0" xfId="0" applyFill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1" xfId="0" applyFill="1" applyBorder="1"/>
    <xf numFmtId="164" fontId="3" fillId="2" borderId="0" xfId="1" applyNumberFormat="1" applyFont="1" applyFill="1"/>
    <xf numFmtId="0" fontId="3" fillId="2" borderId="0" xfId="0" applyFont="1" applyFill="1"/>
    <xf numFmtId="165" fontId="3" fillId="0" borderId="0" xfId="0" applyNumberFormat="1" applyFont="1"/>
    <xf numFmtId="165" fontId="0" fillId="0" borderId="1" xfId="0" applyNumberFormat="1" applyBorder="1"/>
    <xf numFmtId="165" fontId="0" fillId="0" borderId="0" xfId="0" applyNumberFormat="1"/>
    <xf numFmtId="0" fontId="0" fillId="0" borderId="2" xfId="0" applyBorder="1"/>
    <xf numFmtId="165" fontId="3" fillId="0" borderId="0" xfId="0" applyNumberFormat="1" applyFont="1" applyAlignment="1">
      <alignment horizontal="right"/>
    </xf>
    <xf numFmtId="165" fontId="0" fillId="0" borderId="1" xfId="0" applyNumberFormat="1" applyBorder="1" applyAlignment="1">
      <alignment horizontal="right"/>
    </xf>
    <xf numFmtId="6" fontId="0" fillId="0" borderId="0" xfId="0" applyNumberFormat="1" applyAlignment="1">
      <alignment horizontal="right"/>
    </xf>
    <xf numFmtId="164" fontId="0" fillId="0" borderId="2" xfId="1" applyNumberFormat="1" applyFont="1" applyBorder="1" applyAlignment="1">
      <alignment horizontal="center"/>
    </xf>
    <xf numFmtId="0" fontId="5" fillId="0" borderId="2" xfId="0" applyFont="1" applyBorder="1"/>
    <xf numFmtId="164" fontId="3" fillId="3" borderId="0" xfId="1" applyNumberFormat="1" applyFont="1" applyFill="1"/>
    <xf numFmtId="9" fontId="0" fillId="0" borderId="0" xfId="0" applyNumberFormat="1"/>
    <xf numFmtId="9" fontId="0" fillId="0" borderId="0" xfId="2" applyFont="1"/>
    <xf numFmtId="1" fontId="0" fillId="0" borderId="0" xfId="0" applyNumberFormat="1"/>
    <xf numFmtId="0" fontId="3" fillId="4" borderId="0" xfId="0" applyFont="1" applyFill="1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6" fillId="2" borderId="0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topLeftCell="A37" zoomScaleNormal="100" workbookViewId="0">
      <selection activeCell="F9" sqref="F9"/>
    </sheetView>
  </sheetViews>
  <sheetFormatPr defaultRowHeight="15" x14ac:dyDescent="0.25"/>
  <cols>
    <col min="1" max="1" width="20.28515625" bestFit="1" customWidth="1"/>
    <col min="2" max="2" width="17.42578125" bestFit="1" customWidth="1"/>
    <col min="3" max="3" width="12.85546875" bestFit="1" customWidth="1"/>
    <col min="4" max="4" width="16.28515625" bestFit="1" customWidth="1"/>
    <col min="5" max="5" width="17.28515625" bestFit="1" customWidth="1"/>
    <col min="6" max="6" width="20.28515625" bestFit="1" customWidth="1"/>
    <col min="7" max="7" width="14.5703125" bestFit="1" customWidth="1"/>
    <col min="8" max="8" width="14.140625" bestFit="1" customWidth="1"/>
    <col min="9" max="9" width="16.140625" bestFit="1" customWidth="1"/>
    <col min="10" max="10" width="9.140625" bestFit="1" customWidth="1"/>
  </cols>
  <sheetData>
    <row r="1" spans="1:10" s="43" customFormat="1" ht="30" customHeight="1" thickBot="1" x14ac:dyDescent="0.4">
      <c r="A1" s="45" t="s">
        <v>65</v>
      </c>
      <c r="B1" s="46"/>
      <c r="C1" s="46"/>
      <c r="D1" s="46"/>
      <c r="E1" s="46"/>
      <c r="F1" s="46"/>
      <c r="G1" s="46"/>
      <c r="H1" s="46"/>
      <c r="I1" s="46"/>
      <c r="J1" s="47"/>
    </row>
    <row r="2" spans="1:10" s="43" customFormat="1" ht="8.1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5">
      <c r="B3" s="42" t="s">
        <v>63</v>
      </c>
      <c r="C3" s="42" t="s">
        <v>62</v>
      </c>
      <c r="D3" s="42" t="s">
        <v>61</v>
      </c>
      <c r="E3" s="42" t="s">
        <v>60</v>
      </c>
      <c r="F3" s="42" t="s">
        <v>59</v>
      </c>
    </row>
    <row r="4" spans="1:10" x14ac:dyDescent="0.25">
      <c r="A4" t="s">
        <v>47</v>
      </c>
      <c r="B4" s="2">
        <v>12539718</v>
      </c>
      <c r="C4" s="2">
        <v>5155207</v>
      </c>
      <c r="D4" s="2">
        <v>17694925</v>
      </c>
      <c r="E4" s="2">
        <v>2545650</v>
      </c>
      <c r="F4" s="2">
        <f>SUM(D4:E4)</f>
        <v>20240575</v>
      </c>
      <c r="G4" t="s">
        <v>58</v>
      </c>
    </row>
    <row r="5" spans="1:10" x14ac:dyDescent="0.25">
      <c r="A5" s="11" t="s">
        <v>6</v>
      </c>
      <c r="B5" s="10">
        <v>2897914</v>
      </c>
      <c r="C5" s="10">
        <v>1417474</v>
      </c>
      <c r="D5" s="10">
        <v>4315388</v>
      </c>
      <c r="E5" s="10">
        <v>1055455</v>
      </c>
      <c r="F5" s="10">
        <f>SUM(D5:E5)</f>
        <v>5370843</v>
      </c>
      <c r="G5" s="11" t="s">
        <v>57</v>
      </c>
    </row>
    <row r="6" spans="1:10" x14ac:dyDescent="0.25">
      <c r="A6" s="8" t="s">
        <v>64</v>
      </c>
      <c r="B6" s="6">
        <f>SUM(B4:B5)</f>
        <v>15437632</v>
      </c>
      <c r="C6" s="6">
        <f>SUM(C4:C5)</f>
        <v>6572681</v>
      </c>
      <c r="D6" s="6">
        <f>SUM(D4:D5)</f>
        <v>22010313</v>
      </c>
      <c r="E6" s="6">
        <f>SUM(E4:E5)</f>
        <v>3601105</v>
      </c>
      <c r="F6" s="6">
        <f>SUM(F4:F5)</f>
        <v>25611418</v>
      </c>
      <c r="G6" s="5" t="s">
        <v>55</v>
      </c>
    </row>
    <row r="7" spans="1:10" ht="8.1" customHeight="1" x14ac:dyDescent="0.25">
      <c r="A7" s="5"/>
      <c r="B7" s="6"/>
      <c r="C7" s="6"/>
      <c r="D7" s="6"/>
      <c r="E7" s="6"/>
      <c r="F7" s="6"/>
      <c r="G7" s="5"/>
    </row>
    <row r="8" spans="1:10" x14ac:dyDescent="0.25">
      <c r="B8" s="13" t="s">
        <v>63</v>
      </c>
      <c r="C8" s="13" t="s">
        <v>62</v>
      </c>
      <c r="D8" s="13" t="s">
        <v>61</v>
      </c>
      <c r="E8" s="13" t="s">
        <v>60</v>
      </c>
      <c r="F8" s="13" t="s">
        <v>59</v>
      </c>
    </row>
    <row r="9" spans="1:10" x14ac:dyDescent="0.25">
      <c r="A9" t="s">
        <v>46</v>
      </c>
      <c r="B9">
        <v>9780981</v>
      </c>
      <c r="C9">
        <v>4953938</v>
      </c>
      <c r="D9">
        <v>14734919</v>
      </c>
      <c r="E9">
        <v>3060028</v>
      </c>
      <c r="F9">
        <f>SUM(D9:E9)</f>
        <v>17794947</v>
      </c>
      <c r="G9" t="s">
        <v>58</v>
      </c>
    </row>
    <row r="10" spans="1:10" x14ac:dyDescent="0.25">
      <c r="A10" s="11" t="s">
        <v>4</v>
      </c>
      <c r="B10" s="11">
        <v>2610912</v>
      </c>
      <c r="C10" s="11">
        <v>1462556</v>
      </c>
      <c r="D10" s="11">
        <v>4073468</v>
      </c>
      <c r="E10" s="11">
        <v>632205</v>
      </c>
      <c r="F10" s="11">
        <f>SUM(D10:E10)</f>
        <v>4705673</v>
      </c>
      <c r="G10" s="11" t="s">
        <v>57</v>
      </c>
    </row>
    <row r="11" spans="1:10" x14ac:dyDescent="0.25">
      <c r="A11" s="7" t="s">
        <v>56</v>
      </c>
      <c r="B11" s="6">
        <f>SUM(B9:B10)</f>
        <v>12391893</v>
      </c>
      <c r="C11" s="6">
        <f>SUM(C9:C10)</f>
        <v>6416494</v>
      </c>
      <c r="D11" s="6">
        <f>SUM(D9:D10)</f>
        <v>18808387</v>
      </c>
      <c r="E11" s="6">
        <f>SUM(E9:E10)</f>
        <v>3692233</v>
      </c>
      <c r="F11" s="6">
        <f>SUM(F9:F10)</f>
        <v>22500620</v>
      </c>
      <c r="G11" s="5" t="s">
        <v>55</v>
      </c>
      <c r="I11" s="22"/>
    </row>
    <row r="12" spans="1:10" ht="8.1" customHeight="1" x14ac:dyDescent="0.25">
      <c r="A12" s="3"/>
      <c r="B12" s="3"/>
      <c r="C12" s="3"/>
      <c r="D12" s="3"/>
      <c r="E12" s="3"/>
      <c r="F12" s="3"/>
      <c r="G12" s="3"/>
      <c r="H12" s="22"/>
      <c r="I12" s="22"/>
    </row>
    <row r="13" spans="1:10" x14ac:dyDescent="0.25">
      <c r="B13" s="13" t="s">
        <v>54</v>
      </c>
      <c r="F13" s="13" t="s">
        <v>54</v>
      </c>
    </row>
    <row r="14" spans="1:10" x14ac:dyDescent="0.25">
      <c r="A14" t="s">
        <v>53</v>
      </c>
      <c r="B14">
        <v>1037.6799999999998</v>
      </c>
      <c r="C14" s="38">
        <v>0.73</v>
      </c>
      <c r="E14" t="s">
        <v>46</v>
      </c>
      <c r="F14">
        <v>1199.9599999999998</v>
      </c>
      <c r="G14" s="38">
        <v>0.76</v>
      </c>
    </row>
    <row r="15" spans="1:10" x14ac:dyDescent="0.25">
      <c r="A15" s="11" t="s">
        <v>52</v>
      </c>
      <c r="B15" s="11">
        <v>385.82999999999981</v>
      </c>
      <c r="C15" s="38">
        <v>0.27</v>
      </c>
      <c r="E15" s="11" t="s">
        <v>4</v>
      </c>
      <c r="F15" s="11">
        <v>381.13999999999993</v>
      </c>
      <c r="G15" s="38">
        <v>0.24</v>
      </c>
    </row>
    <row r="16" spans="1:10" x14ac:dyDescent="0.25">
      <c r="A16" s="41" t="s">
        <v>51</v>
      </c>
      <c r="B16" s="5">
        <f>SUM(B14:B15)</f>
        <v>1423.5099999999998</v>
      </c>
      <c r="C16" t="s">
        <v>50</v>
      </c>
      <c r="E16" s="7" t="s">
        <v>49</v>
      </c>
      <c r="F16" s="5">
        <v>1581.1</v>
      </c>
      <c r="G16" s="40"/>
    </row>
    <row r="17" spans="1:9" ht="8.1" customHeight="1" x14ac:dyDescent="0.25">
      <c r="A17" s="3"/>
      <c r="B17" s="3"/>
      <c r="C17" s="3"/>
      <c r="D17" s="3"/>
      <c r="E17" s="3"/>
      <c r="F17" s="3"/>
      <c r="G17" s="3"/>
      <c r="H17" s="22"/>
      <c r="I17" s="22"/>
    </row>
    <row r="18" spans="1:9" x14ac:dyDescent="0.25">
      <c r="B18" s="13" t="s">
        <v>48</v>
      </c>
      <c r="F18" s="13" t="s">
        <v>48</v>
      </c>
    </row>
    <row r="19" spans="1:9" x14ac:dyDescent="0.25">
      <c r="A19" t="s">
        <v>47</v>
      </c>
      <c r="B19" s="2">
        <v>2366038</v>
      </c>
      <c r="C19" s="39">
        <v>0.74</v>
      </c>
      <c r="D19" s="2"/>
      <c r="E19" s="2" t="s">
        <v>46</v>
      </c>
      <c r="F19" s="2">
        <v>2390314</v>
      </c>
      <c r="G19" s="38">
        <v>0.74</v>
      </c>
    </row>
    <row r="20" spans="1:9" x14ac:dyDescent="0.25">
      <c r="A20" s="11" t="s">
        <v>6</v>
      </c>
      <c r="B20" s="10">
        <v>835780</v>
      </c>
      <c r="C20" s="39">
        <v>0.26</v>
      </c>
      <c r="D20" s="2"/>
      <c r="E20" s="10" t="s">
        <v>4</v>
      </c>
      <c r="F20" s="10">
        <v>820111</v>
      </c>
      <c r="G20" s="38">
        <v>0.26</v>
      </c>
    </row>
    <row r="21" spans="1:9" x14ac:dyDescent="0.25">
      <c r="A21" s="8" t="s">
        <v>45</v>
      </c>
      <c r="B21" s="6">
        <f>SUM(B19:B20)</f>
        <v>3201818</v>
      </c>
      <c r="C21" s="2"/>
      <c r="D21" s="2"/>
      <c r="E21" s="37" t="s">
        <v>44</v>
      </c>
      <c r="F21" s="6">
        <f>SUM(F19:F20)</f>
        <v>3210425</v>
      </c>
    </row>
    <row r="22" spans="1:9" ht="8.1" customHeight="1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B23" s="36" t="s">
        <v>43</v>
      </c>
      <c r="C23" s="36" t="s">
        <v>42</v>
      </c>
      <c r="D23" s="36" t="s">
        <v>41</v>
      </c>
      <c r="G23" s="36" t="s">
        <v>43</v>
      </c>
      <c r="H23" s="36" t="s">
        <v>42</v>
      </c>
      <c r="I23" s="36" t="s">
        <v>41</v>
      </c>
    </row>
    <row r="24" spans="1:9" x14ac:dyDescent="0.25">
      <c r="A24" t="s">
        <v>10</v>
      </c>
      <c r="B24" s="2">
        <v>9797049</v>
      </c>
      <c r="C24" s="2">
        <v>1187472</v>
      </c>
      <c r="D24" s="2">
        <v>1364383</v>
      </c>
      <c r="F24" t="s">
        <v>8</v>
      </c>
      <c r="G24" s="2">
        <v>9298514</v>
      </c>
      <c r="H24" s="2">
        <v>1095016</v>
      </c>
      <c r="I24" s="2">
        <v>1224483</v>
      </c>
    </row>
    <row r="25" spans="1:9" x14ac:dyDescent="0.25">
      <c r="A25" s="11" t="s">
        <v>6</v>
      </c>
      <c r="B25" s="10">
        <v>3754528</v>
      </c>
      <c r="C25" s="10">
        <v>746044</v>
      </c>
      <c r="D25" s="10">
        <v>689301</v>
      </c>
      <c r="F25" s="11" t="s">
        <v>4</v>
      </c>
      <c r="G25" s="10">
        <v>3813997</v>
      </c>
      <c r="H25" s="10">
        <v>740069</v>
      </c>
      <c r="I25" s="10">
        <v>665401</v>
      </c>
    </row>
    <row r="26" spans="1:9" x14ac:dyDescent="0.25">
      <c r="A26" s="8" t="s">
        <v>40</v>
      </c>
      <c r="B26" s="6">
        <f>SUM(B24:B25)</f>
        <v>13551577</v>
      </c>
      <c r="C26" s="6">
        <f>SUM(C24:C25)</f>
        <v>1933516</v>
      </c>
      <c r="D26" s="6">
        <f>SUM(D24:D25)</f>
        <v>2053684</v>
      </c>
      <c r="F26" s="7" t="s">
        <v>39</v>
      </c>
      <c r="G26" s="6">
        <f>SUM(G24:G25)</f>
        <v>13112511</v>
      </c>
      <c r="H26" s="6">
        <f>SUM(H24:H25)</f>
        <v>1835085</v>
      </c>
      <c r="I26" s="6">
        <f>SUM(I24:I25)</f>
        <v>1889884</v>
      </c>
    </row>
    <row r="27" spans="1:9" ht="8.1" customHeight="1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B28" s="13" t="s">
        <v>38</v>
      </c>
      <c r="C28" s="13" t="s">
        <v>37</v>
      </c>
      <c r="D28" s="13" t="s">
        <v>36</v>
      </c>
      <c r="E28" s="13" t="s">
        <v>35</v>
      </c>
      <c r="F28" s="13" t="s">
        <v>34</v>
      </c>
      <c r="G28" s="13" t="s">
        <v>33</v>
      </c>
      <c r="H28" s="13" t="s">
        <v>32</v>
      </c>
      <c r="I28" s="13" t="s">
        <v>31</v>
      </c>
    </row>
    <row r="29" spans="1:9" x14ac:dyDescent="0.25">
      <c r="A29" t="s">
        <v>10</v>
      </c>
      <c r="B29" s="2">
        <v>24349</v>
      </c>
      <c r="C29" s="2">
        <v>13793</v>
      </c>
      <c r="D29" s="2">
        <v>2810</v>
      </c>
      <c r="E29" s="2">
        <v>7746</v>
      </c>
      <c r="F29" s="2">
        <v>829481</v>
      </c>
      <c r="G29" s="2">
        <v>531188</v>
      </c>
      <c r="H29" s="2">
        <v>62539</v>
      </c>
      <c r="I29" s="2">
        <v>235754</v>
      </c>
    </row>
    <row r="30" spans="1:9" x14ac:dyDescent="0.25">
      <c r="A30" s="11" t="s">
        <v>6</v>
      </c>
      <c r="B30" s="10">
        <v>11769</v>
      </c>
      <c r="C30" s="10">
        <v>7336</v>
      </c>
      <c r="D30" s="10">
        <v>1334</v>
      </c>
      <c r="E30" s="10">
        <v>3099</v>
      </c>
      <c r="F30" s="10">
        <v>271534</v>
      </c>
      <c r="G30" s="10">
        <v>212467</v>
      </c>
      <c r="H30" s="10">
        <v>19253</v>
      </c>
      <c r="I30" s="10">
        <v>39814</v>
      </c>
    </row>
    <row r="31" spans="1:9" x14ac:dyDescent="0.25">
      <c r="A31" s="8" t="s">
        <v>3</v>
      </c>
      <c r="B31" s="6">
        <f t="shared" ref="B31:I31" si="0">SUM(B29:B30)</f>
        <v>36118</v>
      </c>
      <c r="C31" s="6">
        <f t="shared" si="0"/>
        <v>21129</v>
      </c>
      <c r="D31" s="6">
        <f t="shared" si="0"/>
        <v>4144</v>
      </c>
      <c r="E31" s="6">
        <f t="shared" si="0"/>
        <v>10845</v>
      </c>
      <c r="F31" s="6">
        <f t="shared" si="0"/>
        <v>1101015</v>
      </c>
      <c r="G31" s="6">
        <f t="shared" si="0"/>
        <v>743655</v>
      </c>
      <c r="H31" s="6">
        <f t="shared" si="0"/>
        <v>81792</v>
      </c>
      <c r="I31" s="6">
        <f t="shared" si="0"/>
        <v>275568</v>
      </c>
    </row>
    <row r="32" spans="1:9" ht="8.1" customHeight="1" x14ac:dyDescent="0.25">
      <c r="B32" s="2"/>
      <c r="C32" s="2"/>
      <c r="D32" s="2"/>
      <c r="E32" s="2"/>
      <c r="F32" s="2"/>
      <c r="G32" s="2"/>
      <c r="H32" s="2"/>
      <c r="I32" s="2"/>
    </row>
    <row r="33" spans="1:9" x14ac:dyDescent="0.25">
      <c r="B33" s="35" t="s">
        <v>38</v>
      </c>
      <c r="C33" s="35" t="s">
        <v>37</v>
      </c>
      <c r="D33" s="35" t="s">
        <v>36</v>
      </c>
      <c r="E33" s="35" t="s">
        <v>35</v>
      </c>
      <c r="F33" s="35" t="s">
        <v>34</v>
      </c>
      <c r="G33" s="35" t="s">
        <v>33</v>
      </c>
      <c r="H33" s="35" t="s">
        <v>32</v>
      </c>
      <c r="I33" s="35" t="s">
        <v>31</v>
      </c>
    </row>
    <row r="34" spans="1:9" x14ac:dyDescent="0.25">
      <c r="A34" t="s">
        <v>8</v>
      </c>
      <c r="B34" s="2">
        <v>26152</v>
      </c>
      <c r="C34" s="2">
        <v>14003</v>
      </c>
      <c r="D34" s="2">
        <v>3283</v>
      </c>
      <c r="E34" s="2">
        <v>8866</v>
      </c>
      <c r="F34" s="2">
        <v>829185</v>
      </c>
      <c r="G34" s="2">
        <v>542488</v>
      </c>
      <c r="H34" s="2">
        <v>64494</v>
      </c>
      <c r="I34" s="2">
        <v>219839</v>
      </c>
    </row>
    <row r="35" spans="1:9" x14ac:dyDescent="0.25">
      <c r="A35" s="11" t="s">
        <v>4</v>
      </c>
      <c r="B35" s="10">
        <v>13571</v>
      </c>
      <c r="C35" s="10">
        <v>7708</v>
      </c>
      <c r="D35" s="10">
        <v>1781</v>
      </c>
      <c r="E35" s="10">
        <v>4082</v>
      </c>
      <c r="F35" s="10">
        <v>291168</v>
      </c>
      <c r="G35" s="10">
        <v>211952</v>
      </c>
      <c r="H35" s="10">
        <v>20547</v>
      </c>
      <c r="I35" s="10">
        <v>58669</v>
      </c>
    </row>
    <row r="36" spans="1:9" x14ac:dyDescent="0.25">
      <c r="A36" s="7" t="s">
        <v>30</v>
      </c>
      <c r="B36" s="6">
        <f t="shared" ref="B36:I36" si="1">SUM(B34:B35)</f>
        <v>39723</v>
      </c>
      <c r="C36" s="6">
        <f t="shared" si="1"/>
        <v>21711</v>
      </c>
      <c r="D36" s="6">
        <f t="shared" si="1"/>
        <v>5064</v>
      </c>
      <c r="E36" s="6">
        <f t="shared" si="1"/>
        <v>12948</v>
      </c>
      <c r="F36" s="6">
        <f t="shared" si="1"/>
        <v>1120353</v>
      </c>
      <c r="G36" s="6">
        <f t="shared" si="1"/>
        <v>754440</v>
      </c>
      <c r="H36" s="6">
        <f t="shared" si="1"/>
        <v>85041</v>
      </c>
      <c r="I36" s="6">
        <f t="shared" si="1"/>
        <v>278508</v>
      </c>
    </row>
    <row r="37" spans="1:9" ht="8.1" customHeight="1" x14ac:dyDescent="0.25">
      <c r="A37" s="27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31" t="s">
        <v>28</v>
      </c>
      <c r="D38" s="31" t="s">
        <v>27</v>
      </c>
      <c r="F38" s="6"/>
      <c r="G38" s="6"/>
      <c r="H38" s="6"/>
      <c r="I38" s="6"/>
    </row>
    <row r="39" spans="1:9" x14ac:dyDescent="0.25">
      <c r="A39" t="s">
        <v>10</v>
      </c>
      <c r="B39" s="34">
        <f>SUM(B41-B40)</f>
        <v>88099911</v>
      </c>
      <c r="D39" t="s">
        <v>10</v>
      </c>
      <c r="E39" s="30">
        <f>SUM(E41-E40)</f>
        <v>95400584</v>
      </c>
      <c r="F39" s="6"/>
      <c r="G39" s="6"/>
      <c r="H39" s="6"/>
      <c r="I39" s="6"/>
    </row>
    <row r="40" spans="1:9" x14ac:dyDescent="0.25">
      <c r="A40" s="11" t="s">
        <v>6</v>
      </c>
      <c r="B40" s="33">
        <v>20451236</v>
      </c>
      <c r="D40" s="11" t="s">
        <v>6</v>
      </c>
      <c r="E40" s="29">
        <v>25605818</v>
      </c>
      <c r="F40" s="6"/>
      <c r="G40" s="6"/>
      <c r="H40" s="6"/>
      <c r="I40" s="6"/>
    </row>
    <row r="41" spans="1:9" x14ac:dyDescent="0.25">
      <c r="A41" s="8" t="s">
        <v>29</v>
      </c>
      <c r="B41" s="32">
        <v>108551147</v>
      </c>
      <c r="D41" s="8" t="s">
        <v>29</v>
      </c>
      <c r="E41" s="28">
        <v>121006402</v>
      </c>
      <c r="F41" s="6"/>
      <c r="G41" s="6"/>
      <c r="H41" s="6"/>
      <c r="I41" s="6"/>
    </row>
    <row r="42" spans="1:9" ht="8.1" customHeight="1" x14ac:dyDescent="0.25">
      <c r="B42" s="1"/>
      <c r="E42" s="1"/>
      <c r="F42" s="6"/>
      <c r="G42" s="6"/>
      <c r="H42" s="6"/>
      <c r="I42" s="6"/>
    </row>
    <row r="43" spans="1:9" x14ac:dyDescent="0.25">
      <c r="A43" s="31" t="s">
        <v>28</v>
      </c>
      <c r="D43" s="31" t="s">
        <v>27</v>
      </c>
      <c r="F43" s="6"/>
      <c r="G43" s="6"/>
      <c r="H43" s="6"/>
      <c r="I43" s="6"/>
    </row>
    <row r="44" spans="1:9" x14ac:dyDescent="0.25">
      <c r="A44" t="s">
        <v>8</v>
      </c>
      <c r="B44" s="30">
        <f>SUM(B46-B45)</f>
        <v>91902156</v>
      </c>
      <c r="D44" t="s">
        <v>8</v>
      </c>
      <c r="E44" s="30">
        <f>SUM(E46-E45)</f>
        <v>97556857</v>
      </c>
      <c r="F44" s="6"/>
      <c r="G44" s="6"/>
      <c r="H44" s="6"/>
      <c r="I44" s="6"/>
    </row>
    <row r="45" spans="1:9" x14ac:dyDescent="0.25">
      <c r="A45" s="11" t="s">
        <v>4</v>
      </c>
      <c r="B45" s="29">
        <v>20834396</v>
      </c>
      <c r="D45" s="11" t="s">
        <v>4</v>
      </c>
      <c r="E45" s="29">
        <v>26689857</v>
      </c>
      <c r="F45" s="6"/>
      <c r="G45" s="6"/>
      <c r="H45" s="6"/>
      <c r="I45" s="6"/>
    </row>
    <row r="46" spans="1:9" x14ac:dyDescent="0.25">
      <c r="A46" s="7" t="s">
        <v>26</v>
      </c>
      <c r="B46" s="28">
        <v>112736552</v>
      </c>
      <c r="D46" s="7" t="s">
        <v>25</v>
      </c>
      <c r="E46" s="28">
        <v>124246714</v>
      </c>
      <c r="F46" s="6"/>
      <c r="G46" s="6"/>
      <c r="H46" s="6"/>
      <c r="I46" s="6"/>
    </row>
    <row r="47" spans="1:9" ht="8.1" customHeight="1" x14ac:dyDescent="0.25">
      <c r="A47" s="27"/>
      <c r="B47" s="26"/>
      <c r="C47" s="26"/>
      <c r="D47" s="26"/>
      <c r="E47" s="26"/>
      <c r="F47" s="6"/>
      <c r="G47" s="6"/>
      <c r="H47" s="6"/>
      <c r="I47" s="6"/>
    </row>
    <row r="48" spans="1:9" x14ac:dyDescent="0.25">
      <c r="B48" s="13" t="s">
        <v>24</v>
      </c>
      <c r="E48" s="13" t="s">
        <v>24</v>
      </c>
    </row>
    <row r="49" spans="1:10" x14ac:dyDescent="0.25">
      <c r="A49" t="s">
        <v>10</v>
      </c>
      <c r="B49">
        <v>102</v>
      </c>
      <c r="D49" t="s">
        <v>8</v>
      </c>
      <c r="E49">
        <v>102</v>
      </c>
    </row>
    <row r="50" spans="1:10" x14ac:dyDescent="0.25">
      <c r="A50" s="11" t="s">
        <v>6</v>
      </c>
      <c r="B50" s="11">
        <v>65</v>
      </c>
      <c r="D50" s="25" t="s">
        <v>4</v>
      </c>
      <c r="E50" s="11">
        <v>72</v>
      </c>
    </row>
    <row r="51" spans="1:10" ht="30" customHeight="1" x14ac:dyDescent="0.25">
      <c r="A51" s="24" t="s">
        <v>23</v>
      </c>
      <c r="B51">
        <f>SUM(B49:B50)</f>
        <v>167</v>
      </c>
      <c r="D51" s="23" t="s">
        <v>22</v>
      </c>
      <c r="E51">
        <v>174</v>
      </c>
    </row>
    <row r="52" spans="1:10" ht="8.1" customHeight="1" x14ac:dyDescent="0.25">
      <c r="A52" s="3"/>
      <c r="B52" s="3"/>
      <c r="C52" s="3"/>
      <c r="D52" s="3"/>
      <c r="E52" s="3"/>
      <c r="F52" s="3"/>
      <c r="G52" s="3"/>
      <c r="H52" s="3"/>
      <c r="I52" s="22"/>
    </row>
    <row r="53" spans="1:10" ht="30" customHeight="1" x14ac:dyDescent="0.25">
      <c r="B53" s="13" t="s">
        <v>21</v>
      </c>
      <c r="C53" s="21" t="s">
        <v>20</v>
      </c>
      <c r="D53" s="13" t="s">
        <v>13</v>
      </c>
      <c r="E53" s="20" t="s">
        <v>19</v>
      </c>
      <c r="F53" s="12" t="s">
        <v>11</v>
      </c>
      <c r="G53" s="13" t="s">
        <v>18</v>
      </c>
      <c r="H53" s="12" t="s">
        <v>17</v>
      </c>
    </row>
    <row r="54" spans="1:10" x14ac:dyDescent="0.25">
      <c r="A54" s="19">
        <v>2015</v>
      </c>
      <c r="B54" s="2">
        <v>3252</v>
      </c>
      <c r="C54" s="17">
        <f>SUM(D54+E54)</f>
        <v>4787671</v>
      </c>
      <c r="D54" s="2">
        <v>3638328</v>
      </c>
      <c r="E54" s="16">
        <v>1149343</v>
      </c>
      <c r="F54" s="15" t="s">
        <v>2</v>
      </c>
      <c r="G54" s="15" t="s">
        <v>16</v>
      </c>
      <c r="H54" s="14">
        <v>0.28000000000000003</v>
      </c>
    </row>
    <row r="55" spans="1:10" x14ac:dyDescent="0.25">
      <c r="A55" s="18">
        <v>2016</v>
      </c>
      <c r="B55" s="2">
        <v>3193</v>
      </c>
      <c r="C55" s="17">
        <f>SUM(D55+E55)</f>
        <v>7328112</v>
      </c>
      <c r="D55" s="2">
        <v>3595132</v>
      </c>
      <c r="E55" s="16">
        <v>3732980</v>
      </c>
      <c r="F55" s="15" t="s">
        <v>0</v>
      </c>
      <c r="G55" s="15" t="s">
        <v>15</v>
      </c>
      <c r="H55" s="14">
        <v>0.21</v>
      </c>
    </row>
    <row r="56" spans="1:10" ht="8.1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ht="60" x14ac:dyDescent="0.25">
      <c r="B57" s="13" t="s">
        <v>14</v>
      </c>
      <c r="C57" s="13" t="s">
        <v>13</v>
      </c>
      <c r="D57" s="13" t="s">
        <v>12</v>
      </c>
      <c r="E57" s="12" t="s">
        <v>11</v>
      </c>
      <c r="G57" s="13" t="s">
        <v>14</v>
      </c>
      <c r="H57" s="13" t="s">
        <v>13</v>
      </c>
      <c r="I57" s="13" t="s">
        <v>12</v>
      </c>
      <c r="J57" s="12" t="s">
        <v>11</v>
      </c>
    </row>
    <row r="58" spans="1:10" x14ac:dyDescent="0.25">
      <c r="A58" t="s">
        <v>10</v>
      </c>
      <c r="B58" s="2">
        <v>1932</v>
      </c>
      <c r="C58" s="2">
        <v>2639158</v>
      </c>
      <c r="D58" s="2">
        <v>690888</v>
      </c>
      <c r="E58" t="s">
        <v>9</v>
      </c>
      <c r="F58" t="s">
        <v>8</v>
      </c>
      <c r="G58" s="2">
        <v>1950</v>
      </c>
      <c r="H58" s="2">
        <v>2626185</v>
      </c>
      <c r="I58" s="2">
        <v>2863595</v>
      </c>
      <c r="J58" s="2" t="s">
        <v>7</v>
      </c>
    </row>
    <row r="59" spans="1:10" x14ac:dyDescent="0.25">
      <c r="A59" s="11" t="s">
        <v>6</v>
      </c>
      <c r="B59" s="10">
        <v>1320</v>
      </c>
      <c r="C59" s="10">
        <v>999170</v>
      </c>
      <c r="D59" s="10">
        <v>458455</v>
      </c>
      <c r="E59" s="11" t="s">
        <v>5</v>
      </c>
      <c r="F59" s="11" t="s">
        <v>4</v>
      </c>
      <c r="G59" s="10">
        <v>1243</v>
      </c>
      <c r="H59" s="10">
        <v>968947</v>
      </c>
      <c r="I59" s="10">
        <v>869385</v>
      </c>
      <c r="J59" s="9">
        <v>45</v>
      </c>
    </row>
    <row r="60" spans="1:10" ht="24" customHeight="1" x14ac:dyDescent="0.25">
      <c r="A60" s="8" t="s">
        <v>3</v>
      </c>
      <c r="B60" s="6">
        <f>SUM(B58:B59)</f>
        <v>3252</v>
      </c>
      <c r="C60" s="6">
        <f>SUM(C58:C59)</f>
        <v>3638328</v>
      </c>
      <c r="D60" s="6">
        <f>SUM(D58:D59)</f>
        <v>1149343</v>
      </c>
      <c r="E60" s="5" t="s">
        <v>2</v>
      </c>
      <c r="F60" s="7" t="s">
        <v>1</v>
      </c>
      <c r="G60" s="6">
        <f>SUM(G58:G59)</f>
        <v>3193</v>
      </c>
      <c r="H60" s="6">
        <f>SUM(H58:H59)</f>
        <v>3595132</v>
      </c>
      <c r="I60" s="6">
        <f>SUM(I58:I59)</f>
        <v>3732980</v>
      </c>
      <c r="J60" s="5" t="s">
        <v>0</v>
      </c>
    </row>
    <row r="61" spans="1:10" ht="27.75" customHeight="1" x14ac:dyDescent="0.25">
      <c r="A61" s="3"/>
      <c r="B61" s="3"/>
      <c r="C61" s="3"/>
      <c r="D61" s="3"/>
      <c r="E61" s="3"/>
      <c r="F61" s="3"/>
      <c r="G61" s="4"/>
      <c r="H61" s="4"/>
      <c r="I61" s="4"/>
      <c r="J61" s="3"/>
    </row>
    <row r="62" spans="1:10" x14ac:dyDescent="0.25">
      <c r="G62" s="2"/>
      <c r="H62" s="2"/>
      <c r="I62" s="2"/>
    </row>
    <row r="63" spans="1:10" x14ac:dyDescent="0.25">
      <c r="G63" s="2"/>
      <c r="H63" s="2"/>
      <c r="I63" s="2"/>
    </row>
    <row r="75" spans="6:9" x14ac:dyDescent="0.25">
      <c r="F75" s="1"/>
      <c r="I75" s="1"/>
    </row>
  </sheetData>
  <mergeCells count="1">
    <mergeCell ref="A1:J1"/>
  </mergeCells>
  <pageMargins left="0" right="0" top="0.5" bottom="0.5" header="0" footer="0"/>
  <pageSetup scale="58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 2016 comparison</vt:lpstr>
      <vt:lpstr>'2015 2016 comparison'!Print_Area</vt:lpstr>
      <vt:lpstr>'2015 2016 comparison'!Print_Titles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Van Hoy</dc:creator>
  <cp:lastModifiedBy>OMES</cp:lastModifiedBy>
  <cp:lastPrinted>2017-05-09T15:10:46Z</cp:lastPrinted>
  <dcterms:created xsi:type="dcterms:W3CDTF">2017-05-04T18:54:57Z</dcterms:created>
  <dcterms:modified xsi:type="dcterms:W3CDTF">2017-05-09T15:21:48Z</dcterms:modified>
</cp:coreProperties>
</file>