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7 Oct_DOS Jan-Jun 2016\Reports\"/>
    </mc:Choice>
  </mc:AlternateContent>
  <bookViews>
    <workbookView xWindow="45" yWindow="-45" windowWidth="18780" windowHeight="7065" tabRatio="559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'EMS-Cumulative'!$A$11:$Q$66</definedName>
    <definedName name="_xlnm._FilterDatabase" localSheetId="2" hidden="1">'HOSP-Cumulative'!$A$11:$U$11</definedName>
    <definedName name="_xlnm._FilterDatabase" localSheetId="3" hidden="1">'PHYS-Alpha'!$D$1:$D$477</definedName>
    <definedName name="_xlnm.Print_Area" localSheetId="2">'HOSP-Cumulative'!$A$1:$M$78</definedName>
    <definedName name="_xlnm.Print_Area" localSheetId="3">'PHYS-Alpha'!$A$1:$G$474</definedName>
    <definedName name="_xlnm.Print_Area" localSheetId="0">'Top10'!$A$1:$G$63</definedName>
    <definedName name="_xlnm.Print_Titles" localSheetId="1">'EMS-Cumulative'!$1:$11</definedName>
    <definedName name="_xlnm.Print_Titles" localSheetId="2">'HOSP-Cumulative'!$1:$11</definedName>
    <definedName name="_xlnm.Print_Titles" localSheetId="3">'PHYS-Alpha'!$1:$7</definedName>
    <definedName name="_xlnm.Print_Titles" localSheetId="0">'Top10'!$1:$4</definedName>
  </definedNames>
  <calcPr calcId="162913"/>
</workbook>
</file>

<file path=xl/calcChain.xml><?xml version="1.0" encoding="utf-8"?>
<calcChain xmlns="http://schemas.openxmlformats.org/spreadsheetml/2006/main">
  <c r="M9" i="30" l="1"/>
  <c r="M10" i="30"/>
  <c r="M12" i="30"/>
  <c r="M13" i="30"/>
  <c r="M74" i="30" s="1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M66" i="30"/>
  <c r="M67" i="30"/>
  <c r="M68" i="30"/>
  <c r="M69" i="30"/>
  <c r="M70" i="30"/>
  <c r="M71" i="30"/>
  <c r="M72" i="30"/>
  <c r="M73" i="30"/>
  <c r="G63" i="29" l="1"/>
  <c r="M63" i="29" s="1"/>
  <c r="M62" i="29"/>
  <c r="M61" i="29"/>
  <c r="M60" i="29"/>
  <c r="M59" i="29"/>
  <c r="M58" i="29"/>
  <c r="M57" i="29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H64" i="29"/>
  <c r="I64" i="29"/>
  <c r="J64" i="29"/>
  <c r="K64" i="29"/>
  <c r="L64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G64" i="29" l="1"/>
  <c r="L76" i="30"/>
  <c r="I75" i="30"/>
  <c r="I76" i="30"/>
  <c r="L74" i="30"/>
  <c r="L66" i="29"/>
  <c r="E61" i="3" l="1"/>
  <c r="E60" i="3"/>
  <c r="E59" i="3"/>
  <c r="E58" i="3"/>
  <c r="E57" i="3"/>
  <c r="E56" i="3"/>
  <c r="E55" i="3"/>
  <c r="E54" i="3"/>
  <c r="E53" i="3"/>
  <c r="E52" i="3"/>
  <c r="L9" i="30"/>
  <c r="K9" i="30"/>
  <c r="I9" i="30"/>
  <c r="E31" i="3" l="1"/>
  <c r="E64" i="29"/>
  <c r="E19" i="3"/>
  <c r="I74" i="30" l="1"/>
  <c r="J74" i="30" l="1"/>
  <c r="J65" i="29" s="1"/>
  <c r="J66" i="29" l="1"/>
  <c r="H9" i="30"/>
  <c r="G8" i="30"/>
  <c r="G9" i="30"/>
  <c r="F46" i="3" l="1"/>
  <c r="F19" i="3"/>
  <c r="K75" i="30" l="1"/>
  <c r="J75" i="30"/>
  <c r="K74" i="30"/>
  <c r="I65" i="29"/>
  <c r="H74" i="30"/>
  <c r="H65" i="29" s="1"/>
  <c r="H66" i="29" s="1"/>
  <c r="K76" i="30" l="1"/>
  <c r="K65" i="29"/>
  <c r="K66" i="29" s="1"/>
  <c r="J76" i="30"/>
  <c r="I66" i="29"/>
  <c r="D19" i="3" l="1"/>
  <c r="D31" i="3"/>
  <c r="D46" i="3"/>
  <c r="E46" i="3"/>
  <c r="E32" i="3" l="1"/>
  <c r="D32" i="3"/>
  <c r="D33" i="3" l="1"/>
  <c r="E74" i="30"/>
  <c r="E65" i="29" l="1"/>
  <c r="E66" i="29" s="1"/>
  <c r="E75" i="30"/>
  <c r="E76" i="30" s="1"/>
  <c r="L10" i="29" l="1"/>
  <c r="D47" i="3"/>
  <c r="L10" i="30"/>
  <c r="F74" i="30" l="1"/>
  <c r="F64" i="29"/>
  <c r="F65" i="29" l="1"/>
  <c r="F75" i="30"/>
  <c r="F76" i="30" s="1"/>
  <c r="E33" i="3"/>
  <c r="J10" i="29"/>
  <c r="J10" i="30"/>
  <c r="K10" i="29"/>
  <c r="K10" i="30"/>
  <c r="I10" i="29"/>
  <c r="I10" i="30"/>
  <c r="H75" i="30"/>
  <c r="F66" i="29" l="1"/>
  <c r="E47" i="3"/>
  <c r="H76" i="30"/>
  <c r="G74" i="30"/>
  <c r="G75" i="30"/>
  <c r="G76" i="30" l="1"/>
  <c r="G65" i="29"/>
  <c r="G66" i="29" s="1"/>
  <c r="G10" i="29" s="1"/>
  <c r="M64" i="29"/>
  <c r="F33" i="3" s="1"/>
  <c r="H10" i="29" l="1"/>
  <c r="M10" i="29" s="1"/>
  <c r="H10" i="30"/>
  <c r="M9" i="29"/>
  <c r="M75" i="30"/>
  <c r="M76" i="30" s="1"/>
  <c r="M65" i="29"/>
  <c r="F47" i="3" s="1"/>
  <c r="M66" i="29"/>
  <c r="G10" i="30" l="1"/>
  <c r="F62" i="3"/>
  <c r="E62" i="3" s="1"/>
  <c r="F31" i="3" l="1"/>
  <c r="F32" i="3" s="1"/>
  <c r="F474" i="20"/>
</calcChain>
</file>

<file path=xl/sharedStrings.xml><?xml version="1.0" encoding="utf-8"?>
<sst xmlns="http://schemas.openxmlformats.org/spreadsheetml/2006/main" count="2747" uniqueCount="974">
  <si>
    <t>Last Name</t>
  </si>
  <si>
    <t>First Name</t>
  </si>
  <si>
    <t>Specialty</t>
  </si>
  <si>
    <t>Provider Name</t>
  </si>
  <si>
    <t>PHYSICIANS - In Alphabetical Order (Last Name, First Name)</t>
  </si>
  <si>
    <t>Business Name</t>
  </si>
  <si>
    <t>Amount ($)</t>
  </si>
  <si>
    <t>Top Ten Reimbursement Recipient, By Provider</t>
  </si>
  <si>
    <t>Trauma Region</t>
  </si>
  <si>
    <t>Uncompensated Cost ($)</t>
  </si>
  <si>
    <t>% Allocation</t>
  </si>
  <si>
    <t>Facility Share ($)</t>
  </si>
  <si>
    <t>AIR AMBULANCE</t>
  </si>
  <si>
    <t>A</t>
  </si>
  <si>
    <t>GROUND AMBULANCE</t>
  </si>
  <si>
    <t>Hospital Name</t>
  </si>
  <si>
    <t>Physician Group Name</t>
  </si>
  <si>
    <t>Physician Name</t>
  </si>
  <si>
    <t>Provider Share ($)</t>
  </si>
  <si>
    <t>Eligible Amount ($)</t>
  </si>
  <si>
    <t>Type*</t>
  </si>
  <si>
    <t xml:space="preserve">Total Physician = </t>
  </si>
  <si>
    <t xml:space="preserve">Total = 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</si>
  <si>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</si>
  <si>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</si>
  <si>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</si>
  <si>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</si>
  <si>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</si>
  <si>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</si>
  <si>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</si>
  <si>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</si>
  <si>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</si>
  <si>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</si>
  <si>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</si>
  <si>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</si>
  <si>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</si>
  <si>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</si>
  <si>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</si>
  <si>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Allocation    Share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</si>
  <si>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 xml:space="preserve"> = Provider's allocated amount as % of the total monies disbursed to physicians</t>
    </r>
  </si>
  <si>
    <t>Arbuckle Memorial Hospital</t>
  </si>
  <si>
    <t>Choctaw Memorial Hospital</t>
  </si>
  <si>
    <t>Comanche County Memorial Hospital</t>
  </si>
  <si>
    <t>Duncan Regional Hospital</t>
  </si>
  <si>
    <t>Grady Memorial Hospital</t>
  </si>
  <si>
    <t>Haskell County Community Hospital</t>
  </si>
  <si>
    <t>Hillcrest Hospital Henryetta</t>
  </si>
  <si>
    <t>Hillcrest Medical Center</t>
  </si>
  <si>
    <t>INTEGRIS Baptist Medical Center</t>
  </si>
  <si>
    <t>INTEGRIS Bass Baptist Health Center</t>
  </si>
  <si>
    <t>INTEGRIS Canadian Valley Hospital</t>
  </si>
  <si>
    <t>INTEGRIS Grove General Hospital</t>
  </si>
  <si>
    <t>INTEGRIS Health Edmond</t>
  </si>
  <si>
    <t>INTEGRIS Southwest Medical Center</t>
  </si>
  <si>
    <t>Jackson County Memorial Hospital</t>
  </si>
  <si>
    <t>Jane Phillips Medical Center</t>
  </si>
  <si>
    <t>McAlester Regional Health Center</t>
  </si>
  <si>
    <t>Memorial Hospital of Stilwell</t>
  </si>
  <si>
    <t>Mercy Hospital Ada</t>
  </si>
  <si>
    <t>Mercy Hospital Ardmore</t>
  </si>
  <si>
    <t>Mercy Hospital El Reno</t>
  </si>
  <si>
    <t>Mercy Hospital Logan County</t>
  </si>
  <si>
    <t>Mercy Hospital Oklahoma City</t>
  </si>
  <si>
    <t>Mercy Hospital Watonga</t>
  </si>
  <si>
    <t>Norman Regional Health System</t>
  </si>
  <si>
    <t>Northeastern Health System</t>
  </si>
  <si>
    <t>Oklahoma State University Medical Center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</si>
  <si>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</si>
  <si>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</si>
  <si>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</si>
  <si>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</si>
  <si>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</si>
  <si>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 Shawnee Hospital</t>
  </si>
  <si>
    <t>St John Broken Arrow</t>
  </si>
  <si>
    <t>St John Medical Center</t>
  </si>
  <si>
    <t>St John Owasso</t>
  </si>
  <si>
    <t>St Mary's Regional Medical Center</t>
  </si>
  <si>
    <t>Stillwater Medical Center</t>
  </si>
  <si>
    <t>Wagoner Community Hospital</t>
  </si>
  <si>
    <t>Weatherford Regional Hospital</t>
  </si>
  <si>
    <t>IV</t>
  </si>
  <si>
    <t>III</t>
  </si>
  <si>
    <t>I</t>
  </si>
  <si>
    <t>II</t>
  </si>
  <si>
    <t>EMSA-East Division</t>
  </si>
  <si>
    <t>EMSA-West Division</t>
  </si>
  <si>
    <t>Johnston County EMS</t>
  </si>
  <si>
    <t>McClain Grady EMS District #1</t>
  </si>
  <si>
    <t>Muskogee County EMS</t>
  </si>
  <si>
    <t>Noble Fire Department EMS</t>
  </si>
  <si>
    <t>Southern Oklahoma Ambulance Service</t>
  </si>
  <si>
    <t>G</t>
  </si>
  <si>
    <t>Fairview Regional Medical Center</t>
  </si>
  <si>
    <t>Great Plains Regional Medical Center</t>
  </si>
  <si>
    <t>Pauls Valley General Hospital</t>
  </si>
  <si>
    <t>St John Sapulpa</t>
  </si>
  <si>
    <t>Apollo Medflight LLC</t>
  </si>
  <si>
    <t>Creek County Emergency Ambulance</t>
  </si>
  <si>
    <t>EMSSTAT-Norman Regional EMS</t>
  </si>
  <si>
    <t>MediFlight</t>
  </si>
  <si>
    <t>React EMS</t>
  </si>
  <si>
    <t>Tulsa Life Flight</t>
  </si>
  <si>
    <t>AllianceHealth Midwest</t>
  </si>
  <si>
    <t>AllianceHealth Ponca City</t>
  </si>
  <si>
    <t>INTEGRIS Miami Hospital</t>
  </si>
  <si>
    <t>McBride Orthopedic Hospital</t>
  </si>
  <si>
    <t>Mercy Hospital Healdton</t>
  </si>
  <si>
    <t>Mercy Hospital Kingfisher</t>
  </si>
  <si>
    <t>Perry Memorial Hospital</t>
  </si>
  <si>
    <t>*University Hospitals Authority and Trust</t>
  </si>
  <si>
    <t>Trauma Region*</t>
  </si>
  <si>
    <t>*A=air ambulance; G=ground ambulance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</si>
  <si>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>=Provider's allocated amount as % of the total monies available for disbursement to Ambulance and Hospitals</t>
    </r>
  </si>
  <si>
    <t>Ambulance Agency Name</t>
  </si>
  <si>
    <t>Ambulance - In Alphabetical Order</t>
  </si>
  <si>
    <t>Individual Amount ($)</t>
  </si>
  <si>
    <t xml:space="preserve">TOTAL = </t>
  </si>
  <si>
    <t>Bristow Medical Center</t>
  </si>
  <si>
    <t>Cleveland Area Hospital</t>
  </si>
  <si>
    <t>Muscogee (Creek) Nation Medical Center</t>
  </si>
  <si>
    <t>*University Hospital Authority &amp; Trust</t>
  </si>
  <si>
    <t xml:space="preserve">Subtotal 2 = </t>
  </si>
  <si>
    <t xml:space="preserve">Subtotal 1 =  </t>
  </si>
  <si>
    <t>Allocation Share</t>
  </si>
  <si>
    <t>**10/03/2017: EagleMed Ground adjustment((3192.04*0.371=1184.20)+241.77=$1426.02)</t>
  </si>
  <si>
    <t>Green Country Emergency Physicians Of Tulsa</t>
  </si>
  <si>
    <t>OU Physicians-Tulsa (Dept of Surgery)</t>
  </si>
  <si>
    <t>Radiology Associates, LLC</t>
  </si>
  <si>
    <t>St John Anesthesia Services</t>
  </si>
  <si>
    <t>Care Communications LLC dba Saint Francis Trauma Institute</t>
  </si>
  <si>
    <t>Emergency Medicine Physicians of Tulsa County, PLLC</t>
  </si>
  <si>
    <t>Orthopedic &amp; Trauma Services of Oklahoma</t>
  </si>
  <si>
    <t>Mercy Clinic Oklahoma Communities, Inc</t>
  </si>
  <si>
    <t>Oklahoma Surgical Group, PLLC</t>
  </si>
  <si>
    <t>Surgery, Inc</t>
  </si>
  <si>
    <t>Tulsa Radiology Associates, Inc</t>
  </si>
  <si>
    <t>Radiology Consultants of Tulsa, Inc</t>
  </si>
  <si>
    <t>Neurological Surgery dba Neurosurgery Specialists</t>
  </si>
  <si>
    <t>Warren Clinic, Inc</t>
  </si>
  <si>
    <t>St John Physicians, Inc</t>
  </si>
  <si>
    <t>OMNI Medical Group, Inc</t>
  </si>
  <si>
    <t>Neurosurgical Specialists of Tulsa</t>
  </si>
  <si>
    <t>Northwest Anesthesia, PC</t>
  </si>
  <si>
    <t>Central States Orthopedic Specialists, Inc</t>
  </si>
  <si>
    <t>OU Physicians</t>
  </si>
  <si>
    <t>Tulsa Bone &amp; Joint Associates</t>
  </si>
  <si>
    <t>Mareshie</t>
  </si>
  <si>
    <t>Taylor</t>
  </si>
  <si>
    <t>Castleberry</t>
  </si>
  <si>
    <t>Hatfield</t>
  </si>
  <si>
    <t>Brown</t>
  </si>
  <si>
    <t>Anderson</t>
  </si>
  <si>
    <t>Sclabas</t>
  </si>
  <si>
    <t>Ma</t>
  </si>
  <si>
    <t>Blebea</t>
  </si>
  <si>
    <t>Johnson</t>
  </si>
  <si>
    <t>Cole</t>
  </si>
  <si>
    <t>Stidham</t>
  </si>
  <si>
    <t>Groves</t>
  </si>
  <si>
    <t>Williamson</t>
  </si>
  <si>
    <t>Burger</t>
  </si>
  <si>
    <t>Cassidy</t>
  </si>
  <si>
    <t>Snowden</t>
  </si>
  <si>
    <t>Tjauw</t>
  </si>
  <si>
    <t>Evans</t>
  </si>
  <si>
    <t>Nguyen</t>
  </si>
  <si>
    <t>Kirchhoff</t>
  </si>
  <si>
    <t>Fortes</t>
  </si>
  <si>
    <t>Hamilton</t>
  </si>
  <si>
    <t>Gelczer</t>
  </si>
  <si>
    <t>Vij</t>
  </si>
  <si>
    <t>Farhood</t>
  </si>
  <si>
    <t>Stafford</t>
  </si>
  <si>
    <t>White</t>
  </si>
  <si>
    <t>Cannon</t>
  </si>
  <si>
    <t>Jones</t>
  </si>
  <si>
    <t>Terrell</t>
  </si>
  <si>
    <t>Pentecost</t>
  </si>
  <si>
    <t>Allen</t>
  </si>
  <si>
    <t>Montgomery</t>
  </si>
  <si>
    <t>Beasley</t>
  </si>
  <si>
    <t>Watson</t>
  </si>
  <si>
    <t>Bryan</t>
  </si>
  <si>
    <t>Smith</t>
  </si>
  <si>
    <t>Cunningham</t>
  </si>
  <si>
    <t>Jarvis</t>
  </si>
  <si>
    <t>Bergren</t>
  </si>
  <si>
    <t>Griffin</t>
  </si>
  <si>
    <t>Powell</t>
  </si>
  <si>
    <t>Koterba</t>
  </si>
  <si>
    <t>Goodwin</t>
  </si>
  <si>
    <t>Bradt</t>
  </si>
  <si>
    <t>Simic</t>
  </si>
  <si>
    <t>Kennedye</t>
  </si>
  <si>
    <t>Curry</t>
  </si>
  <si>
    <t>Felten</t>
  </si>
  <si>
    <t>Barrow</t>
  </si>
  <si>
    <t>Hennings</t>
  </si>
  <si>
    <t>Phillips</t>
  </si>
  <si>
    <t>Engelman</t>
  </si>
  <si>
    <t>Bernard</t>
  </si>
  <si>
    <t>Whiteside</t>
  </si>
  <si>
    <t>Hanner</t>
  </si>
  <si>
    <t>Bowen</t>
  </si>
  <si>
    <t>Dadgar-Dehkordi</t>
  </si>
  <si>
    <t>Norris</t>
  </si>
  <si>
    <t>Calder</t>
  </si>
  <si>
    <t>Mefford</t>
  </si>
  <si>
    <t>Wilson</t>
  </si>
  <si>
    <t>Seaton</t>
  </si>
  <si>
    <t>Garmany</t>
  </si>
  <si>
    <t>Mayo</t>
  </si>
  <si>
    <t>Rader</t>
  </si>
  <si>
    <t>Rosenhamer</t>
  </si>
  <si>
    <t>Craig</t>
  </si>
  <si>
    <t>Hill</t>
  </si>
  <si>
    <t>Kingrey</t>
  </si>
  <si>
    <t>Payne</t>
  </si>
  <si>
    <t>Mikawa</t>
  </si>
  <si>
    <t>Miranda</t>
  </si>
  <si>
    <t>Singh</t>
  </si>
  <si>
    <t>Crane</t>
  </si>
  <si>
    <t>Ramasahayam</t>
  </si>
  <si>
    <t>Garrett</t>
  </si>
  <si>
    <t>Carey</t>
  </si>
  <si>
    <t>Holsaeter</t>
  </si>
  <si>
    <t>Mason</t>
  </si>
  <si>
    <t>Lindsay</t>
  </si>
  <si>
    <t>Scott</t>
  </si>
  <si>
    <t>Burns</t>
  </si>
  <si>
    <t>Ross</t>
  </si>
  <si>
    <t>Morgan</t>
  </si>
  <si>
    <t>Kozlowski</t>
  </si>
  <si>
    <t>Privat</t>
  </si>
  <si>
    <t>Fitter</t>
  </si>
  <si>
    <t>Morelli</t>
  </si>
  <si>
    <t>Schnitker</t>
  </si>
  <si>
    <t>Baker</t>
  </si>
  <si>
    <t>Hayes</t>
  </si>
  <si>
    <t>Baldeck</t>
  </si>
  <si>
    <t>Laughlin</t>
  </si>
  <si>
    <t>Moult</t>
  </si>
  <si>
    <t>Shaffer</t>
  </si>
  <si>
    <t>Lind</t>
  </si>
  <si>
    <t>Chain</t>
  </si>
  <si>
    <t>Chonka</t>
  </si>
  <si>
    <t>Harris</t>
  </si>
  <si>
    <t>Kilpadikar</t>
  </si>
  <si>
    <t>Lyons</t>
  </si>
  <si>
    <t>Patel</t>
  </si>
  <si>
    <t>Stafira</t>
  </si>
  <si>
    <t>Jennings</t>
  </si>
  <si>
    <t>Hauger</t>
  </si>
  <si>
    <t>Lee</t>
  </si>
  <si>
    <t>Carstens</t>
  </si>
  <si>
    <t>Clouser</t>
  </si>
  <si>
    <t>Truong</t>
  </si>
  <si>
    <t>Barrett</t>
  </si>
  <si>
    <t>Krieger</t>
  </si>
  <si>
    <t>Leonard</t>
  </si>
  <si>
    <t>Sheffner</t>
  </si>
  <si>
    <t>Godara</t>
  </si>
  <si>
    <t>Le</t>
  </si>
  <si>
    <t>Boedeker</t>
  </si>
  <si>
    <t>Rahhal</t>
  </si>
  <si>
    <t>Luessenhop</t>
  </si>
  <si>
    <t>Kumar</t>
  </si>
  <si>
    <t>Childs</t>
  </si>
  <si>
    <t>Morris</t>
  </si>
  <si>
    <t>Bare</t>
  </si>
  <si>
    <t>Ceesay</t>
  </si>
  <si>
    <t>Chekofsky</t>
  </si>
  <si>
    <t>Kunkel</t>
  </si>
  <si>
    <t>Shepherd</t>
  </si>
  <si>
    <t>Irvin</t>
  </si>
  <si>
    <t>Barton</t>
  </si>
  <si>
    <t>Cook</t>
  </si>
  <si>
    <t>Khan</t>
  </si>
  <si>
    <t>Rosenfeld</t>
  </si>
  <si>
    <t>Crowder</t>
  </si>
  <si>
    <t>Kennedy</t>
  </si>
  <si>
    <t>Larson</t>
  </si>
  <si>
    <t>Gilbert</t>
  </si>
  <si>
    <t>Eaton</t>
  </si>
  <si>
    <t>Hsu</t>
  </si>
  <si>
    <t>Fouts</t>
  </si>
  <si>
    <t>Lagaso</t>
  </si>
  <si>
    <t>Huddleston</t>
  </si>
  <si>
    <t>Halpin</t>
  </si>
  <si>
    <t>Wills</t>
  </si>
  <si>
    <t>King</t>
  </si>
  <si>
    <t>Charles</t>
  </si>
  <si>
    <t>Bull</t>
  </si>
  <si>
    <t>Han</t>
  </si>
  <si>
    <t>Arant</t>
  </si>
  <si>
    <t>Stone</t>
  </si>
  <si>
    <t>Thompson</t>
  </si>
  <si>
    <t>Dull</t>
  </si>
  <si>
    <t>Newbrough</t>
  </si>
  <si>
    <t>Jaskowiak</t>
  </si>
  <si>
    <t>Rapacki</t>
  </si>
  <si>
    <t>Saenz</t>
  </si>
  <si>
    <t>Marouk</t>
  </si>
  <si>
    <t>Shipley</t>
  </si>
  <si>
    <t>Ward</t>
  </si>
  <si>
    <t>Haney</t>
  </si>
  <si>
    <t>Farrow</t>
  </si>
  <si>
    <t>Scifres</t>
  </si>
  <si>
    <t>Madamangalam</t>
  </si>
  <si>
    <t>Messiha</t>
  </si>
  <si>
    <t>Gomes</t>
  </si>
  <si>
    <t>Yaun</t>
  </si>
  <si>
    <t>Hakimi</t>
  </si>
  <si>
    <t>Garg</t>
  </si>
  <si>
    <t>Munson</t>
  </si>
  <si>
    <t>Alleman</t>
  </si>
  <si>
    <t>Mansour</t>
  </si>
  <si>
    <t>Ray</t>
  </si>
  <si>
    <t>Cornwell</t>
  </si>
  <si>
    <t>Haywood</t>
  </si>
  <si>
    <t>Bohnstedt</t>
  </si>
  <si>
    <t>Lamprich</t>
  </si>
  <si>
    <t>Windrix</t>
  </si>
  <si>
    <t>Arnold</t>
  </si>
  <si>
    <t>Dukes</t>
  </si>
  <si>
    <t>Lawrence</t>
  </si>
  <si>
    <t>Pasque</t>
  </si>
  <si>
    <t>Herren</t>
  </si>
  <si>
    <t>El Amm</t>
  </si>
  <si>
    <t>Rabb</t>
  </si>
  <si>
    <t>Biggs</t>
  </si>
  <si>
    <t>Cochran</t>
  </si>
  <si>
    <t>Reust</t>
  </si>
  <si>
    <t>Chong</t>
  </si>
  <si>
    <t>Huard</t>
  </si>
  <si>
    <t>Teague</t>
  </si>
  <si>
    <t>Gunda</t>
  </si>
  <si>
    <t>Kosik</t>
  </si>
  <si>
    <t>Gillies</t>
  </si>
  <si>
    <t>Ramji</t>
  </si>
  <si>
    <t>Pascual</t>
  </si>
  <si>
    <t>O'Mahony</t>
  </si>
  <si>
    <t>Erbar</t>
  </si>
  <si>
    <t>Barbosa-Hernandez</t>
  </si>
  <si>
    <t>Demiralp</t>
  </si>
  <si>
    <t>Krempl</t>
  </si>
  <si>
    <t>Bond</t>
  </si>
  <si>
    <t>Lake</t>
  </si>
  <si>
    <t>Fitch</t>
  </si>
  <si>
    <t>Lees</t>
  </si>
  <si>
    <t>Wagner</t>
  </si>
  <si>
    <t>Hiller</t>
  </si>
  <si>
    <t>Bender</t>
  </si>
  <si>
    <t>Hinkle</t>
  </si>
  <si>
    <t>Carter</t>
  </si>
  <si>
    <t>Sanclement</t>
  </si>
  <si>
    <t>Davey</t>
  </si>
  <si>
    <t>Gierman</t>
  </si>
  <si>
    <t>Boe</t>
  </si>
  <si>
    <t>North</t>
  </si>
  <si>
    <t>Fung</t>
  </si>
  <si>
    <t>Conner</t>
  </si>
  <si>
    <t>Bharucha</t>
  </si>
  <si>
    <t>Vandyck</t>
  </si>
  <si>
    <t>Zhao</t>
  </si>
  <si>
    <t>Elkaissi</t>
  </si>
  <si>
    <t>Ozcan</t>
  </si>
  <si>
    <t>Pfenning</t>
  </si>
  <si>
    <t>Major</t>
  </si>
  <si>
    <t>Martin</t>
  </si>
  <si>
    <t>Sughrue</t>
  </si>
  <si>
    <t>Gross</t>
  </si>
  <si>
    <t>Puffinbarger</t>
  </si>
  <si>
    <t>Vasan</t>
  </si>
  <si>
    <t>Roberts</t>
  </si>
  <si>
    <t>Maheshwari</t>
  </si>
  <si>
    <t>Kammerlocher</t>
  </si>
  <si>
    <t>Mantor</t>
  </si>
  <si>
    <t>Chetty</t>
  </si>
  <si>
    <t>Conrad</t>
  </si>
  <si>
    <t>Thakral</t>
  </si>
  <si>
    <t>Fails</t>
  </si>
  <si>
    <t>Elwood</t>
  </si>
  <si>
    <t>Olander</t>
  </si>
  <si>
    <t>Albrecht</t>
  </si>
  <si>
    <t>Husain</t>
  </si>
  <si>
    <t>Prabhu</t>
  </si>
  <si>
    <t>Vallurupalli</t>
  </si>
  <si>
    <t>Saleem</t>
  </si>
  <si>
    <t>Vedamani</t>
  </si>
  <si>
    <t>Algan</t>
  </si>
  <si>
    <t>Heimbach</t>
  </si>
  <si>
    <t>Gibson</t>
  </si>
  <si>
    <t>Hoover</t>
  </si>
  <si>
    <t>Deb</t>
  </si>
  <si>
    <t>Maqusi</t>
  </si>
  <si>
    <t>Shah</t>
  </si>
  <si>
    <t>Nicolescu</t>
  </si>
  <si>
    <t>Thai</t>
  </si>
  <si>
    <t>Lehman</t>
  </si>
  <si>
    <t>Lewis</t>
  </si>
  <si>
    <t>Raj</t>
  </si>
  <si>
    <t>Puckett</t>
  </si>
  <si>
    <t>Webb</t>
  </si>
  <si>
    <t>Garrison</t>
  </si>
  <si>
    <t>Kishimoto</t>
  </si>
  <si>
    <t>Ertl</t>
  </si>
  <si>
    <t>Herndon</t>
  </si>
  <si>
    <t>Vanlandingham</t>
  </si>
  <si>
    <t>Lansinger</t>
  </si>
  <si>
    <t>Dumais</t>
  </si>
  <si>
    <t>Peterson</t>
  </si>
  <si>
    <t>Stotler</t>
  </si>
  <si>
    <t>Christy</t>
  </si>
  <si>
    <t>Emily</t>
  </si>
  <si>
    <t>James</t>
  </si>
  <si>
    <t>Jerry</t>
  </si>
  <si>
    <t>Jesse</t>
  </si>
  <si>
    <t>Joshua</t>
  </si>
  <si>
    <t>Russell</t>
  </si>
  <si>
    <t>Guido</t>
  </si>
  <si>
    <t>Harry</t>
  </si>
  <si>
    <t>John</t>
  </si>
  <si>
    <t>Kevin</t>
  </si>
  <si>
    <t>Michael</t>
  </si>
  <si>
    <t>Carl</t>
  </si>
  <si>
    <t>Christopher</t>
  </si>
  <si>
    <t>Edward</t>
  </si>
  <si>
    <t>Edwin</t>
  </si>
  <si>
    <t>Matthew</t>
  </si>
  <si>
    <t>Steven</t>
  </si>
  <si>
    <t>Anna</t>
  </si>
  <si>
    <t>Clinton</t>
  </si>
  <si>
    <t>David</t>
  </si>
  <si>
    <t>Georgianne</t>
  </si>
  <si>
    <t>Iwan</t>
  </si>
  <si>
    <t>Jimmy</t>
  </si>
  <si>
    <t>Kerri</t>
  </si>
  <si>
    <t>Manuel</t>
  </si>
  <si>
    <t>Murray</t>
  </si>
  <si>
    <t>Richard</t>
  </si>
  <si>
    <t>Robert</t>
  </si>
  <si>
    <t>Vikas</t>
  </si>
  <si>
    <t>Vincent</t>
  </si>
  <si>
    <t>Amy</t>
  </si>
  <si>
    <t>Chad</t>
  </si>
  <si>
    <t>Dana</t>
  </si>
  <si>
    <t>Diane</t>
  </si>
  <si>
    <t>Eric</t>
  </si>
  <si>
    <t>Greg</t>
  </si>
  <si>
    <t>Jewel</t>
  </si>
  <si>
    <t>Jonathan</t>
  </si>
  <si>
    <t>Mark</t>
  </si>
  <si>
    <t>Rodney</t>
  </si>
  <si>
    <t>Thomas</t>
  </si>
  <si>
    <t>Todd</t>
  </si>
  <si>
    <t>William</t>
  </si>
  <si>
    <t>Rachel</t>
  </si>
  <si>
    <t>Tyler</t>
  </si>
  <si>
    <t>Debra</t>
  </si>
  <si>
    <t>Nathan</t>
  </si>
  <si>
    <t>Rebecca</t>
  </si>
  <si>
    <t>Amanda</t>
  </si>
  <si>
    <t>Julie</t>
  </si>
  <si>
    <t>Justin</t>
  </si>
  <si>
    <t>Kimberly</t>
  </si>
  <si>
    <t>Leigh</t>
  </si>
  <si>
    <t>Lucas</t>
  </si>
  <si>
    <t>Randy</t>
  </si>
  <si>
    <t>Renae</t>
  </si>
  <si>
    <t>Samantha</t>
  </si>
  <si>
    <t>Azad</t>
  </si>
  <si>
    <t>Brent</t>
  </si>
  <si>
    <t>Paul</t>
  </si>
  <si>
    <t>Brandon</t>
  </si>
  <si>
    <t>Bret</t>
  </si>
  <si>
    <t>Brian</t>
  </si>
  <si>
    <t>Colby</t>
  </si>
  <si>
    <t>Gerald</t>
  </si>
  <si>
    <t>Jeffrey</t>
  </si>
  <si>
    <t>Mary</t>
  </si>
  <si>
    <t>Rajesh</t>
  </si>
  <si>
    <t>Susheel</t>
  </si>
  <si>
    <t>Travis</t>
  </si>
  <si>
    <t>Svein</t>
  </si>
  <si>
    <t>Timothy</t>
  </si>
  <si>
    <t>Jeff</t>
  </si>
  <si>
    <t>Patrick</t>
  </si>
  <si>
    <t>Rocky</t>
  </si>
  <si>
    <t>Anne</t>
  </si>
  <si>
    <t>Cordell</t>
  </si>
  <si>
    <t>Jack</t>
  </si>
  <si>
    <t>Lisa</t>
  </si>
  <si>
    <t>Randall</t>
  </si>
  <si>
    <t>Vicki</t>
  </si>
  <si>
    <t>Zachary</t>
  </si>
  <si>
    <t>Anil</t>
  </si>
  <si>
    <t>George</t>
  </si>
  <si>
    <t>Harish</t>
  </si>
  <si>
    <t>Herbert</t>
  </si>
  <si>
    <t>Kim</t>
  </si>
  <si>
    <t>Laura</t>
  </si>
  <si>
    <t>Nhan</t>
  </si>
  <si>
    <t>Penni</t>
  </si>
  <si>
    <t>Philip</t>
  </si>
  <si>
    <t>Ronald</t>
  </si>
  <si>
    <t>Suchitra</t>
  </si>
  <si>
    <t>Tate</t>
  </si>
  <si>
    <t>Van</t>
  </si>
  <si>
    <t>Benjamin</t>
  </si>
  <si>
    <t>Daniel</t>
  </si>
  <si>
    <t>Douglas</t>
  </si>
  <si>
    <t>Ryan</t>
  </si>
  <si>
    <t>Christian</t>
  </si>
  <si>
    <t>Darwin</t>
  </si>
  <si>
    <t>Elizabeth</t>
  </si>
  <si>
    <t>Gregory</t>
  </si>
  <si>
    <t>Jane</t>
  </si>
  <si>
    <t>Karamba</t>
  </si>
  <si>
    <t>Kenneth</t>
  </si>
  <si>
    <t>Roger</t>
  </si>
  <si>
    <t>Sharolyn</t>
  </si>
  <si>
    <t>Zeeshaan</t>
  </si>
  <si>
    <t>Aaron</t>
  </si>
  <si>
    <t>Allan</t>
  </si>
  <si>
    <t>Andrew</t>
  </si>
  <si>
    <t>Brett</t>
  </si>
  <si>
    <t>Gajal</t>
  </si>
  <si>
    <t>Gery</t>
  </si>
  <si>
    <t>Holly</t>
  </si>
  <si>
    <t>Jill</t>
  </si>
  <si>
    <t>Joe</t>
  </si>
  <si>
    <t>Kristin</t>
  </si>
  <si>
    <t>Mindi</t>
  </si>
  <si>
    <t>Shawn</t>
  </si>
  <si>
    <t>Steffan</t>
  </si>
  <si>
    <t>Stephen</t>
  </si>
  <si>
    <t>Victoria</t>
  </si>
  <si>
    <t>Monica</t>
  </si>
  <si>
    <t>Omar</t>
  </si>
  <si>
    <t>Frederick</t>
  </si>
  <si>
    <t>Harper</t>
  </si>
  <si>
    <t>Jeremy</t>
  </si>
  <si>
    <t>Casey</t>
  </si>
  <si>
    <t>Abhinava S</t>
  </si>
  <si>
    <t>Ahdy</t>
  </si>
  <si>
    <t>Andrea</t>
  </si>
  <si>
    <t>Ankur</t>
  </si>
  <si>
    <t>Anthony</t>
  </si>
  <si>
    <t>Badie</t>
  </si>
  <si>
    <t>Bappaditya</t>
  </si>
  <si>
    <t>Betty</t>
  </si>
  <si>
    <t>Bradley</t>
  </si>
  <si>
    <t>Cherie</t>
  </si>
  <si>
    <t>Dan</t>
  </si>
  <si>
    <t>Daryl</t>
  </si>
  <si>
    <t>Divya</t>
  </si>
  <si>
    <t>Estibaliz</t>
  </si>
  <si>
    <t>Faridali</t>
  </si>
  <si>
    <t>Franchette</t>
  </si>
  <si>
    <t>Gavin</t>
  </si>
  <si>
    <t>German</t>
  </si>
  <si>
    <t>Gozde</t>
  </si>
  <si>
    <t>Ian</t>
  </si>
  <si>
    <t>Jacqueline</t>
  </si>
  <si>
    <t>Jason</t>
  </si>
  <si>
    <t>Jay</t>
  </si>
  <si>
    <t>Jennifer</t>
  </si>
  <si>
    <t>Jose</t>
  </si>
  <si>
    <t>Joseph</t>
  </si>
  <si>
    <t>Judy</t>
  </si>
  <si>
    <t>Kar-Ming</t>
  </si>
  <si>
    <t>Keri</t>
  </si>
  <si>
    <t>Kersi</t>
  </si>
  <si>
    <t>Kofi</t>
  </si>
  <si>
    <t>Lichao</t>
  </si>
  <si>
    <t>Mahmoud</t>
  </si>
  <si>
    <t>Marcos</t>
  </si>
  <si>
    <t>Mehmet</t>
  </si>
  <si>
    <t>Melissa</t>
  </si>
  <si>
    <t>Naina</t>
  </si>
  <si>
    <t>Natalie</t>
  </si>
  <si>
    <t>Nilesh</t>
  </si>
  <si>
    <t>Pamela</t>
  </si>
  <si>
    <t>Parul</t>
  </si>
  <si>
    <t>Pramod</t>
  </si>
  <si>
    <t>Praveen</t>
  </si>
  <si>
    <t>Rishi</t>
  </si>
  <si>
    <t>Robin</t>
  </si>
  <si>
    <t>Roxie</t>
  </si>
  <si>
    <t>Samuel</t>
  </si>
  <si>
    <t>Sanam</t>
  </si>
  <si>
    <t>Sandeep</t>
  </si>
  <si>
    <t>Santaram</t>
  </si>
  <si>
    <t>Shadi</t>
  </si>
  <si>
    <t>Sheila</t>
  </si>
  <si>
    <t>Subrato</t>
  </si>
  <si>
    <t>Suhair</t>
  </si>
  <si>
    <t>Tanmay</t>
  </si>
  <si>
    <t>Teodora</t>
  </si>
  <si>
    <t>Theresa</t>
  </si>
  <si>
    <t>Tilak</t>
  </si>
  <si>
    <t>Trinitia</t>
  </si>
  <si>
    <t>Virginia</t>
  </si>
  <si>
    <t>Wayne</t>
  </si>
  <si>
    <t>Yuri</t>
  </si>
  <si>
    <t>Jules</t>
  </si>
  <si>
    <t>Wesley</t>
  </si>
  <si>
    <t>DO</t>
  </si>
  <si>
    <t>MD</t>
  </si>
  <si>
    <t>Emergency Medicine</t>
  </si>
  <si>
    <t>Radiology</t>
  </si>
  <si>
    <t>Anesthesiology</t>
  </si>
  <si>
    <t>Internal Medicine</t>
  </si>
  <si>
    <t>Neurology</t>
  </si>
  <si>
    <t>Hospitalist</t>
  </si>
  <si>
    <t>Family Medicine</t>
  </si>
  <si>
    <t>Otolaryngology</t>
  </si>
  <si>
    <t>Psychiatry</t>
  </si>
  <si>
    <t>Provider Totals ($)</t>
  </si>
  <si>
    <t>Schieche</t>
  </si>
  <si>
    <t>Knotts</t>
  </si>
  <si>
    <t>Woolley</t>
  </si>
  <si>
    <t>Dixon</t>
  </si>
  <si>
    <t>Goodloe</t>
  </si>
  <si>
    <t>Gray</t>
  </si>
  <si>
    <t>Davis</t>
  </si>
  <si>
    <t>Molloy</t>
  </si>
  <si>
    <t>Bohn</t>
  </si>
  <si>
    <t>Van Zandt</t>
  </si>
  <si>
    <t>Katsis</t>
  </si>
  <si>
    <t>Burkus</t>
  </si>
  <si>
    <t>Delafield</t>
  </si>
  <si>
    <t>Pruitt</t>
  </si>
  <si>
    <t>Nalagan</t>
  </si>
  <si>
    <t>Khalid</t>
  </si>
  <si>
    <t>Godish</t>
  </si>
  <si>
    <t>Tawk</t>
  </si>
  <si>
    <t>Plinsky</t>
  </si>
  <si>
    <t>Grode</t>
  </si>
  <si>
    <t>Kraemer</t>
  </si>
  <si>
    <t>Traino, Jr</t>
  </si>
  <si>
    <t>Jenkins</t>
  </si>
  <si>
    <t>Xing</t>
  </si>
  <si>
    <t>Jaiswal</t>
  </si>
  <si>
    <t>Kamau</t>
  </si>
  <si>
    <t>Spain</t>
  </si>
  <si>
    <t>Ho</t>
  </si>
  <si>
    <t>Mills</t>
  </si>
  <si>
    <t>Reed</t>
  </si>
  <si>
    <t>Landis</t>
  </si>
  <si>
    <t>Blankenship</t>
  </si>
  <si>
    <t>Auschwitz</t>
  </si>
  <si>
    <t>Britt</t>
  </si>
  <si>
    <t>Mundra</t>
  </si>
  <si>
    <t>Guild</t>
  </si>
  <si>
    <t>Reid</t>
  </si>
  <si>
    <t>Almon</t>
  </si>
  <si>
    <t>Kutner</t>
  </si>
  <si>
    <t>Yasuda</t>
  </si>
  <si>
    <t>Tortorici</t>
  </si>
  <si>
    <t>Ostermeyer</t>
  </si>
  <si>
    <t>Brannon</t>
  </si>
  <si>
    <t>Kraus</t>
  </si>
  <si>
    <t>Yu</t>
  </si>
  <si>
    <t>Reddick</t>
  </si>
  <si>
    <t>Levings</t>
  </si>
  <si>
    <t>West</t>
  </si>
  <si>
    <t>Avant</t>
  </si>
  <si>
    <t>Diesselhorst</t>
  </si>
  <si>
    <t>Huff</t>
  </si>
  <si>
    <t>Mokhtee</t>
  </si>
  <si>
    <t>Dunitz</t>
  </si>
  <si>
    <t>Christoph</t>
  </si>
  <si>
    <t>Derek</t>
  </si>
  <si>
    <t>Melanie</t>
  </si>
  <si>
    <t>Sarah</t>
  </si>
  <si>
    <t>Janna</t>
  </si>
  <si>
    <t>Erin</t>
  </si>
  <si>
    <t>Jeffery</t>
  </si>
  <si>
    <t>Juan</t>
  </si>
  <si>
    <t>Mansoor</t>
  </si>
  <si>
    <t>Maroun</t>
  </si>
  <si>
    <t>Jian</t>
  </si>
  <si>
    <t>Kamna</t>
  </si>
  <si>
    <t>Kinya</t>
  </si>
  <si>
    <t>Ralph</t>
  </si>
  <si>
    <t>Wyatt</t>
  </si>
  <si>
    <t>Lesley</t>
  </si>
  <si>
    <t>Vishal</t>
  </si>
  <si>
    <t>Troy</t>
  </si>
  <si>
    <t>Arpit</t>
  </si>
  <si>
    <t>Britta</t>
  </si>
  <si>
    <t>Chelsey</t>
  </si>
  <si>
    <t>Dale</t>
  </si>
  <si>
    <t>Jo Elle</t>
  </si>
  <si>
    <t>Margo</t>
  </si>
  <si>
    <t>Nicholas</t>
  </si>
  <si>
    <t>Nita</t>
  </si>
  <si>
    <t>Stuart</t>
  </si>
  <si>
    <t>Teresa</t>
  </si>
  <si>
    <t>Zhongxin</t>
  </si>
  <si>
    <t>Kristopher</t>
  </si>
  <si>
    <t>Braithwaite</t>
  </si>
  <si>
    <t>Sabina</t>
  </si>
  <si>
    <t>Tuma</t>
  </si>
  <si>
    <t>Faiz</t>
  </si>
  <si>
    <t>Malgor</t>
  </si>
  <si>
    <t>Integris Medical Group</t>
  </si>
  <si>
    <t>Duvall</t>
  </si>
  <si>
    <t>Apple</t>
  </si>
  <si>
    <t>Alicia</t>
  </si>
  <si>
    <t>Stokes</t>
  </si>
  <si>
    <t>Toole</t>
  </si>
  <si>
    <t>Abernethy</t>
  </si>
  <si>
    <t>Kanaan</t>
  </si>
  <si>
    <t>Rittimann</t>
  </si>
  <si>
    <t>Mirtsching</t>
  </si>
  <si>
    <t>Barry</t>
  </si>
  <si>
    <t>Danya</t>
  </si>
  <si>
    <t>Bautista</t>
  </si>
  <si>
    <t>Alexander</t>
  </si>
  <si>
    <t>Cross</t>
  </si>
  <si>
    <t>Amin</t>
  </si>
  <si>
    <t>Amgad</t>
  </si>
  <si>
    <t>Rowles</t>
  </si>
  <si>
    <t>Rubin</t>
  </si>
  <si>
    <t>Hughes</t>
  </si>
  <si>
    <t>Hickerson</t>
  </si>
  <si>
    <t>Reinersman</t>
  </si>
  <si>
    <t>Fogarty</t>
  </si>
  <si>
    <t>Mercer</t>
  </si>
  <si>
    <t>Shultes Von Schlageter</t>
  </si>
  <si>
    <t>Josserand</t>
  </si>
  <si>
    <t>Pediatrics</t>
  </si>
  <si>
    <t>* Trauma Fund 2017 October *</t>
  </si>
  <si>
    <t>Claims January 1, 2016 to June 30, 2016</t>
  </si>
  <si>
    <t>(Updated 12/01/2017)</t>
  </si>
  <si>
    <t xml:space="preserve">Claims January 1, 2016 to June 30, 2016 </t>
  </si>
  <si>
    <t>Southwest Orthopaedic Specialist</t>
  </si>
  <si>
    <t>Pulmonary Specialists LLC</t>
  </si>
  <si>
    <t>AHS Oklahoma Physician Group, LLC dba Utica Park Clinic</t>
  </si>
  <si>
    <t>Berry E Winn, MD PLLC</t>
  </si>
  <si>
    <t>Alamian</t>
  </si>
  <si>
    <t>Aldridge</t>
  </si>
  <si>
    <t>Al-Shaer</t>
  </si>
  <si>
    <t>Archer</t>
  </si>
  <si>
    <t>Atherton</t>
  </si>
  <si>
    <t>Balbas</t>
  </si>
  <si>
    <t>Banerjee</t>
  </si>
  <si>
    <t>Bates</t>
  </si>
  <si>
    <t>Bennett</t>
  </si>
  <si>
    <t>Berry</t>
  </si>
  <si>
    <t>Bommasamudram</t>
  </si>
  <si>
    <t>Brotherton</t>
  </si>
  <si>
    <t>Bruns</t>
  </si>
  <si>
    <t>Butcher</t>
  </si>
  <si>
    <t>Canady</t>
  </si>
  <si>
    <t>Carlson</t>
  </si>
  <si>
    <t>Carnine</t>
  </si>
  <si>
    <t>Clements</t>
  </si>
  <si>
    <t>Dautenhahn</t>
  </si>
  <si>
    <t>Denmark</t>
  </si>
  <si>
    <t>Dickens</t>
  </si>
  <si>
    <t>Drinkaus</t>
  </si>
  <si>
    <t>Eldridge</t>
  </si>
  <si>
    <t>Fischer</t>
  </si>
  <si>
    <t>Fisher</t>
  </si>
  <si>
    <t>Fredieu</t>
  </si>
  <si>
    <t>Freire</t>
  </si>
  <si>
    <t>Guy</t>
  </si>
  <si>
    <t>Hall</t>
  </si>
  <si>
    <t>Hancock</t>
  </si>
  <si>
    <t>Hawa</t>
  </si>
  <si>
    <t>Helton</t>
  </si>
  <si>
    <t>Hinojosa</t>
  </si>
  <si>
    <t>Holder</t>
  </si>
  <si>
    <t>Howell</t>
  </si>
  <si>
    <t>Hunter</t>
  </si>
  <si>
    <t>Jabbour</t>
  </si>
  <si>
    <t>Kashyap</t>
  </si>
  <si>
    <t>Kempe</t>
  </si>
  <si>
    <t>Ketchandji</t>
  </si>
  <si>
    <t>Khalidi</t>
  </si>
  <si>
    <t>Knutson</t>
  </si>
  <si>
    <t>Kommareddi</t>
  </si>
  <si>
    <t>Letton</t>
  </si>
  <si>
    <t>Levine</t>
  </si>
  <si>
    <t>Lovelace</t>
  </si>
  <si>
    <t>Lowe</t>
  </si>
  <si>
    <t>Madden</t>
  </si>
  <si>
    <t>Maguire</t>
  </si>
  <si>
    <t>Marshall</t>
  </si>
  <si>
    <t>McBride</t>
  </si>
  <si>
    <t>Mccoy</t>
  </si>
  <si>
    <t>Nehme</t>
  </si>
  <si>
    <t>Nick</t>
  </si>
  <si>
    <t>O'Hara</t>
  </si>
  <si>
    <t>Olson</t>
  </si>
  <si>
    <t>Perona</t>
  </si>
  <si>
    <t>Pouralifazel</t>
  </si>
  <si>
    <t>Pruthi</t>
  </si>
  <si>
    <t>Ranne</t>
  </si>
  <si>
    <t>Rooks</t>
  </si>
  <si>
    <t>Ruiz-Elizalde</t>
  </si>
  <si>
    <t>Sasevich</t>
  </si>
  <si>
    <t>Schmidt</t>
  </si>
  <si>
    <t>Siex</t>
  </si>
  <si>
    <t>Stabinski</t>
  </si>
  <si>
    <t>Taneja</t>
  </si>
  <si>
    <t>Tricinella</t>
  </si>
  <si>
    <t>Tsai</t>
  </si>
  <si>
    <t>Vasquez</t>
  </si>
  <si>
    <t>Vavricka</t>
  </si>
  <si>
    <t>Wackowski</t>
  </si>
  <si>
    <t>Whelan</t>
  </si>
  <si>
    <t>Wiley</t>
  </si>
  <si>
    <t>Woodward</t>
  </si>
  <si>
    <t>Yeary</t>
  </si>
  <si>
    <t>Zheng</t>
  </si>
  <si>
    <t>Zouwayhed</t>
  </si>
  <si>
    <t>Seyed</t>
  </si>
  <si>
    <t>Moutasim</t>
  </si>
  <si>
    <t>Chandramouli</t>
  </si>
  <si>
    <t>Stephanie</t>
  </si>
  <si>
    <t>Pavankumar</t>
  </si>
  <si>
    <t>Loren</t>
  </si>
  <si>
    <t>Thaddeus</t>
  </si>
  <si>
    <t>Marchel</t>
  </si>
  <si>
    <t>Alisa</t>
  </si>
  <si>
    <t>Eduardo</t>
  </si>
  <si>
    <t>Eugene</t>
  </si>
  <si>
    <t>Andre</t>
  </si>
  <si>
    <t>Maxime</t>
  </si>
  <si>
    <t>Ziad</t>
  </si>
  <si>
    <t>Clifford</t>
  </si>
  <si>
    <t>Ebony</t>
  </si>
  <si>
    <t>Antoine</t>
  </si>
  <si>
    <t>Imran</t>
  </si>
  <si>
    <t>Lauren</t>
  </si>
  <si>
    <t>Zakary</t>
  </si>
  <si>
    <t>Madhavi</t>
  </si>
  <si>
    <t>Lora</t>
  </si>
  <si>
    <t>Sean</t>
  </si>
  <si>
    <t>Kiet</t>
  </si>
  <si>
    <t>Trang</t>
  </si>
  <si>
    <t>Garret</t>
  </si>
  <si>
    <t>Pooya</t>
  </si>
  <si>
    <t>Ravindar</t>
  </si>
  <si>
    <t>J.</t>
  </si>
  <si>
    <t>Alejandro</t>
  </si>
  <si>
    <t>Frank</t>
  </si>
  <si>
    <t>Neal</t>
  </si>
  <si>
    <t>Jordan</t>
  </si>
  <si>
    <t>Munish</t>
  </si>
  <si>
    <t>Suruchi</t>
  </si>
  <si>
    <t>Austin</t>
  </si>
  <si>
    <t>W</t>
  </si>
  <si>
    <t>Ranilo</t>
  </si>
  <si>
    <t>Lori</t>
  </si>
  <si>
    <t>Meredith</t>
  </si>
  <si>
    <t>Xiangyang</t>
  </si>
  <si>
    <t>Mazen</t>
  </si>
  <si>
    <t>De Sousa</t>
  </si>
  <si>
    <t>English III</t>
  </si>
  <si>
    <t>Upchurch, Jr</t>
  </si>
  <si>
    <t>F</t>
  </si>
  <si>
    <t>Mary Ann</t>
  </si>
  <si>
    <t>H</t>
  </si>
  <si>
    <t>General Surgery</t>
  </si>
  <si>
    <t>Family Practice</t>
  </si>
  <si>
    <t>Orthopedic Surgery</t>
  </si>
  <si>
    <t>Diagnostic Radiology</t>
  </si>
  <si>
    <t>Thoracic Cardiovascular Surgery</t>
  </si>
  <si>
    <t>Nuclear Medicine</t>
  </si>
  <si>
    <t>Neurosurgery</t>
  </si>
  <si>
    <t>Cardiovascular Disease</t>
  </si>
  <si>
    <t>Clinical Pathology</t>
  </si>
  <si>
    <t>Plastic Surgery</t>
  </si>
  <si>
    <t>Thoracic Surgery</t>
  </si>
  <si>
    <t>Neurological Surgery</t>
  </si>
  <si>
    <t>Otorhinolaryngology</t>
  </si>
  <si>
    <t>Pediatric Radiology</t>
  </si>
  <si>
    <t>Interventional Radiology</t>
  </si>
  <si>
    <t>Anatomic/Clinical Pathology</t>
  </si>
  <si>
    <t>Surgical Critical Care</t>
  </si>
  <si>
    <t>Orthopedic Trauma</t>
  </si>
  <si>
    <t>Rheumatology</t>
  </si>
  <si>
    <t>Chemical Pathology</t>
  </si>
  <si>
    <t>Vascular Surgery</t>
  </si>
  <si>
    <t>Pulmonary Disease</t>
  </si>
  <si>
    <t>Trauma Surgery</t>
  </si>
  <si>
    <t>Cardiovascular Surgery</t>
  </si>
  <si>
    <t>Pediatric Critical Care Medicine</t>
  </si>
  <si>
    <t>Orthopedics</t>
  </si>
  <si>
    <t>Pulmonary</t>
  </si>
  <si>
    <t>Urology</t>
  </si>
  <si>
    <t>Obstetrics &amp; Gynecology</t>
  </si>
  <si>
    <t>Pediatric Surgery</t>
  </si>
  <si>
    <t>Hand Surgery</t>
  </si>
  <si>
    <t>General Practice</t>
  </si>
  <si>
    <t>Anatomic Pathology</t>
  </si>
  <si>
    <t>Pediatric Orthopedics</t>
  </si>
  <si>
    <t>Cardiothoracic</t>
  </si>
  <si>
    <t>Neuroradiology</t>
  </si>
  <si>
    <t>Vascular and Interventional Radiology</t>
  </si>
  <si>
    <t>None</t>
  </si>
  <si>
    <t>Cardiothoracic Vascular</t>
  </si>
  <si>
    <t>Physical Medicine &amp; Rehabilitation</t>
  </si>
  <si>
    <t>Pediatric Neurosurgery</t>
  </si>
  <si>
    <t>Critical Care Medicine</t>
  </si>
  <si>
    <t>Pulmonary Critical Care</t>
  </si>
  <si>
    <t>Hematology</t>
  </si>
  <si>
    <t>Pediatric Neurology</t>
  </si>
  <si>
    <t>Pediatric Internal Medicine</t>
  </si>
  <si>
    <t>Oct</t>
  </si>
  <si>
    <t>Nov</t>
  </si>
  <si>
    <t>Dec</t>
  </si>
  <si>
    <t>Jan</t>
  </si>
  <si>
    <t>Feb</t>
  </si>
  <si>
    <t>Mar</t>
  </si>
  <si>
    <t>Air Evac Lifeteam - Altus 473</t>
  </si>
  <si>
    <t>Air Evac Lifeteam - Ardmore 491</t>
  </si>
  <si>
    <t>Air Evac Lifeteam - Claremore 397</t>
  </si>
  <si>
    <t>Air Evac Lifeteam - Cushing 399</t>
  </si>
  <si>
    <t>Air Evac Lifeteam - DeQueen 430</t>
  </si>
  <si>
    <t>Air Evac Lifeteam - Duncan 401</t>
  </si>
  <si>
    <t>Air Evac Lifeteam - Elk City 412</t>
  </si>
  <si>
    <t>Air Evac Lifeteam - Henryetta 500</t>
  </si>
  <si>
    <t>Air Evac Lifeteam - Hugo/Idabel 418/494</t>
  </si>
  <si>
    <t>Air Evac Lifeteam - Muskogee 433</t>
  </si>
  <si>
    <t>Air Evac Lifeteam - Pauls Valley 396</t>
  </si>
  <si>
    <t>Air Evac Lifeteam - Sherman/Decatur/Greenville TX 428</t>
  </si>
  <si>
    <t>Air Evac Lifeteam - Springdale 400</t>
  </si>
  <si>
    <t>Air Evac Lifeteam - Stillwater 495</t>
  </si>
  <si>
    <t>Air Evac Lifeteam - Weatherford 482</t>
  </si>
  <si>
    <t>Air Evac Lifeteam - Woodward 429</t>
  </si>
  <si>
    <t>Air Evac Lifeteam - Yukon 492</t>
  </si>
  <si>
    <t>American Medical Response - Duncan</t>
  </si>
  <si>
    <t>American Medical Response - Marlow</t>
  </si>
  <si>
    <t>Antlers (City of) EMS</t>
  </si>
  <si>
    <t>Beaver County EMS</t>
  </si>
  <si>
    <t>Burns Flat EMS</t>
  </si>
  <si>
    <t>Cache EMS</t>
  </si>
  <si>
    <t>Choctaw County Ambulance Authority</t>
  </si>
  <si>
    <t>Comanche County Memorial Hospital/EMS</t>
  </si>
  <si>
    <t>EagleMed LLC - Fixed Wing 447</t>
  </si>
  <si>
    <t>EagleMed LLC - FW Ground 449</t>
  </si>
  <si>
    <t>EagleMed LLC - RW OOS Yukon 446</t>
  </si>
  <si>
    <t>EagleMed LLC - Tahlequah 382</t>
  </si>
  <si>
    <t>Lifenet</t>
  </si>
  <si>
    <t>Med-Trans Corporation Eagle Med</t>
  </si>
  <si>
    <t>Med-Trans Corporation McAlester Regional Air Care</t>
  </si>
  <si>
    <t>Murray County EMS</t>
  </si>
  <si>
    <t>Okmulgee County Emergency Medical Services</t>
  </si>
  <si>
    <t>Sinor Emergency Medical Services - Clinton</t>
  </si>
  <si>
    <t>Sinor Emergency Medical Services - Hobart</t>
  </si>
  <si>
    <t>Sinor Emergency Medical Services - Sayre</t>
  </si>
  <si>
    <t>Sinor Emergency Medical Services - Weatherford</t>
  </si>
  <si>
    <t>Taloga Ambulance Service</t>
  </si>
  <si>
    <t>AllianceHealth Deaconess</t>
  </si>
  <si>
    <t>AllianceHealth Durant</t>
  </si>
  <si>
    <t>Eastar Health System/Saint Francis Hospital Muskogee</t>
  </si>
  <si>
    <t>Eastern Oklahoma Medical Center</t>
  </si>
  <si>
    <t>Elkview General Hospital</t>
  </si>
  <si>
    <t>McCurtain Memorial Hospital</t>
  </si>
  <si>
    <t>OU Medical Center</t>
  </si>
  <si>
    <t>Prague Municipal Hospital</t>
  </si>
  <si>
    <t>Hospital - In Alphabetical Order</t>
  </si>
  <si>
    <t>OU Medical Center *</t>
  </si>
  <si>
    <t>(Updated 03/21/2018)</t>
  </si>
  <si>
    <t>(Updated 03/28/2018)</t>
  </si>
  <si>
    <t>IN progress</t>
  </si>
  <si>
    <t>TOTAL AMOUNT DISTRIBUTED $11,468,822.74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</si>
</sst>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18"/>
      <name val="Calibri"/>
      <family val="2"/>
      <scheme val="minor"/>
    </font>
    <font>
      <i/>
      <sz val="12"/>
      <color indexed="1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theme="0" tint="-0.14996795556505021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5" fillId="0" borderId="0"/>
    <xf numFmtId="0" fontId="35" fillId="0" borderId="0"/>
  </cellStyleXfs>
  <cellXfs count="267">
    <xf numFmtId="0" fontId="0" fillId="0" borderId="0" xfId="0"/>
    <xf numFmtId="10" fontId="0" fillId="0" borderId="0" xfId="0" applyNumberFormat="1"/>
    <xf numFmtId="0" fontId="0" fillId="0" borderId="0" xfId="0" applyFill="1"/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44" fontId="0" fillId="0" borderId="0" xfId="0" applyNumberFormat="1"/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10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4" fontId="13" fillId="4" borderId="1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4" fontId="13" fillId="6" borderId="1" xfId="0" applyNumberFormat="1" applyFont="1" applyFill="1" applyBorder="1" applyAlignment="1">
      <alignment horizontal="center" vertical="center" wrapText="1"/>
    </xf>
    <xf numFmtId="10" fontId="13" fillId="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0" fillId="4" borderId="1" xfId="0" applyFont="1" applyFill="1" applyBorder="1" applyAlignment="1">
      <alignment horizontal="center"/>
    </xf>
    <xf numFmtId="10" fontId="1" fillId="4" borderId="1" xfId="0" applyNumberFormat="1" applyFont="1" applyFill="1" applyBorder="1" applyAlignment="1" applyProtection="1">
      <alignment horizontal="right" vertical="center" wrapText="1"/>
    </xf>
    <xf numFmtId="0" fontId="0" fillId="3" borderId="1" xfId="0" applyFont="1" applyFill="1" applyBorder="1" applyAlignment="1">
      <alignment horizontal="center"/>
    </xf>
    <xf numFmtId="10" fontId="1" fillId="3" borderId="2" xfId="0" applyNumberFormat="1" applyFont="1" applyFill="1" applyBorder="1" applyAlignment="1" applyProtection="1">
      <alignment horizontal="right" vertical="center" wrapText="1"/>
    </xf>
    <xf numFmtId="10" fontId="17" fillId="3" borderId="2" xfId="0" applyNumberFormat="1" applyFont="1" applyFill="1" applyBorder="1"/>
    <xf numFmtId="0" fontId="1" fillId="6" borderId="1" xfId="0" applyFont="1" applyFill="1" applyBorder="1" applyAlignment="1" applyProtection="1">
      <alignment horizontal="left" vertical="center" wrapText="1" indent="1"/>
    </xf>
    <xf numFmtId="0" fontId="0" fillId="6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43" fontId="1" fillId="4" borderId="1" xfId="7" applyFont="1" applyFill="1" applyBorder="1" applyAlignment="1" applyProtection="1">
      <alignment horizontal="left" vertical="center" wrapText="1" indent="1"/>
    </xf>
    <xf numFmtId="43" fontId="17" fillId="4" borderId="1" xfId="7" applyFont="1" applyFill="1" applyBorder="1" applyAlignment="1">
      <alignment horizontal="left" indent="1"/>
    </xf>
    <xf numFmtId="43" fontId="1" fillId="3" borderId="1" xfId="7" applyFont="1" applyFill="1" applyBorder="1" applyAlignment="1" applyProtection="1">
      <alignment horizontal="left" vertical="center" wrapText="1" indent="1"/>
    </xf>
    <xf numFmtId="43" fontId="17" fillId="3" borderId="1" xfId="7" applyFont="1" applyFill="1" applyBorder="1" applyAlignment="1">
      <alignment horizontal="left" indent="1"/>
    </xf>
    <xf numFmtId="43" fontId="15" fillId="6" borderId="1" xfId="7" applyFont="1" applyFill="1" applyBorder="1" applyAlignment="1" applyProtection="1">
      <alignment horizontal="left" vertical="center" wrapText="1"/>
    </xf>
    <xf numFmtId="10" fontId="15" fillId="6" borderId="1" xfId="0" applyNumberFormat="1" applyFont="1" applyFill="1" applyBorder="1" applyAlignment="1" applyProtection="1">
      <alignment horizontal="right" vertical="center" wrapText="1"/>
    </xf>
    <xf numFmtId="43" fontId="16" fillId="6" borderId="1" xfId="7" applyFont="1" applyFill="1" applyBorder="1" applyAlignment="1">
      <alignment horizontal="left"/>
    </xf>
    <xf numFmtId="10" fontId="22" fillId="6" borderId="1" xfId="0" applyNumberFormat="1" applyFont="1" applyFill="1" applyBorder="1" applyAlignment="1">
      <alignment horizontal="right"/>
    </xf>
    <xf numFmtId="10" fontId="16" fillId="2" borderId="1" xfId="0" applyNumberFormat="1" applyFont="1" applyFill="1" applyBorder="1" applyAlignment="1"/>
    <xf numFmtId="43" fontId="16" fillId="2" borderId="1" xfId="7" applyFont="1" applyFill="1" applyBorder="1" applyAlignment="1"/>
    <xf numFmtId="43" fontId="23" fillId="2" borderId="1" xfId="7" applyFont="1" applyFill="1" applyBorder="1" applyAlignment="1" applyProtection="1">
      <alignment horizontal="left" vertical="center"/>
    </xf>
    <xf numFmtId="43" fontId="16" fillId="3" borderId="1" xfId="7" applyFont="1" applyFill="1" applyBorder="1" applyAlignment="1">
      <alignment horizontal="left" indent="1"/>
    </xf>
    <xf numFmtId="10" fontId="22" fillId="3" borderId="2" xfId="0" applyNumberFormat="1" applyFont="1" applyFill="1" applyBorder="1"/>
    <xf numFmtId="10" fontId="22" fillId="3" borderId="2" xfId="0" applyNumberFormat="1" applyFont="1" applyFill="1" applyBorder="1" applyAlignment="1"/>
    <xf numFmtId="0" fontId="9" fillId="0" borderId="0" xfId="0" applyFont="1" applyBorder="1" applyAlignment="1">
      <alignment horizontal="center" vertical="center" textRotation="90" wrapText="1"/>
    </xf>
    <xf numFmtId="0" fontId="27" fillId="3" borderId="1" xfId="0" applyFont="1" applyFill="1" applyBorder="1" applyAlignment="1">
      <alignment horizontal="left"/>
    </xf>
    <xf numFmtId="0" fontId="27" fillId="6" borderId="1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43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0" borderId="1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horizontal="right" vertical="center"/>
    </xf>
    <xf numFmtId="43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64" fontId="15" fillId="8" borderId="13" xfId="0" applyNumberFormat="1" applyFont="1" applyFill="1" applyBorder="1" applyAlignment="1" applyProtection="1">
      <alignment horizontal="center" vertical="center" wrapText="1"/>
    </xf>
    <xf numFmtId="10" fontId="16" fillId="5" borderId="14" xfId="0" applyNumberFormat="1" applyFont="1" applyFill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 wrapText="1"/>
    </xf>
    <xf numFmtId="0" fontId="4" fillId="8" borderId="15" xfId="0" applyFont="1" applyFill="1" applyBorder="1" applyAlignment="1" applyProtection="1">
      <alignment horizontal="center" vertical="center" wrapText="1"/>
    </xf>
    <xf numFmtId="4" fontId="4" fillId="9" borderId="15" xfId="0" applyNumberFormat="1" applyFont="1" applyFill="1" applyBorder="1" applyAlignment="1" applyProtection="1">
      <alignment horizontal="center" vertical="center" wrapText="1"/>
    </xf>
    <xf numFmtId="4" fontId="4" fillId="9" borderId="17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164" fontId="15" fillId="10" borderId="13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left" vertical="center" wrapText="1"/>
    </xf>
    <xf numFmtId="0" fontId="4" fillId="10" borderId="15" xfId="0" applyFont="1" applyFill="1" applyBorder="1" applyAlignment="1" applyProtection="1">
      <alignment horizontal="center" vertical="center" wrapText="1"/>
    </xf>
    <xf numFmtId="4" fontId="4" fillId="10" borderId="15" xfId="0" applyNumberFormat="1" applyFont="1" applyFill="1" applyBorder="1" applyAlignment="1" applyProtection="1">
      <alignment horizontal="center" vertical="center" wrapText="1"/>
    </xf>
    <xf numFmtId="4" fontId="4" fillId="10" borderId="17" xfId="0" applyNumberFormat="1" applyFont="1" applyFill="1" applyBorder="1" applyAlignment="1" applyProtection="1">
      <alignment horizontal="center" vertical="center" wrapText="1"/>
    </xf>
    <xf numFmtId="166" fontId="15" fillId="10" borderId="13" xfId="1" applyNumberFormat="1" applyFont="1" applyFill="1" applyBorder="1" applyAlignment="1" applyProtection="1">
      <alignment horizontal="center" vertical="center" wrapText="1"/>
    </xf>
    <xf numFmtId="166" fontId="15" fillId="8" borderId="13" xfId="1" applyNumberFormat="1" applyFont="1" applyFill="1" applyBorder="1" applyAlignment="1" applyProtection="1">
      <alignment vertical="center" wrapText="1"/>
    </xf>
    <xf numFmtId="43" fontId="1" fillId="0" borderId="12" xfId="7" applyFont="1" applyFill="1" applyBorder="1" applyAlignment="1" applyProtection="1">
      <alignment horizontal="right" vertical="center"/>
    </xf>
    <xf numFmtId="43" fontId="1" fillId="0" borderId="1" xfId="7" applyFont="1" applyFill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horizontal="left" vertical="center" wrapText="1" indent="1"/>
    </xf>
    <xf numFmtId="0" fontId="1" fillId="0" borderId="1" xfId="0" applyFont="1" applyFill="1" applyBorder="1" applyAlignment="1" applyProtection="1">
      <alignment horizontal="left" vertical="center" wrapText="1" indent="1"/>
    </xf>
    <xf numFmtId="43" fontId="16" fillId="5" borderId="1" xfId="0" applyNumberFormat="1" applyFont="1" applyFill="1" applyBorder="1" applyAlignment="1">
      <alignment horizontal="right" vertical="center"/>
    </xf>
    <xf numFmtId="43" fontId="16" fillId="5" borderId="3" xfId="7" applyFont="1" applyFill="1" applyBorder="1" applyAlignment="1">
      <alignment horizontal="right" vertical="center"/>
    </xf>
    <xf numFmtId="43" fontId="16" fillId="5" borderId="1" xfId="7" applyFont="1" applyFill="1" applyBorder="1" applyAlignment="1">
      <alignment horizontal="right" vertical="center"/>
    </xf>
    <xf numFmtId="43" fontId="16" fillId="5" borderId="2" xfId="7" applyFont="1" applyFill="1" applyBorder="1" applyAlignment="1">
      <alignment horizontal="right" vertical="center"/>
    </xf>
    <xf numFmtId="43" fontId="16" fillId="5" borderId="13" xfId="7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 indent="1"/>
    </xf>
    <xf numFmtId="0" fontId="6" fillId="0" borderId="1" xfId="0" applyFont="1" applyFill="1" applyBorder="1" applyAlignment="1" applyProtection="1">
      <alignment horizontal="center" vertical="center" wrapText="1"/>
    </xf>
    <xf numFmtId="43" fontId="6" fillId="0" borderId="1" xfId="7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0" fontId="4" fillId="7" borderId="11" xfId="0" applyFont="1" applyFill="1" applyBorder="1" applyAlignment="1" applyProtection="1">
      <alignment horizontal="center" vertical="center" wrapText="1"/>
    </xf>
    <xf numFmtId="49" fontId="4" fillId="7" borderId="11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43" fontId="6" fillId="0" borderId="18" xfId="7" applyFont="1" applyFill="1" applyBorder="1" applyAlignment="1" applyProtection="1">
      <alignment vertical="center" wrapText="1"/>
    </xf>
    <xf numFmtId="0" fontId="6" fillId="0" borderId="19" xfId="0" applyFont="1" applyFill="1" applyBorder="1" applyAlignment="1" applyProtection="1">
      <alignment horizontal="left" vertical="center" wrapText="1" indent="1"/>
    </xf>
    <xf numFmtId="10" fontId="24" fillId="2" borderId="1" xfId="0" applyNumberFormat="1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horizontal="left" vertical="center" indent="1"/>
    </xf>
    <xf numFmtId="43" fontId="24" fillId="2" borderId="1" xfId="0" applyNumberFormat="1" applyFont="1" applyFill="1" applyBorder="1" applyAlignment="1" applyProtection="1">
      <alignment vertical="center"/>
    </xf>
    <xf numFmtId="43" fontId="1" fillId="6" borderId="1" xfId="7" applyFont="1" applyFill="1" applyBorder="1" applyAlignment="1" applyProtection="1">
      <alignment horizontal="right" vertical="center"/>
    </xf>
    <xf numFmtId="10" fontId="21" fillId="4" borderId="1" xfId="0" applyNumberFormat="1" applyFont="1" applyFill="1" applyBorder="1"/>
    <xf numFmtId="164" fontId="0" fillId="0" borderId="0" xfId="0" applyNumberFormat="1"/>
    <xf numFmtId="43" fontId="1" fillId="0" borderId="12" xfId="7" applyNumberFormat="1" applyFont="1" applyFill="1" applyBorder="1" applyAlignment="1" applyProtection="1">
      <alignment horizontal="right" vertical="center"/>
    </xf>
    <xf numFmtId="43" fontId="1" fillId="0" borderId="1" xfId="7" applyNumberFormat="1" applyFont="1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left" vertical="center" wrapText="1" indent="1"/>
    </xf>
    <xf numFmtId="0" fontId="1" fillId="3" borderId="1" xfId="0" applyFont="1" applyFill="1" applyBorder="1" applyAlignment="1" applyProtection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10" borderId="3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center" vertical="center" wrapText="1"/>
    </xf>
    <xf numFmtId="166" fontId="15" fillId="10" borderId="3" xfId="1" applyNumberFormat="1" applyFont="1" applyFill="1" applyBorder="1" applyAlignment="1" applyProtection="1">
      <alignment horizontal="center" vertical="center" wrapText="1"/>
    </xf>
    <xf numFmtId="166" fontId="15" fillId="10" borderId="1" xfId="1" applyNumberFormat="1" applyFont="1" applyFill="1" applyBorder="1" applyAlignment="1" applyProtection="1">
      <alignment horizontal="center" vertical="center" wrapText="1"/>
    </xf>
    <xf numFmtId="164" fontId="15" fillId="10" borderId="3" xfId="0" applyNumberFormat="1" applyFont="1" applyFill="1" applyBorder="1" applyAlignment="1" applyProtection="1">
      <alignment horizontal="center" vertical="center" wrapText="1"/>
    </xf>
    <xf numFmtId="164" fontId="15" fillId="10" borderId="1" xfId="0" applyNumberFormat="1" applyFont="1" applyFill="1" applyBorder="1" applyAlignment="1" applyProtection="1">
      <alignment horizontal="center" vertical="center" wrapText="1"/>
    </xf>
    <xf numFmtId="164" fontId="15" fillId="10" borderId="2" xfId="0" applyNumberFormat="1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166" fontId="15" fillId="8" borderId="3" xfId="1" applyNumberFormat="1" applyFont="1" applyFill="1" applyBorder="1" applyAlignment="1" applyProtection="1">
      <alignment vertical="center" wrapText="1"/>
    </xf>
    <xf numFmtId="166" fontId="15" fillId="8" borderId="1" xfId="1" applyNumberFormat="1" applyFont="1" applyFill="1" applyBorder="1" applyAlignment="1" applyProtection="1">
      <alignment vertical="center" wrapText="1"/>
    </xf>
    <xf numFmtId="166" fontId="15" fillId="4" borderId="1" xfId="0" applyNumberFormat="1" applyFont="1" applyFill="1" applyBorder="1" applyAlignment="1" applyProtection="1">
      <alignment vertical="center" wrapText="1"/>
    </xf>
    <xf numFmtId="166" fontId="15" fillId="8" borderId="2" xfId="1" applyNumberFormat="1" applyFont="1" applyFill="1" applyBorder="1" applyAlignment="1" applyProtection="1">
      <alignment vertical="center" wrapText="1"/>
    </xf>
    <xf numFmtId="164" fontId="15" fillId="8" borderId="3" xfId="0" applyNumberFormat="1" applyFont="1" applyFill="1" applyBorder="1" applyAlignment="1" applyProtection="1">
      <alignment horizontal="center" vertical="center" wrapText="1"/>
    </xf>
    <xf numFmtId="164" fontId="15" fillId="8" borderId="1" xfId="0" applyNumberFormat="1" applyFont="1" applyFill="1" applyBorder="1" applyAlignment="1" applyProtection="1">
      <alignment horizontal="center" vertical="center" wrapText="1"/>
    </xf>
    <xf numFmtId="164" fontId="15" fillId="8" borderId="2" xfId="0" applyNumberFormat="1" applyFont="1" applyFill="1" applyBorder="1" applyAlignment="1" applyProtection="1">
      <alignment horizontal="center" vertical="center" wrapText="1"/>
    </xf>
    <xf numFmtId="43" fontId="4" fillId="0" borderId="1" xfId="7" applyFont="1" applyFill="1" applyBorder="1" applyAlignment="1" applyProtection="1">
      <alignment horizontal="right" vertical="center" wrapText="1"/>
    </xf>
    <xf numFmtId="10" fontId="23" fillId="2" borderId="1" xfId="0" applyNumberFormat="1" applyFont="1" applyFill="1" applyBorder="1" applyAlignment="1" applyProtection="1">
      <alignment vertical="center"/>
    </xf>
    <xf numFmtId="0" fontId="29" fillId="0" borderId="0" xfId="16" applyAlignment="1">
      <alignment vertical="center"/>
    </xf>
    <xf numFmtId="0" fontId="30" fillId="10" borderId="1" xfId="16" applyFont="1" applyFill="1" applyBorder="1" applyAlignment="1" applyProtection="1">
      <alignment horizontal="center" vertical="center" wrapText="1"/>
    </xf>
    <xf numFmtId="0" fontId="30" fillId="0" borderId="0" xfId="16" applyFont="1" applyAlignment="1">
      <alignment horizontal="center" vertical="center"/>
    </xf>
    <xf numFmtId="0" fontId="33" fillId="0" borderId="12" xfId="0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0" fontId="33" fillId="0" borderId="1" xfId="0" applyFont="1" applyFill="1" applyBorder="1" applyAlignment="1" applyProtection="1">
      <alignment horizontal="left" vertical="center" wrapText="1"/>
    </xf>
    <xf numFmtId="4" fontId="15" fillId="5" borderId="3" xfId="0" applyNumberFormat="1" applyFont="1" applyFill="1" applyBorder="1" applyAlignment="1" applyProtection="1">
      <alignment horizontal="right" vertical="center"/>
    </xf>
    <xf numFmtId="4" fontId="16" fillId="5" borderId="13" xfId="0" applyNumberFormat="1" applyFont="1" applyFill="1" applyBorder="1" applyAlignment="1">
      <alignment vertical="center"/>
    </xf>
    <xf numFmtId="43" fontId="16" fillId="5" borderId="1" xfId="0" applyNumberFormat="1" applyFont="1" applyFill="1" applyBorder="1" applyAlignment="1">
      <alignment horizontal="right" vertical="center" wrapText="1"/>
    </xf>
    <xf numFmtId="4" fontId="16" fillId="5" borderId="3" xfId="7" applyNumberFormat="1" applyFont="1" applyFill="1" applyBorder="1" applyAlignment="1">
      <alignment horizontal="right" vertical="center"/>
    </xf>
    <xf numFmtId="4" fontId="16" fillId="5" borderId="1" xfId="7" applyNumberFormat="1" applyFont="1" applyFill="1" applyBorder="1" applyAlignment="1">
      <alignment horizontal="right" vertical="center"/>
    </xf>
    <xf numFmtId="4" fontId="16" fillId="5" borderId="3" xfId="0" applyNumberFormat="1" applyFont="1" applyFill="1" applyBorder="1" applyAlignment="1">
      <alignment horizontal="right" vertical="center"/>
    </xf>
    <xf numFmtId="4" fontId="16" fillId="5" borderId="1" xfId="0" applyNumberFormat="1" applyFont="1" applyFill="1" applyBorder="1" applyAlignment="1">
      <alignment horizontal="right" vertical="center"/>
    </xf>
    <xf numFmtId="4" fontId="16" fillId="5" borderId="1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5" fillId="8" borderId="1" xfId="1" applyNumberFormat="1" applyFont="1" applyFill="1" applyBorder="1" applyAlignment="1" applyProtection="1">
      <alignment horizontal="center" vertical="center" wrapText="1"/>
    </xf>
    <xf numFmtId="4" fontId="16" fillId="5" borderId="1" xfId="1" applyNumberFormat="1" applyFont="1" applyFill="1" applyBorder="1" applyAlignment="1">
      <alignment horizontal="right" vertical="center"/>
    </xf>
    <xf numFmtId="4" fontId="0" fillId="0" borderId="0" xfId="1" applyNumberFormat="1" applyFont="1" applyAlignment="1">
      <alignment horizontal="center" vertical="center"/>
    </xf>
    <xf numFmtId="165" fontId="15" fillId="8" borderId="1" xfId="1" applyNumberFormat="1" applyFont="1" applyFill="1" applyBorder="1" applyAlignment="1" applyProtection="1">
      <alignment vertical="center" wrapText="1"/>
    </xf>
    <xf numFmtId="166" fontId="34" fillId="10" borderId="1" xfId="16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6" fontId="16" fillId="6" borderId="0" xfId="0" applyNumberFormat="1" applyFont="1" applyFill="1" applyAlignment="1">
      <alignment horizontal="center" vertical="center"/>
    </xf>
    <xf numFmtId="4" fontId="36" fillId="0" borderId="20" xfId="17" applyNumberFormat="1" applyFont="1" applyFill="1" applyBorder="1" applyAlignment="1">
      <alignment horizontal="right" wrapText="1"/>
    </xf>
    <xf numFmtId="4" fontId="37" fillId="5" borderId="20" xfId="17" applyNumberFormat="1" applyFont="1" applyFill="1" applyBorder="1" applyAlignment="1">
      <alignment horizontal="right" wrapText="1"/>
    </xf>
    <xf numFmtId="4" fontId="37" fillId="5" borderId="20" xfId="17" applyNumberFormat="1" applyFont="1" applyFill="1" applyBorder="1" applyAlignment="1">
      <alignment horizontal="right" vertical="center" wrapText="1"/>
    </xf>
    <xf numFmtId="4" fontId="23" fillId="5" borderId="0" xfId="1" applyNumberFormat="1" applyFont="1" applyFill="1" applyBorder="1" applyAlignment="1">
      <alignment horizontal="right" vertical="center"/>
    </xf>
    <xf numFmtId="43" fontId="34" fillId="5" borderId="1" xfId="16" applyNumberFormat="1" applyFont="1" applyFill="1" applyBorder="1" applyAlignment="1">
      <alignment horizontal="right" vertical="center"/>
    </xf>
    <xf numFmtId="164" fontId="34" fillId="10" borderId="1" xfId="16" applyNumberFormat="1" applyFont="1" applyFill="1" applyBorder="1" applyAlignment="1" applyProtection="1">
      <alignment horizontal="center" vertical="center" wrapText="1"/>
    </xf>
    <xf numFmtId="167" fontId="0" fillId="4" borderId="0" xfId="0" applyNumberFormat="1" applyFill="1"/>
    <xf numFmtId="10" fontId="1" fillId="6" borderId="2" xfId="0" applyNumberFormat="1" applyFont="1" applyFill="1" applyBorder="1" applyAlignment="1" applyProtection="1">
      <alignment horizontal="right" vertical="center" wrapText="1"/>
    </xf>
    <xf numFmtId="44" fontId="13" fillId="6" borderId="11" xfId="0" applyNumberFormat="1" applyFont="1" applyFill="1" applyBorder="1" applyAlignment="1">
      <alignment horizontal="center" vertical="center" wrapText="1"/>
    </xf>
    <xf numFmtId="43" fontId="15" fillId="6" borderId="12" xfId="7" applyFont="1" applyFill="1" applyBorder="1" applyAlignment="1" applyProtection="1">
      <alignment horizontal="left" vertical="center" wrapText="1"/>
    </xf>
    <xf numFmtId="167" fontId="0" fillId="6" borderId="21" xfId="0" applyNumberFormat="1" applyFill="1" applyBorder="1"/>
    <xf numFmtId="167" fontId="0" fillId="6" borderId="22" xfId="0" applyNumberFormat="1" applyFill="1" applyBorder="1"/>
    <xf numFmtId="167" fontId="0" fillId="6" borderId="23" xfId="0" applyNumberFormat="1" applyFill="1" applyBorder="1" applyAlignment="1">
      <alignment vertical="center"/>
    </xf>
    <xf numFmtId="43" fontId="14" fillId="3" borderId="16" xfId="7" applyFont="1" applyFill="1" applyBorder="1" applyAlignment="1">
      <alignment vertical="center"/>
    </xf>
    <xf numFmtId="3" fontId="15" fillId="8" borderId="1" xfId="1" applyNumberFormat="1" applyFont="1" applyFill="1" applyBorder="1" applyAlignment="1" applyProtection="1">
      <alignment horizontal="center" vertical="center" wrapText="1"/>
    </xf>
    <xf numFmtId="4" fontId="24" fillId="0" borderId="24" xfId="1" applyNumberFormat="1" applyFont="1" applyFill="1" applyBorder="1" applyAlignment="1">
      <alignment horizontal="right"/>
    </xf>
    <xf numFmtId="10" fontId="1" fillId="0" borderId="7" xfId="0" applyNumberFormat="1" applyFont="1" applyFill="1" applyBorder="1" applyAlignment="1" applyProtection="1">
      <alignment horizontal="right" vertical="center" wrapText="1"/>
    </xf>
    <xf numFmtId="4" fontId="4" fillId="8" borderId="25" xfId="0" applyNumberFormat="1" applyFont="1" applyFill="1" applyBorder="1" applyAlignment="1" applyProtection="1">
      <alignment horizontal="center" vertical="center" wrapText="1"/>
    </xf>
    <xf numFmtId="4" fontId="15" fillId="5" borderId="9" xfId="0" applyNumberFormat="1" applyFont="1" applyFill="1" applyBorder="1" applyAlignment="1" applyProtection="1">
      <alignment horizontal="right" vertical="center"/>
    </xf>
    <xf numFmtId="4" fontId="15" fillId="5" borderId="12" xfId="0" applyNumberFormat="1" applyFont="1" applyFill="1" applyBorder="1" applyAlignment="1" applyProtection="1">
      <alignment horizontal="right" vertical="center"/>
    </xf>
    <xf numFmtId="165" fontId="15" fillId="5" borderId="12" xfId="0" applyNumberFormat="1" applyFont="1" applyFill="1" applyBorder="1" applyAlignment="1" applyProtection="1">
      <alignment horizontal="right" vertical="center"/>
    </xf>
    <xf numFmtId="4" fontId="37" fillId="5" borderId="26" xfId="17" applyNumberFormat="1" applyFont="1" applyFill="1" applyBorder="1" applyAlignment="1">
      <alignment horizontal="right" vertical="center" wrapText="1"/>
    </xf>
    <xf numFmtId="4" fontId="16" fillId="5" borderId="16" xfId="0" applyNumberFormat="1" applyFont="1" applyFill="1" applyBorder="1" applyAlignment="1">
      <alignment vertical="center"/>
    </xf>
    <xf numFmtId="43" fontId="1" fillId="0" borderId="24" xfId="7" applyFont="1" applyFill="1" applyBorder="1" applyAlignment="1" applyProtection="1">
      <alignment horizontal="right" vertical="center"/>
    </xf>
    <xf numFmtId="4" fontId="36" fillId="0" borderId="24" xfId="17" applyNumberFormat="1" applyFont="1" applyFill="1" applyBorder="1" applyAlignment="1">
      <alignment horizontal="right" wrapText="1"/>
    </xf>
    <xf numFmtId="43" fontId="16" fillId="0" borderId="24" xfId="7" applyFont="1" applyBorder="1" applyAlignment="1">
      <alignment vertical="center"/>
    </xf>
    <xf numFmtId="4" fontId="4" fillId="10" borderId="25" xfId="0" applyNumberFormat="1" applyFont="1" applyFill="1" applyBorder="1" applyAlignment="1" applyProtection="1">
      <alignment horizontal="center" vertical="center" wrapText="1"/>
    </xf>
    <xf numFmtId="43" fontId="16" fillId="5" borderId="9" xfId="7" applyFont="1" applyFill="1" applyBorder="1" applyAlignment="1">
      <alignment horizontal="right" vertical="center"/>
    </xf>
    <xf numFmtId="43" fontId="16" fillId="5" borderId="12" xfId="7" applyFont="1" applyFill="1" applyBorder="1" applyAlignment="1">
      <alignment horizontal="right" vertical="center"/>
    </xf>
    <xf numFmtId="43" fontId="34" fillId="5" borderId="12" xfId="16" applyNumberFormat="1" applyFont="1" applyFill="1" applyBorder="1" applyAlignment="1">
      <alignment horizontal="right" vertical="center"/>
    </xf>
    <xf numFmtId="43" fontId="16" fillId="5" borderId="7" xfId="7" applyFont="1" applyFill="1" applyBorder="1" applyAlignment="1">
      <alignment vertical="center"/>
    </xf>
    <xf numFmtId="43" fontId="16" fillId="5" borderId="16" xfId="7" applyFont="1" applyFill="1" applyBorder="1" applyAlignment="1">
      <alignment horizontal="right" vertical="center"/>
    </xf>
    <xf numFmtId="43" fontId="30" fillId="0" borderId="24" xfId="16" applyNumberFormat="1" applyFont="1" applyFill="1" applyBorder="1" applyAlignment="1" applyProtection="1">
      <alignment horizontal="right" vertical="center"/>
    </xf>
    <xf numFmtId="4" fontId="36" fillId="0" borderId="24" xfId="18" applyNumberFormat="1" applyFont="1" applyFill="1" applyBorder="1" applyAlignment="1">
      <alignment horizontal="right" wrapText="1"/>
    </xf>
    <xf numFmtId="43" fontId="16" fillId="0" borderId="24" xfId="7" applyFont="1" applyBorder="1" applyAlignment="1">
      <alignment vertical="center" wrapText="1"/>
    </xf>
    <xf numFmtId="0" fontId="5" fillId="12" borderId="0" xfId="0" applyFont="1" applyFill="1" applyAlignment="1">
      <alignment vertical="center"/>
    </xf>
    <xf numFmtId="16" fontId="5" fillId="0" borderId="0" xfId="0" applyNumberFormat="1" applyFont="1" applyAlignment="1">
      <alignment vertical="center"/>
    </xf>
    <xf numFmtId="0" fontId="26" fillId="0" borderId="0" xfId="0" applyFont="1" applyFill="1" applyAlignment="1">
      <alignment horizontal="center" wrapText="1"/>
    </xf>
    <xf numFmtId="0" fontId="0" fillId="0" borderId="5" xfId="0" applyBorder="1" applyAlignment="1">
      <alignment horizontal="center"/>
    </xf>
    <xf numFmtId="2" fontId="10" fillId="7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10" fontId="9" fillId="2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textRotation="90" wrapText="1"/>
    </xf>
    <xf numFmtId="0" fontId="25" fillId="0" borderId="0" xfId="0" applyFont="1" applyFill="1" applyAlignment="1">
      <alignment horizontal="center" wrapText="1"/>
    </xf>
    <xf numFmtId="4" fontId="25" fillId="0" borderId="0" xfId="0" applyNumberFormat="1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6" fillId="6" borderId="1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0" fillId="7" borderId="1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right"/>
    </xf>
    <xf numFmtId="0" fontId="20" fillId="6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" fontId="4" fillId="8" borderId="8" xfId="0" applyNumberFormat="1" applyFont="1" applyFill="1" applyBorder="1" applyAlignment="1" applyProtection="1">
      <alignment horizontal="center" vertical="center" wrapText="1"/>
    </xf>
    <xf numFmtId="4" fontId="4" fillId="8" borderId="11" xfId="0" applyNumberFormat="1" applyFont="1" applyFill="1" applyBorder="1" applyAlignment="1" applyProtection="1">
      <alignment horizontal="center" vertical="center" wrapText="1"/>
    </xf>
    <xf numFmtId="4" fontId="4" fillId="8" borderId="6" xfId="0" applyNumberFormat="1" applyFont="1" applyFill="1" applyBorder="1" applyAlignment="1" applyProtection="1">
      <alignment horizontal="center" vertical="center" wrapText="1"/>
    </xf>
    <xf numFmtId="0" fontId="4" fillId="8" borderId="15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165" fontId="15" fillId="8" borderId="3" xfId="0" applyNumberFormat="1" applyFont="1" applyFill="1" applyBorder="1" applyAlignment="1" applyProtection="1">
      <alignment horizontal="center" vertical="center" wrapText="1"/>
    </xf>
    <xf numFmtId="165" fontId="15" fillId="8" borderId="1" xfId="0" applyNumberFormat="1" applyFont="1" applyFill="1" applyBorder="1" applyAlignment="1" applyProtection="1">
      <alignment horizontal="center" vertical="center" wrapText="1"/>
    </xf>
    <xf numFmtId="165" fontId="15" fillId="8" borderId="2" xfId="0" applyNumberFormat="1" applyFont="1" applyFill="1" applyBorder="1" applyAlignment="1" applyProtection="1">
      <alignment horizontal="center" vertical="center" wrapText="1"/>
    </xf>
    <xf numFmtId="4" fontId="15" fillId="8" borderId="13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right" vertical="center" indent="1"/>
    </xf>
    <xf numFmtId="0" fontId="15" fillId="8" borderId="14" xfId="0" applyFont="1" applyFill="1" applyBorder="1" applyAlignment="1" applyProtection="1">
      <alignment horizontal="right" vertical="center" indent="1"/>
    </xf>
    <xf numFmtId="0" fontId="12" fillId="5" borderId="1" xfId="0" applyFont="1" applyFill="1" applyBorder="1" applyAlignment="1">
      <alignment horizontal="right" vertical="center"/>
    </xf>
    <xf numFmtId="0" fontId="15" fillId="10" borderId="1" xfId="0" applyFont="1" applyFill="1" applyBorder="1" applyAlignment="1" applyProtection="1">
      <alignment horizontal="right" vertical="center" indent="1"/>
    </xf>
    <xf numFmtId="0" fontId="15" fillId="10" borderId="14" xfId="0" applyFont="1" applyFill="1" applyBorder="1" applyAlignment="1" applyProtection="1">
      <alignment horizontal="right" vertical="center" indent="1"/>
    </xf>
    <xf numFmtId="4" fontId="15" fillId="10" borderId="13" xfId="0" applyNumberFormat="1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right" vertical="center" indent="1"/>
    </xf>
    <xf numFmtId="0" fontId="15" fillId="11" borderId="14" xfId="0" applyFont="1" applyFill="1" applyBorder="1" applyAlignment="1" applyProtection="1">
      <alignment horizontal="right" vertical="center" indent="1"/>
    </xf>
    <xf numFmtId="165" fontId="15" fillId="11" borderId="3" xfId="0" applyNumberFormat="1" applyFont="1" applyFill="1" applyBorder="1" applyAlignment="1" applyProtection="1">
      <alignment horizontal="center" vertical="center" wrapText="1"/>
    </xf>
    <xf numFmtId="165" fontId="15" fillId="11" borderId="1" xfId="0" applyNumberFormat="1" applyFont="1" applyFill="1" applyBorder="1" applyAlignment="1" applyProtection="1">
      <alignment horizontal="center" vertical="center" wrapText="1"/>
    </xf>
    <xf numFmtId="165" fontId="15" fillId="11" borderId="2" xfId="0" applyNumberFormat="1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 vertical="center"/>
    </xf>
    <xf numFmtId="4" fontId="4" fillId="10" borderId="8" xfId="0" applyNumberFormat="1" applyFont="1" applyFill="1" applyBorder="1" applyAlignment="1" applyProtection="1">
      <alignment horizontal="center" vertical="center" wrapText="1"/>
    </xf>
    <xf numFmtId="4" fontId="4" fillId="10" borderId="11" xfId="0" applyNumberFormat="1" applyFont="1" applyFill="1" applyBorder="1" applyAlignment="1" applyProtection="1">
      <alignment horizontal="center" vertical="center" wrapText="1"/>
    </xf>
    <xf numFmtId="4" fontId="4" fillId="10" borderId="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horizontal="right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43" fontId="4" fillId="7" borderId="1" xfId="0" applyNumberFormat="1" applyFont="1" applyFill="1" applyBorder="1" applyAlignment="1" applyProtection="1">
      <alignment horizontal="center" vertical="center"/>
    </xf>
    <xf numFmtId="43" fontId="4" fillId="7" borderId="11" xfId="0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</cellXfs>
  <cellStyles count="19">
    <cellStyle name="Comma" xfId="7" builtinId="3"/>
    <cellStyle name="Comma 2" xfId="10"/>
    <cellStyle name="Comma 3" xfId="12"/>
    <cellStyle name="Comma 3 2" xfId="14"/>
    <cellStyle name="Currency" xfId="1" builtinId="4"/>
    <cellStyle name="Currency 2" xfId="5"/>
    <cellStyle name="Currency 3" xfId="9"/>
    <cellStyle name="Currency 4" xfId="13"/>
    <cellStyle name="Currency 4 2" xfId="15"/>
    <cellStyle name="Hyperlink" xfId="16" builtinId="8"/>
    <cellStyle name="Normal" xfId="0" builtinId="0"/>
    <cellStyle name="Normal 2" xfId="2"/>
    <cellStyle name="Normal 3" xfId="3"/>
    <cellStyle name="Normal 4" xfId="4"/>
    <cellStyle name="Normal 5" xfId="6"/>
    <cellStyle name="Normal 6" xfId="8"/>
    <cellStyle name="Normal 7" xfId="11"/>
    <cellStyle name="Normal_EMS-Cumulative" xfId="17"/>
    <cellStyle name="Normal_HOSP-Cumulative" xfId="18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k.gov/health2/documents/October%20%202017%20DOS%20Jan-June%202016%20Recipient%20Report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zoomScaleSheetLayoutView="100" workbookViewId="0">
      <selection activeCell="A4" sqref="A4:G4"/>
    </sheetView>
  </sheetViews>
  <sheetFormatPr defaultRowHeight="15" x14ac:dyDescent="0.25"/>
  <cols>
    <col min="1" max="1" width="3.85546875" customWidth="1"/>
    <col min="2" max="2" width="42.7109375" customWidth="1"/>
    <col min="3" max="4" width="15.7109375" customWidth="1"/>
    <col min="5" max="5" width="11" style="1" bestFit="1" customWidth="1"/>
    <col min="6" max="6" width="15.7109375" customWidth="1"/>
    <col min="7" max="7" width="7.7109375" customWidth="1"/>
    <col min="9" max="9" width="15.28515625" bestFit="1" customWidth="1"/>
  </cols>
  <sheetData>
    <row r="1" spans="1:7" ht="15.75" customHeight="1" x14ac:dyDescent="0.25">
      <c r="A1" s="215" t="s">
        <v>735</v>
      </c>
      <c r="B1" s="215"/>
      <c r="C1" s="215"/>
      <c r="D1" s="215"/>
      <c r="E1" s="215"/>
      <c r="F1" s="215"/>
      <c r="G1" s="215"/>
    </row>
    <row r="2" spans="1:7" ht="15.75" customHeight="1" x14ac:dyDescent="0.25">
      <c r="A2" s="215" t="s">
        <v>7</v>
      </c>
      <c r="B2" s="215"/>
      <c r="C2" s="215"/>
      <c r="D2" s="215"/>
      <c r="E2" s="215"/>
      <c r="F2" s="215"/>
      <c r="G2" s="215"/>
    </row>
    <row r="3" spans="1:7" ht="15.75" customHeight="1" x14ac:dyDescent="0.25">
      <c r="A3" s="215" t="s">
        <v>736</v>
      </c>
      <c r="B3" s="215"/>
      <c r="C3" s="215"/>
      <c r="D3" s="215"/>
      <c r="E3" s="215"/>
      <c r="F3" s="215"/>
      <c r="G3" s="215"/>
    </row>
    <row r="4" spans="1:7" ht="15.75" customHeight="1" x14ac:dyDescent="0.25">
      <c r="A4" s="216" t="s">
        <v>973</v>
      </c>
      <c r="B4" s="215"/>
      <c r="C4" s="215"/>
      <c r="D4" s="215"/>
      <c r="E4" s="215"/>
      <c r="F4" s="215"/>
      <c r="G4" s="215"/>
    </row>
    <row r="5" spans="1:7" s="9" customFormat="1" ht="15.75" customHeight="1" x14ac:dyDescent="0.25">
      <c r="A5" s="196" t="s">
        <v>971</v>
      </c>
      <c r="B5" s="196"/>
      <c r="C5" s="196"/>
      <c r="D5" s="196"/>
      <c r="E5" s="196"/>
      <c r="F5" s="196"/>
      <c r="G5" s="196"/>
    </row>
    <row r="6" spans="1:7" x14ac:dyDescent="0.25">
      <c r="A6" s="197"/>
      <c r="B6" s="197"/>
      <c r="C6" s="197"/>
      <c r="D6" s="197"/>
      <c r="E6" s="197"/>
      <c r="F6" s="197"/>
      <c r="G6" s="197"/>
    </row>
    <row r="7" spans="1:7" ht="30" customHeight="1" x14ac:dyDescent="0.25">
      <c r="A7" s="199" t="s">
        <v>113</v>
      </c>
      <c r="B7" s="200"/>
      <c r="C7" s="11" t="s">
        <v>8</v>
      </c>
      <c r="D7" s="12" t="s">
        <v>9</v>
      </c>
      <c r="E7" s="13" t="s">
        <v>10</v>
      </c>
      <c r="F7" s="12" t="s">
        <v>11</v>
      </c>
      <c r="G7" s="214" t="s">
        <v>112</v>
      </c>
    </row>
    <row r="8" spans="1:7" x14ac:dyDescent="0.25">
      <c r="A8" s="222" t="s">
        <v>12</v>
      </c>
      <c r="B8" s="222"/>
      <c r="C8" s="222"/>
      <c r="D8" s="222"/>
      <c r="E8" s="222"/>
      <c r="F8" s="222"/>
      <c r="G8" s="214"/>
    </row>
    <row r="9" spans="1:7" ht="15" customHeight="1" x14ac:dyDescent="0.25">
      <c r="A9" s="45">
        <v>1</v>
      </c>
      <c r="B9" s="111" t="s">
        <v>101</v>
      </c>
      <c r="C9" s="18">
        <v>7</v>
      </c>
      <c r="D9" s="27">
        <v>213481.44</v>
      </c>
      <c r="E9" s="19">
        <v>9.5557711848434906E-3</v>
      </c>
      <c r="F9" s="165">
        <v>158806.47047012017</v>
      </c>
      <c r="G9" s="214"/>
    </row>
    <row r="10" spans="1:7" ht="15" customHeight="1" x14ac:dyDescent="0.25">
      <c r="A10" s="45">
        <v>2</v>
      </c>
      <c r="B10" s="111" t="s">
        <v>99</v>
      </c>
      <c r="C10" s="18" t="s">
        <v>13</v>
      </c>
      <c r="D10" s="27">
        <v>167454.24</v>
      </c>
      <c r="E10" s="19">
        <v>7.4955199916763998E-3</v>
      </c>
      <c r="F10" s="165">
        <v>71503.306711135214</v>
      </c>
      <c r="G10" s="214"/>
    </row>
    <row r="11" spans="1:7" x14ac:dyDescent="0.25">
      <c r="A11" s="45">
        <v>3</v>
      </c>
      <c r="B11" s="111" t="s">
        <v>931</v>
      </c>
      <c r="C11" s="18">
        <v>3</v>
      </c>
      <c r="D11" s="27">
        <v>120885.52</v>
      </c>
      <c r="E11" s="19">
        <v>5.41102949596378E-3</v>
      </c>
      <c r="F11" s="165">
        <v>51618.368505926563</v>
      </c>
      <c r="G11" s="214"/>
    </row>
    <row r="12" spans="1:7" x14ac:dyDescent="0.25">
      <c r="A12" s="45">
        <v>4</v>
      </c>
      <c r="B12" s="111" t="s">
        <v>949</v>
      </c>
      <c r="C12" s="18">
        <v>4</v>
      </c>
      <c r="D12" s="27">
        <v>78908.070000000007</v>
      </c>
      <c r="E12" s="19">
        <v>3.5320515992285501E-3</v>
      </c>
      <c r="F12" s="165">
        <v>33693.910959929264</v>
      </c>
      <c r="G12" s="214"/>
    </row>
    <row r="13" spans="1:7" x14ac:dyDescent="0.25">
      <c r="A13" s="45">
        <v>5</v>
      </c>
      <c r="B13" s="111" t="s">
        <v>921</v>
      </c>
      <c r="C13" s="18">
        <v>3</v>
      </c>
      <c r="D13" s="27">
        <v>58488.72</v>
      </c>
      <c r="E13" s="19">
        <v>2.61804878782146E-3</v>
      </c>
      <c r="F13" s="165">
        <v>24974.801387269181</v>
      </c>
      <c r="G13" s="214"/>
    </row>
    <row r="14" spans="1:7" x14ac:dyDescent="0.25">
      <c r="A14" s="45">
        <v>6</v>
      </c>
      <c r="B14" s="111" t="s">
        <v>924</v>
      </c>
      <c r="C14" s="18">
        <v>2</v>
      </c>
      <c r="D14" s="27">
        <v>55256.1</v>
      </c>
      <c r="E14" s="19">
        <v>2.4733515389760798E-3</v>
      </c>
      <c r="F14" s="165">
        <v>23594.471745910741</v>
      </c>
      <c r="G14" s="214"/>
    </row>
    <row r="15" spans="1:7" x14ac:dyDescent="0.25">
      <c r="A15" s="45">
        <v>7</v>
      </c>
      <c r="B15" s="111" t="s">
        <v>929</v>
      </c>
      <c r="C15" s="18">
        <v>5</v>
      </c>
      <c r="D15" s="27">
        <v>53694.94</v>
      </c>
      <c r="E15" s="19">
        <v>2.4034715168864298E-3</v>
      </c>
      <c r="F15" s="165">
        <v>22927.847074559606</v>
      </c>
      <c r="G15" s="214"/>
    </row>
    <row r="16" spans="1:7" x14ac:dyDescent="0.25">
      <c r="A16" s="45">
        <v>8</v>
      </c>
      <c r="B16" s="111" t="s">
        <v>934</v>
      </c>
      <c r="C16" s="18">
        <v>4</v>
      </c>
      <c r="D16" s="27">
        <v>43129.47</v>
      </c>
      <c r="E16" s="19">
        <v>1.9305441571106699E-3</v>
      </c>
      <c r="F16" s="165">
        <v>18416.376512976942</v>
      </c>
      <c r="G16" s="214"/>
    </row>
    <row r="17" spans="1:10" x14ac:dyDescent="0.25">
      <c r="A17" s="45">
        <v>9</v>
      </c>
      <c r="B17" s="111" t="s">
        <v>922</v>
      </c>
      <c r="C17" s="18">
        <v>3</v>
      </c>
      <c r="D17" s="27">
        <v>42049.37</v>
      </c>
      <c r="E17" s="19">
        <v>1.8821971511285599E-3</v>
      </c>
      <c r="F17" s="165">
        <v>17955.17316231053</v>
      </c>
      <c r="G17" s="214"/>
    </row>
    <row r="18" spans="1:10" x14ac:dyDescent="0.25">
      <c r="A18" s="45">
        <v>10</v>
      </c>
      <c r="B18" s="111" t="s">
        <v>935</v>
      </c>
      <c r="C18" s="18">
        <v>1</v>
      </c>
      <c r="D18" s="27">
        <v>39396.25</v>
      </c>
      <c r="E18" s="19">
        <v>1.76343925046079E-3</v>
      </c>
      <c r="F18" s="165">
        <v>16822.284219694051</v>
      </c>
      <c r="G18" s="214"/>
    </row>
    <row r="19" spans="1:10" x14ac:dyDescent="0.25">
      <c r="A19" s="223" t="s">
        <v>122</v>
      </c>
      <c r="B19" s="223"/>
      <c r="C19" s="223"/>
      <c r="D19" s="28">
        <f>SUM(D9:D18)</f>
        <v>872744.12</v>
      </c>
      <c r="E19" s="107">
        <f>SUM(E9:E18)</f>
        <v>3.9065424674096218E-2</v>
      </c>
      <c r="F19" s="28">
        <f>SUM(F9:F18)</f>
        <v>440313.01074983232</v>
      </c>
      <c r="G19" s="214"/>
      <c r="J19" s="108"/>
    </row>
    <row r="20" spans="1:10" x14ac:dyDescent="0.25">
      <c r="A20" s="225" t="s">
        <v>14</v>
      </c>
      <c r="B20" s="225"/>
      <c r="C20" s="225"/>
      <c r="D20" s="225"/>
      <c r="E20" s="225"/>
      <c r="F20" s="225"/>
      <c r="G20" s="214"/>
    </row>
    <row r="21" spans="1:10" ht="15" customHeight="1" x14ac:dyDescent="0.25">
      <c r="A21" s="42">
        <v>1</v>
      </c>
      <c r="B21" s="112" t="s">
        <v>85</v>
      </c>
      <c r="C21" s="20">
        <v>8</v>
      </c>
      <c r="D21" s="29">
        <v>30909.48</v>
      </c>
      <c r="E21" s="21">
        <v>1.38355783211176E-3</v>
      </c>
      <c r="F21" s="172">
        <v>13198.414100691021</v>
      </c>
      <c r="G21" s="214"/>
      <c r="J21" s="108"/>
    </row>
    <row r="22" spans="1:10" x14ac:dyDescent="0.25">
      <c r="A22" s="42">
        <v>2</v>
      </c>
      <c r="B22" s="112" t="s">
        <v>84</v>
      </c>
      <c r="C22" s="20">
        <v>7</v>
      </c>
      <c r="D22" s="29">
        <v>26362.25</v>
      </c>
      <c r="E22" s="21">
        <v>1.1800165340726601E-3</v>
      </c>
      <c r="F22" s="172">
        <v>11256.734077497982</v>
      </c>
      <c r="G22" s="214"/>
      <c r="J22" s="108"/>
    </row>
    <row r="23" spans="1:10" x14ac:dyDescent="0.25">
      <c r="A23" s="42">
        <v>3</v>
      </c>
      <c r="B23" s="112" t="s">
        <v>88</v>
      </c>
      <c r="C23" s="20">
        <v>4</v>
      </c>
      <c r="D23" s="29">
        <v>10208.94</v>
      </c>
      <c r="E23" s="21">
        <v>4.5696850592630501E-4</v>
      </c>
      <c r="F23" s="172">
        <v>4359.2339071866818</v>
      </c>
      <c r="G23" s="214"/>
      <c r="J23" s="108"/>
    </row>
    <row r="24" spans="1:10" x14ac:dyDescent="0.25">
      <c r="A24" s="42">
        <v>4</v>
      </c>
      <c r="B24" s="112" t="s">
        <v>945</v>
      </c>
      <c r="C24" s="20">
        <v>3</v>
      </c>
      <c r="D24" s="29">
        <v>9604.57</v>
      </c>
      <c r="E24" s="21">
        <v>4.29915936714743E-4</v>
      </c>
      <c r="F24" s="172">
        <v>4101.1675427368536</v>
      </c>
      <c r="G24" s="214"/>
      <c r="J24" s="108"/>
    </row>
    <row r="25" spans="1:10" x14ac:dyDescent="0.25">
      <c r="A25" s="42">
        <v>5</v>
      </c>
      <c r="B25" s="112" t="s">
        <v>938</v>
      </c>
      <c r="C25" s="20">
        <v>3</v>
      </c>
      <c r="D25" s="29">
        <v>7564.24</v>
      </c>
      <c r="E25" s="21">
        <v>3.3858749794474197E-4</v>
      </c>
      <c r="F25" s="172">
        <v>3229.9480970696063</v>
      </c>
      <c r="G25" s="214"/>
      <c r="J25" s="108"/>
    </row>
    <row r="26" spans="1:10" ht="14.25" customHeight="1" x14ac:dyDescent="0.25">
      <c r="A26" s="42">
        <v>6</v>
      </c>
      <c r="B26" s="112" t="s">
        <v>98</v>
      </c>
      <c r="C26" s="20">
        <v>6</v>
      </c>
      <c r="D26" s="29">
        <v>7111.6</v>
      </c>
      <c r="E26" s="21">
        <v>3.18326606557146E-4</v>
      </c>
      <c r="F26" s="172">
        <v>3036.6707699280041</v>
      </c>
      <c r="G26" s="214"/>
      <c r="J26" s="108"/>
    </row>
    <row r="27" spans="1:10" x14ac:dyDescent="0.25">
      <c r="A27" s="42">
        <v>7</v>
      </c>
      <c r="B27" s="112" t="s">
        <v>97</v>
      </c>
      <c r="C27" s="20">
        <v>4</v>
      </c>
      <c r="D27" s="29">
        <v>7081.54</v>
      </c>
      <c r="E27" s="21">
        <v>3.1698107281043502E-4</v>
      </c>
      <c r="F27" s="172">
        <v>3023.8323657792848</v>
      </c>
      <c r="G27" s="214"/>
      <c r="J27" s="108"/>
    </row>
    <row r="28" spans="1:10" x14ac:dyDescent="0.25">
      <c r="A28" s="42">
        <v>8</v>
      </c>
      <c r="B28" s="112" t="s">
        <v>943</v>
      </c>
      <c r="C28" s="20">
        <v>3</v>
      </c>
      <c r="D28" s="29">
        <v>5678.84</v>
      </c>
      <c r="E28" s="21">
        <v>2.54193974124105E-4</v>
      </c>
      <c r="F28" s="172">
        <v>2424.8770264775785</v>
      </c>
      <c r="G28" s="214"/>
      <c r="J28" s="108"/>
    </row>
    <row r="29" spans="1:10" x14ac:dyDescent="0.25">
      <c r="A29" s="42">
        <v>9</v>
      </c>
      <c r="B29" s="112" t="s">
        <v>955</v>
      </c>
      <c r="C29" s="20">
        <v>1</v>
      </c>
      <c r="D29" s="29">
        <v>4272.92</v>
      </c>
      <c r="E29" s="21">
        <v>1.9126274308034201E-4</v>
      </c>
      <c r="F29" s="172">
        <v>1824.5449785478331</v>
      </c>
      <c r="G29" s="214"/>
      <c r="J29" s="108"/>
    </row>
    <row r="30" spans="1:10" ht="15" customHeight="1" x14ac:dyDescent="0.25">
      <c r="A30" s="42">
        <v>10</v>
      </c>
      <c r="B30" s="112" t="s">
        <v>954</v>
      </c>
      <c r="C30" s="20">
        <v>4</v>
      </c>
      <c r="D30" s="29">
        <v>3635.55</v>
      </c>
      <c r="E30" s="21">
        <v>1.6273304101311001E-4</v>
      </c>
      <c r="F30" s="172">
        <v>1552.3866933758582</v>
      </c>
      <c r="G30" s="214"/>
      <c r="J30" s="108"/>
    </row>
    <row r="31" spans="1:10" x14ac:dyDescent="0.25">
      <c r="A31" s="226" t="s">
        <v>121</v>
      </c>
      <c r="B31" s="226"/>
      <c r="C31" s="226"/>
      <c r="D31" s="30">
        <f>SUM(D21:D30)</f>
        <v>112429.93</v>
      </c>
      <c r="E31" s="22">
        <f>SUM(E21:E30)</f>
        <v>5.0325437443553486E-3</v>
      </c>
      <c r="F31" s="30">
        <f>SUM(F21:F30)</f>
        <v>48007.809559290705</v>
      </c>
      <c r="G31" s="214"/>
      <c r="J31" s="108"/>
    </row>
    <row r="32" spans="1:10" x14ac:dyDescent="0.25">
      <c r="A32" s="202" t="s">
        <v>25</v>
      </c>
      <c r="B32" s="202"/>
      <c r="C32" s="202"/>
      <c r="D32" s="38">
        <f>SUM(D19+D31)</f>
        <v>985174.05</v>
      </c>
      <c r="E32" s="39">
        <f>SUM(E19+E31)</f>
        <v>4.4097968418451566E-2</v>
      </c>
      <c r="F32" s="38">
        <f>SUM(F19+F31)</f>
        <v>488320.82030912302</v>
      </c>
      <c r="G32" s="214"/>
    </row>
    <row r="33" spans="1:9" x14ac:dyDescent="0.25">
      <c r="A33" s="204" t="s">
        <v>24</v>
      </c>
      <c r="B33" s="205"/>
      <c r="C33" s="206"/>
      <c r="D33" s="38">
        <f>SUM('EMS-Cumulative'!E64)</f>
        <v>1299591.8799999999</v>
      </c>
      <c r="E33" s="40">
        <f>SUM('EMS-Cumulative'!F64)</f>
        <v>5.8171814088197021E-2</v>
      </c>
      <c r="F33" s="38">
        <f>SUM('EMS-Cumulative'!M64)</f>
        <v>622577.8970391124</v>
      </c>
      <c r="G33" s="214"/>
    </row>
    <row r="34" spans="1:9" x14ac:dyDescent="0.25">
      <c r="A34" s="217"/>
      <c r="B34" s="217"/>
      <c r="C34" s="217"/>
      <c r="D34" s="217"/>
      <c r="E34" s="217"/>
      <c r="F34" s="217"/>
      <c r="G34" s="214"/>
    </row>
    <row r="35" spans="1:9" ht="30" customHeight="1" x14ac:dyDescent="0.25">
      <c r="A35" s="207" t="s">
        <v>15</v>
      </c>
      <c r="B35" s="208"/>
      <c r="C35" s="14" t="s">
        <v>8</v>
      </c>
      <c r="D35" s="15" t="s">
        <v>9</v>
      </c>
      <c r="E35" s="16" t="s">
        <v>10</v>
      </c>
      <c r="F35" s="167" t="s">
        <v>11</v>
      </c>
      <c r="G35" s="214"/>
    </row>
    <row r="36" spans="1:9" ht="15" customHeight="1" x14ac:dyDescent="0.25">
      <c r="A36" s="43">
        <v>1</v>
      </c>
      <c r="B36" s="23" t="s">
        <v>969</v>
      </c>
      <c r="C36" s="24">
        <v>8</v>
      </c>
      <c r="D36" s="106">
        <v>10734113.382999999</v>
      </c>
      <c r="E36" s="166">
        <v>0.48047610771275601</v>
      </c>
      <c r="F36" s="169">
        <v>4583488.8086844999</v>
      </c>
      <c r="G36" s="221"/>
    </row>
    <row r="37" spans="1:9" x14ac:dyDescent="0.25">
      <c r="A37" s="44">
        <v>2</v>
      </c>
      <c r="B37" s="23" t="s">
        <v>74</v>
      </c>
      <c r="C37" s="24">
        <v>7</v>
      </c>
      <c r="D37" s="106">
        <v>3750953.06</v>
      </c>
      <c r="E37" s="166">
        <v>0.16789866681828899</v>
      </c>
      <c r="F37" s="170">
        <v>1601664.7793398965</v>
      </c>
      <c r="G37" s="221"/>
    </row>
    <row r="38" spans="1:9" x14ac:dyDescent="0.25">
      <c r="A38" s="44">
        <v>3</v>
      </c>
      <c r="B38" s="23" t="s">
        <v>68</v>
      </c>
      <c r="C38" s="24">
        <v>7</v>
      </c>
      <c r="D38" s="106">
        <v>2852656.79</v>
      </c>
      <c r="E38" s="166">
        <v>0.12768948698364699</v>
      </c>
      <c r="F38" s="170">
        <v>1218090.4002265383</v>
      </c>
      <c r="G38" s="221"/>
    </row>
    <row r="39" spans="1:9" x14ac:dyDescent="0.25">
      <c r="A39" s="43">
        <v>4</v>
      </c>
      <c r="B39" s="23" t="s">
        <v>48</v>
      </c>
      <c r="C39" s="24">
        <v>8</v>
      </c>
      <c r="D39" s="106">
        <v>992628.38800000004</v>
      </c>
      <c r="E39" s="166">
        <v>4.4431636526847701E-2</v>
      </c>
      <c r="F39" s="170">
        <v>423854.39580027485</v>
      </c>
      <c r="G39" s="221"/>
    </row>
    <row r="40" spans="1:9" x14ac:dyDescent="0.25">
      <c r="A40" s="44">
        <v>5</v>
      </c>
      <c r="B40" s="23" t="s">
        <v>71</v>
      </c>
      <c r="C40" s="24">
        <v>8</v>
      </c>
      <c r="D40" s="106">
        <v>634087.02599999995</v>
      </c>
      <c r="E40" s="166">
        <v>2.8382750892695398E-2</v>
      </c>
      <c r="F40" s="170">
        <v>270756.48791376606</v>
      </c>
      <c r="G40" s="221"/>
    </row>
    <row r="41" spans="1:9" x14ac:dyDescent="0.25">
      <c r="A41" s="44">
        <v>6</v>
      </c>
      <c r="B41" s="23" t="s">
        <v>47</v>
      </c>
      <c r="C41" s="24">
        <v>7</v>
      </c>
      <c r="D41" s="106">
        <v>324839.99800000002</v>
      </c>
      <c r="E41" s="166">
        <v>1.45403586024763E-2</v>
      </c>
      <c r="F41" s="170">
        <v>138707.35433510767</v>
      </c>
      <c r="G41" s="221"/>
    </row>
    <row r="42" spans="1:9" x14ac:dyDescent="0.25">
      <c r="A42" s="43">
        <v>7</v>
      </c>
      <c r="B42" s="23" t="s">
        <v>62</v>
      </c>
      <c r="C42" s="24">
        <v>8</v>
      </c>
      <c r="D42" s="106">
        <v>242449.15299999999</v>
      </c>
      <c r="E42" s="166">
        <v>1.08524124159323E-2</v>
      </c>
      <c r="F42" s="170">
        <v>103526.2908466002</v>
      </c>
      <c r="G42" s="221"/>
    </row>
    <row r="43" spans="1:9" x14ac:dyDescent="0.25">
      <c r="A43" s="44">
        <v>8</v>
      </c>
      <c r="B43" s="23" t="s">
        <v>42</v>
      </c>
      <c r="C43" s="24">
        <v>3</v>
      </c>
      <c r="D43" s="106">
        <v>226251.89799999999</v>
      </c>
      <c r="E43" s="166">
        <v>1.01273973391998E-2</v>
      </c>
      <c r="F43" s="170">
        <v>96610.035051860628</v>
      </c>
      <c r="G43" s="221"/>
    </row>
    <row r="44" spans="1:9" x14ac:dyDescent="0.25">
      <c r="A44" s="44">
        <v>9</v>
      </c>
      <c r="B44" s="23" t="s">
        <v>64</v>
      </c>
      <c r="C44" s="24">
        <v>6</v>
      </c>
      <c r="D44" s="106">
        <v>145509.79300000001</v>
      </c>
      <c r="E44" s="166">
        <v>6.5132513958212996E-3</v>
      </c>
      <c r="F44" s="170">
        <v>62132.983235214982</v>
      </c>
      <c r="G44" s="221"/>
    </row>
    <row r="45" spans="1:9" ht="30" x14ac:dyDescent="0.25">
      <c r="A45" s="43">
        <v>10</v>
      </c>
      <c r="B45" s="23" t="s">
        <v>962</v>
      </c>
      <c r="C45" s="24">
        <v>4</v>
      </c>
      <c r="D45" s="106">
        <v>91390.835999999996</v>
      </c>
      <c r="E45" s="166">
        <v>4.0908001988723599E-3</v>
      </c>
      <c r="F45" s="171">
        <v>39024.07764129647</v>
      </c>
      <c r="G45" s="221"/>
    </row>
    <row r="46" spans="1:9" s="2" customFormat="1" x14ac:dyDescent="0.25">
      <c r="A46" s="224" t="s">
        <v>22</v>
      </c>
      <c r="B46" s="224"/>
      <c r="C46" s="224"/>
      <c r="D46" s="31">
        <f>SUM(D36:D45)</f>
        <v>19994880.324999999</v>
      </c>
      <c r="E46" s="32">
        <f>SUM(E36:E45)</f>
        <v>0.89500286888653691</v>
      </c>
      <c r="F46" s="168">
        <f>SUM(F36:F45)</f>
        <v>8537855.613075057</v>
      </c>
      <c r="G46" s="214"/>
    </row>
    <row r="47" spans="1:9" x14ac:dyDescent="0.25">
      <c r="A47" s="218" t="s">
        <v>23</v>
      </c>
      <c r="B47" s="218"/>
      <c r="C47" s="218"/>
      <c r="D47" s="33">
        <f>SUM('EMS-Cumulative'!E65)</f>
        <v>21040984.915999997</v>
      </c>
      <c r="E47" s="34">
        <f>SUM('EMS-Cumulative'!F65)</f>
        <v>0.94182818591180306</v>
      </c>
      <c r="F47" s="33">
        <f>SUM('EMS-Cumulative'!M65)</f>
        <v>8984544.320032604</v>
      </c>
      <c r="G47" s="214"/>
      <c r="I47" s="7"/>
    </row>
    <row r="48" spans="1:9" s="9" customFormat="1" x14ac:dyDescent="0.25">
      <c r="A48" s="213" t="s">
        <v>120</v>
      </c>
      <c r="B48" s="213"/>
      <c r="C48" s="213"/>
      <c r="D48" s="213"/>
      <c r="E48" s="213"/>
      <c r="F48" s="213"/>
      <c r="G48" s="41"/>
      <c r="I48" s="7"/>
    </row>
    <row r="49" spans="1:7" x14ac:dyDescent="0.25">
      <c r="A49" s="219"/>
      <c r="B49" s="219"/>
      <c r="C49" s="219"/>
      <c r="D49" s="219"/>
      <c r="E49" s="219"/>
      <c r="F49" s="219"/>
    </row>
    <row r="50" spans="1:7" ht="15" customHeight="1" x14ac:dyDescent="0.25">
      <c r="A50" s="209" t="s">
        <v>16</v>
      </c>
      <c r="B50" s="210"/>
      <c r="C50" s="220" t="s">
        <v>17</v>
      </c>
      <c r="D50" s="220"/>
      <c r="E50" s="203" t="s">
        <v>10</v>
      </c>
      <c r="F50" s="198" t="s">
        <v>115</v>
      </c>
      <c r="G50" s="214" t="s">
        <v>39</v>
      </c>
    </row>
    <row r="51" spans="1:7" x14ac:dyDescent="0.25">
      <c r="A51" s="211"/>
      <c r="B51" s="212"/>
      <c r="C51" s="10" t="s">
        <v>0</v>
      </c>
      <c r="D51" s="10" t="s">
        <v>1</v>
      </c>
      <c r="E51" s="203"/>
      <c r="F51" s="198"/>
      <c r="G51" s="214"/>
    </row>
    <row r="52" spans="1:7" ht="15" customHeight="1" x14ac:dyDescent="0.25">
      <c r="A52" s="25">
        <v>1</v>
      </c>
      <c r="B52" s="104" t="s">
        <v>144</v>
      </c>
      <c r="C52" s="104" t="s">
        <v>384</v>
      </c>
      <c r="D52" s="104" t="s">
        <v>589</v>
      </c>
      <c r="E52" s="103">
        <f>SUM(F52/$F$63)</f>
        <v>4.1735869526426626E-2</v>
      </c>
      <c r="F52" s="105">
        <v>77699.690000000701</v>
      </c>
      <c r="G52" s="214"/>
    </row>
    <row r="53" spans="1:7" ht="15" customHeight="1" x14ac:dyDescent="0.25">
      <c r="A53" s="25">
        <v>2</v>
      </c>
      <c r="B53" s="104" t="s">
        <v>144</v>
      </c>
      <c r="C53" s="104" t="s">
        <v>349</v>
      </c>
      <c r="D53" s="104" t="s">
        <v>565</v>
      </c>
      <c r="E53" s="103">
        <f t="shared" ref="E53:E62" si="0">SUM(F53/$F$63)</f>
        <v>3.8934441507273418E-2</v>
      </c>
      <c r="F53" s="105">
        <v>72484.270000000601</v>
      </c>
      <c r="G53" s="214"/>
    </row>
    <row r="54" spans="1:7" ht="15" customHeight="1" x14ac:dyDescent="0.25">
      <c r="A54" s="25">
        <v>3</v>
      </c>
      <c r="B54" s="104" t="s">
        <v>144</v>
      </c>
      <c r="C54" s="104" t="s">
        <v>307</v>
      </c>
      <c r="D54" s="104" t="s">
        <v>523</v>
      </c>
      <c r="E54" s="103">
        <f t="shared" si="0"/>
        <v>3.877669862819854E-2</v>
      </c>
      <c r="F54" s="105">
        <v>72190.600000000602</v>
      </c>
      <c r="G54" s="214"/>
    </row>
    <row r="55" spans="1:7" ht="15" customHeight="1" x14ac:dyDescent="0.25">
      <c r="A55" s="26">
        <v>4</v>
      </c>
      <c r="B55" s="104" t="s">
        <v>144</v>
      </c>
      <c r="C55" s="104" t="s">
        <v>215</v>
      </c>
      <c r="D55" s="104" t="s">
        <v>224</v>
      </c>
      <c r="E55" s="103">
        <f t="shared" si="0"/>
        <v>2.6467989599100575E-2</v>
      </c>
      <c r="F55" s="105">
        <v>49275.470000000198</v>
      </c>
      <c r="G55" s="214"/>
    </row>
    <row r="56" spans="1:7" ht="15" customHeight="1" x14ac:dyDescent="0.25">
      <c r="A56" s="25">
        <v>5</v>
      </c>
      <c r="B56" s="104" t="s">
        <v>144</v>
      </c>
      <c r="C56" s="104" t="s">
        <v>722</v>
      </c>
      <c r="D56" s="104" t="s">
        <v>829</v>
      </c>
      <c r="E56" s="103">
        <f t="shared" si="0"/>
        <v>2.378132762190991E-2</v>
      </c>
      <c r="F56" s="105">
        <v>44273.710000000101</v>
      </c>
      <c r="G56" s="214"/>
    </row>
    <row r="57" spans="1:7" ht="15" customHeight="1" x14ac:dyDescent="0.25">
      <c r="A57" s="25">
        <v>6</v>
      </c>
      <c r="B57" s="104" t="s">
        <v>144</v>
      </c>
      <c r="C57" s="104" t="s">
        <v>387</v>
      </c>
      <c r="D57" s="104" t="s">
        <v>593</v>
      </c>
      <c r="E57" s="103">
        <f t="shared" si="0"/>
        <v>2.3101744635060824E-2</v>
      </c>
      <c r="F57" s="105">
        <v>43008.53</v>
      </c>
      <c r="G57" s="214"/>
    </row>
    <row r="58" spans="1:7" ht="15" customHeight="1" x14ac:dyDescent="0.25">
      <c r="A58" s="25">
        <v>7</v>
      </c>
      <c r="B58" s="104" t="s">
        <v>144</v>
      </c>
      <c r="C58" s="104" t="s">
        <v>374</v>
      </c>
      <c r="D58" s="104" t="s">
        <v>495</v>
      </c>
      <c r="E58" s="103">
        <f t="shared" si="0"/>
        <v>2.1598667222803347E-2</v>
      </c>
      <c r="F58" s="105">
        <v>40210.25</v>
      </c>
      <c r="G58" s="214"/>
    </row>
    <row r="59" spans="1:7" ht="15" customHeight="1" x14ac:dyDescent="0.25">
      <c r="A59" s="25">
        <v>8</v>
      </c>
      <c r="B59" s="104" t="s">
        <v>144</v>
      </c>
      <c r="C59" s="104" t="s">
        <v>406</v>
      </c>
      <c r="D59" s="104" t="s">
        <v>456</v>
      </c>
      <c r="E59" s="103">
        <f t="shared" si="0"/>
        <v>2.1442938631182178E-2</v>
      </c>
      <c r="F59" s="105">
        <v>39920.33</v>
      </c>
      <c r="G59" s="214"/>
    </row>
    <row r="60" spans="1:7" ht="15" customHeight="1" x14ac:dyDescent="0.25">
      <c r="A60" s="25">
        <v>9</v>
      </c>
      <c r="B60" s="104" t="s">
        <v>144</v>
      </c>
      <c r="C60" s="104" t="s">
        <v>728</v>
      </c>
      <c r="D60" s="104" t="s">
        <v>227</v>
      </c>
      <c r="E60" s="103">
        <f t="shared" si="0"/>
        <v>2.1285313923637916E-2</v>
      </c>
      <c r="F60" s="105">
        <v>39626.879999999997</v>
      </c>
      <c r="G60" s="214"/>
    </row>
    <row r="61" spans="1:7" ht="15" customHeight="1" x14ac:dyDescent="0.25">
      <c r="A61" s="25">
        <v>10</v>
      </c>
      <c r="B61" s="104" t="s">
        <v>138</v>
      </c>
      <c r="C61" s="104" t="s">
        <v>277</v>
      </c>
      <c r="D61" s="104" t="s">
        <v>522</v>
      </c>
      <c r="E61" s="103">
        <f t="shared" si="0"/>
        <v>1.8300494431832653E-2</v>
      </c>
      <c r="F61" s="105">
        <v>34070.04</v>
      </c>
      <c r="G61" s="214"/>
    </row>
    <row r="62" spans="1:7" x14ac:dyDescent="0.25">
      <c r="A62" s="201" t="s">
        <v>22</v>
      </c>
      <c r="B62" s="201"/>
      <c r="C62" s="201"/>
      <c r="D62" s="201"/>
      <c r="E62" s="134">
        <f t="shared" si="0"/>
        <v>0.27542548572742603</v>
      </c>
      <c r="F62" s="36">
        <f>SUM(F52:F61)</f>
        <v>512759.77000000223</v>
      </c>
      <c r="G62" s="214"/>
    </row>
    <row r="63" spans="1:7" x14ac:dyDescent="0.25">
      <c r="A63" s="201" t="s">
        <v>21</v>
      </c>
      <c r="B63" s="201"/>
      <c r="C63" s="201"/>
      <c r="D63" s="201"/>
      <c r="E63" s="35">
        <v>1</v>
      </c>
      <c r="F63" s="37">
        <v>1861700.5200000023</v>
      </c>
      <c r="G63" s="214"/>
    </row>
  </sheetData>
  <sheetProtection selectLockedCells="1" sort="0" selectUnlockedCells="1"/>
  <mergeCells count="27">
    <mergeCell ref="A63:D63"/>
    <mergeCell ref="G50:G63"/>
    <mergeCell ref="A1:G1"/>
    <mergeCell ref="A2:G2"/>
    <mergeCell ref="A3:G3"/>
    <mergeCell ref="A4:G4"/>
    <mergeCell ref="A34:F34"/>
    <mergeCell ref="A47:C47"/>
    <mergeCell ref="A49:F49"/>
    <mergeCell ref="C50:D50"/>
    <mergeCell ref="G7:G47"/>
    <mergeCell ref="A8:F8"/>
    <mergeCell ref="A19:C19"/>
    <mergeCell ref="A46:C46"/>
    <mergeCell ref="A20:F20"/>
    <mergeCell ref="A31:C31"/>
    <mergeCell ref="A5:G5"/>
    <mergeCell ref="A6:G6"/>
    <mergeCell ref="F50:F51"/>
    <mergeCell ref="A7:B7"/>
    <mergeCell ref="A62:D62"/>
    <mergeCell ref="A32:C32"/>
    <mergeCell ref="E50:E51"/>
    <mergeCell ref="A33:C33"/>
    <mergeCell ref="A35:B35"/>
    <mergeCell ref="A50:B51"/>
    <mergeCell ref="A48:F48"/>
  </mergeCells>
  <printOptions horizontalCentered="1"/>
  <pageMargins left="0.25" right="0.25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zoomScaleSheetLayoutView="100" workbookViewId="0">
      <selection activeCell="G12" sqref="G12:M63"/>
    </sheetView>
  </sheetViews>
  <sheetFormatPr defaultColWidth="9.140625" defaultRowHeight="15" x14ac:dyDescent="0.25"/>
  <cols>
    <col min="1" max="1" width="4.140625" style="56" bestFit="1" customWidth="1"/>
    <col min="2" max="2" width="50.28515625" style="54" customWidth="1"/>
    <col min="3" max="4" width="7.7109375" style="47" customWidth="1"/>
    <col min="5" max="5" width="15.85546875" style="47" customWidth="1"/>
    <col min="6" max="6" width="8.7109375" style="47" customWidth="1"/>
    <col min="7" max="7" width="15.28515625" style="47" bestFit="1" customWidth="1"/>
    <col min="8" max="9" width="15.7109375" style="47" bestFit="1" customWidth="1"/>
    <col min="10" max="10" width="13.85546875" style="154" customWidth="1"/>
    <col min="11" max="11" width="13.7109375" style="47" customWidth="1"/>
    <col min="12" max="12" width="15.42578125" style="47" customWidth="1"/>
    <col min="13" max="13" width="16.42578125" style="62" customWidth="1"/>
    <col min="14" max="14" width="12.140625" style="4" bestFit="1" customWidth="1"/>
    <col min="15" max="16384" width="9.140625" style="4"/>
  </cols>
  <sheetData>
    <row r="1" spans="1:14" ht="15.75" customHeight="1" x14ac:dyDescent="0.25">
      <c r="A1" s="227" t="s">
        <v>735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ht="15.75" customHeight="1" x14ac:dyDescent="0.25">
      <c r="A2" s="227" t="s">
        <v>114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5.75" customHeight="1" x14ac:dyDescent="0.25">
      <c r="A3" s="228" t="s">
        <v>736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57"/>
    </row>
    <row r="4" spans="1:14" ht="15.75" customHeight="1" x14ac:dyDescent="0.25">
      <c r="A4" s="234" t="s">
        <v>970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57"/>
    </row>
    <row r="5" spans="1:14" x14ac:dyDescent="0.25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4" s="58" customFormat="1" ht="20.100000000000001" customHeight="1" x14ac:dyDescent="0.25">
      <c r="A6" s="240" t="s">
        <v>29</v>
      </c>
      <c r="B6" s="240"/>
      <c r="C6" s="240"/>
      <c r="D6" s="240"/>
      <c r="E6" s="240"/>
      <c r="F6" s="241"/>
      <c r="G6" s="123">
        <v>1</v>
      </c>
      <c r="H6" s="124">
        <v>2</v>
      </c>
      <c r="I6" s="124">
        <v>3</v>
      </c>
      <c r="J6" s="173">
        <v>4</v>
      </c>
      <c r="K6" s="124">
        <v>5</v>
      </c>
      <c r="L6" s="125">
        <v>6</v>
      </c>
      <c r="M6" s="239" t="s">
        <v>27</v>
      </c>
    </row>
    <row r="7" spans="1:14" s="58" customFormat="1" ht="20.100000000000001" customHeight="1" x14ac:dyDescent="0.25">
      <c r="A7" s="240" t="s">
        <v>30</v>
      </c>
      <c r="B7" s="240"/>
      <c r="C7" s="240"/>
      <c r="D7" s="240"/>
      <c r="E7" s="240"/>
      <c r="F7" s="241"/>
      <c r="G7" s="123" t="s">
        <v>915</v>
      </c>
      <c r="H7" s="124" t="s">
        <v>916</v>
      </c>
      <c r="I7" s="124" t="s">
        <v>917</v>
      </c>
      <c r="J7" s="152" t="s">
        <v>918</v>
      </c>
      <c r="K7" s="124" t="s">
        <v>919</v>
      </c>
      <c r="L7" s="125" t="s">
        <v>920</v>
      </c>
      <c r="M7" s="239"/>
    </row>
    <row r="8" spans="1:14" s="58" customFormat="1" ht="20.100000000000001" customHeight="1" x14ac:dyDescent="0.25">
      <c r="A8" s="240" t="s">
        <v>36</v>
      </c>
      <c r="B8" s="240"/>
      <c r="C8" s="240"/>
      <c r="D8" s="240"/>
      <c r="E8" s="240"/>
      <c r="F8" s="241"/>
      <c r="G8" s="236">
        <v>22340576.800000001</v>
      </c>
      <c r="H8" s="237"/>
      <c r="I8" s="237"/>
      <c r="J8" s="237"/>
      <c r="K8" s="237"/>
      <c r="L8" s="238"/>
      <c r="M8" s="239"/>
    </row>
    <row r="9" spans="1:14" s="58" customFormat="1" ht="20.100000000000001" customHeight="1" x14ac:dyDescent="0.25">
      <c r="A9" s="240" t="s">
        <v>37</v>
      </c>
      <c r="B9" s="240"/>
      <c r="C9" s="240"/>
      <c r="D9" s="240"/>
      <c r="E9" s="240"/>
      <c r="F9" s="241"/>
      <c r="G9" s="126">
        <v>1731924.69</v>
      </c>
      <c r="H9" s="127">
        <v>1229755.18</v>
      </c>
      <c r="I9" s="128">
        <v>1496324.5</v>
      </c>
      <c r="J9" s="155">
        <v>1306008.55</v>
      </c>
      <c r="K9" s="127">
        <v>1228692.79</v>
      </c>
      <c r="L9" s="129">
        <v>2546767</v>
      </c>
      <c r="M9" s="82">
        <f>SUM(G9:L9)</f>
        <v>9539472.7100000009</v>
      </c>
      <c r="N9" s="63"/>
    </row>
    <row r="10" spans="1:14" s="58" customFormat="1" ht="20.100000000000001" customHeight="1" x14ac:dyDescent="0.25">
      <c r="A10" s="240" t="s">
        <v>28</v>
      </c>
      <c r="B10" s="240"/>
      <c r="C10" s="240"/>
      <c r="D10" s="240"/>
      <c r="E10" s="240"/>
      <c r="F10" s="241"/>
      <c r="G10" s="130">
        <f>SUM(G9/$G$8)</f>
        <v>7.7523723111750625E-2</v>
      </c>
      <c r="H10" s="131">
        <f t="shared" ref="H10:L10" si="0">SUM(H9/$G$8)</f>
        <v>5.5045811529807948E-2</v>
      </c>
      <c r="I10" s="131">
        <f t="shared" si="0"/>
        <v>6.697788125148138E-2</v>
      </c>
      <c r="J10" s="152">
        <f t="shared" si="0"/>
        <v>5.8459034504426938E-2</v>
      </c>
      <c r="K10" s="131">
        <f t="shared" si="0"/>
        <v>5.4998257251800228E-2</v>
      </c>
      <c r="L10" s="132">
        <f t="shared" si="0"/>
        <v>0.11399737002314103</v>
      </c>
      <c r="M10" s="68">
        <f>SUM(G10:L10)</f>
        <v>0.42700207767240816</v>
      </c>
    </row>
    <row r="11" spans="1:14" s="58" customFormat="1" ht="32.1" customHeight="1" thickBot="1" x14ac:dyDescent="0.3">
      <c r="A11" s="232" t="s">
        <v>3</v>
      </c>
      <c r="B11" s="232"/>
      <c r="C11" s="72" t="s">
        <v>110</v>
      </c>
      <c r="D11" s="72" t="s">
        <v>20</v>
      </c>
      <c r="E11" s="73" t="s">
        <v>19</v>
      </c>
      <c r="F11" s="74" t="s">
        <v>123</v>
      </c>
      <c r="G11" s="229" t="s">
        <v>18</v>
      </c>
      <c r="H11" s="230"/>
      <c r="I11" s="230"/>
      <c r="J11" s="230"/>
      <c r="K11" s="230"/>
      <c r="L11" s="231"/>
      <c r="M11" s="176" t="s">
        <v>619</v>
      </c>
    </row>
    <row r="12" spans="1:14" s="139" customFormat="1" ht="15" customHeight="1" thickTop="1" x14ac:dyDescent="0.25">
      <c r="A12" s="138">
        <v>1</v>
      </c>
      <c r="B12" s="85" t="s">
        <v>921</v>
      </c>
      <c r="C12" s="70" t="s">
        <v>13</v>
      </c>
      <c r="D12" s="71" t="s">
        <v>13</v>
      </c>
      <c r="E12" s="109">
        <v>58488.72</v>
      </c>
      <c r="F12" s="175">
        <v>2.61804878782146E-3</v>
      </c>
      <c r="G12" s="182">
        <v>4534.26333525255</v>
      </c>
      <c r="H12" s="182">
        <v>3219.5590583161602</v>
      </c>
      <c r="I12" s="182">
        <v>3917.4505434125499</v>
      </c>
      <c r="J12" s="174">
        <v>3419.19</v>
      </c>
      <c r="K12" s="182">
        <v>3216.7776694644699</v>
      </c>
      <c r="L12" s="183">
        <v>6667.5607808234499</v>
      </c>
      <c r="M12" s="184">
        <f t="shared" ref="M12:M28" si="1">SUM(G12:L12)</f>
        <v>24974.801387269181</v>
      </c>
    </row>
    <row r="13" spans="1:14" s="139" customFormat="1" ht="15" customHeight="1" x14ac:dyDescent="0.25">
      <c r="A13" s="140">
        <v>2</v>
      </c>
      <c r="B13" s="86" t="s">
        <v>922</v>
      </c>
      <c r="C13" s="70" t="s">
        <v>13</v>
      </c>
      <c r="D13" s="67" t="s">
        <v>13</v>
      </c>
      <c r="E13" s="110">
        <v>42049.37</v>
      </c>
      <c r="F13" s="175">
        <v>1.8821971511285599E-3</v>
      </c>
      <c r="G13" s="182">
        <v>3259.8237174872102</v>
      </c>
      <c r="H13" s="182">
        <v>2314.64169638159</v>
      </c>
      <c r="I13" s="182">
        <v>2816.3777110638698</v>
      </c>
      <c r="J13" s="174">
        <v>2458.17</v>
      </c>
      <c r="K13" s="182">
        <v>2312.6420689502002</v>
      </c>
      <c r="L13" s="183">
        <v>4793.5179684276591</v>
      </c>
      <c r="M13" s="184">
        <f t="shared" si="1"/>
        <v>17955.17316231053</v>
      </c>
    </row>
    <row r="14" spans="1:14" s="139" customFormat="1" ht="15" customHeight="1" x14ac:dyDescent="0.25">
      <c r="A14" s="140">
        <v>3</v>
      </c>
      <c r="B14" s="86" t="s">
        <v>923</v>
      </c>
      <c r="C14" s="70" t="s">
        <v>13</v>
      </c>
      <c r="D14" s="67" t="s">
        <v>13</v>
      </c>
      <c r="E14" s="110">
        <v>36625.1</v>
      </c>
      <c r="F14" s="175">
        <v>1.6393981379459099E-3</v>
      </c>
      <c r="G14" s="182">
        <v>2839.3141118485501</v>
      </c>
      <c r="H14" s="182">
        <v>2016.0583522213401</v>
      </c>
      <c r="I14" s="182">
        <v>2453.0715990628401</v>
      </c>
      <c r="J14" s="174">
        <v>2141.0700000000002</v>
      </c>
      <c r="K14" s="182">
        <v>2014.3166720335601</v>
      </c>
      <c r="L14" s="183">
        <v>4175.1654054617184</v>
      </c>
      <c r="M14" s="184">
        <f t="shared" si="1"/>
        <v>15638.996140628009</v>
      </c>
    </row>
    <row r="15" spans="1:14" s="139" customFormat="1" ht="15" customHeight="1" x14ac:dyDescent="0.25">
      <c r="A15" s="140">
        <v>4</v>
      </c>
      <c r="B15" s="86" t="s">
        <v>924</v>
      </c>
      <c r="C15" s="70" t="s">
        <v>13</v>
      </c>
      <c r="D15" s="67" t="s">
        <v>13</v>
      </c>
      <c r="E15" s="110">
        <v>55256.1</v>
      </c>
      <c r="F15" s="175">
        <v>2.4733515389760798E-3</v>
      </c>
      <c r="G15" s="182">
        <v>4283.65859740218</v>
      </c>
      <c r="H15" s="182">
        <v>3041.6168670168099</v>
      </c>
      <c r="I15" s="182">
        <v>3700.9365048826198</v>
      </c>
      <c r="J15" s="174">
        <v>3230.22</v>
      </c>
      <c r="K15" s="182">
        <v>3038.9892030753199</v>
      </c>
      <c r="L15" s="183">
        <v>6299.0505735338129</v>
      </c>
      <c r="M15" s="184">
        <f t="shared" si="1"/>
        <v>23594.471745910741</v>
      </c>
    </row>
    <row r="16" spans="1:14" s="139" customFormat="1" ht="15" customHeight="1" x14ac:dyDescent="0.25">
      <c r="A16" s="140">
        <v>5</v>
      </c>
      <c r="B16" s="86" t="s">
        <v>925</v>
      </c>
      <c r="C16" s="70" t="s">
        <v>13</v>
      </c>
      <c r="D16" s="67" t="s">
        <v>13</v>
      </c>
      <c r="E16" s="110">
        <v>36842.99</v>
      </c>
      <c r="F16" s="175">
        <v>1.6491512433374901E-3</v>
      </c>
      <c r="G16" s="182">
        <v>2856.2057558803899</v>
      </c>
      <c r="H16" s="182">
        <v>2028.0522840977101</v>
      </c>
      <c r="I16" s="182">
        <v>2467.6654096113398</v>
      </c>
      <c r="J16" s="174">
        <v>2153.81</v>
      </c>
      <c r="K16" s="182">
        <v>2026.3002423083101</v>
      </c>
      <c r="L16" s="183">
        <v>4200.0042943711296</v>
      </c>
      <c r="M16" s="184">
        <f t="shared" si="1"/>
        <v>15732.037986268879</v>
      </c>
    </row>
    <row r="17" spans="1:17" s="139" customFormat="1" ht="15" customHeight="1" x14ac:dyDescent="0.25">
      <c r="A17" s="140">
        <v>6</v>
      </c>
      <c r="B17" s="86" t="s">
        <v>926</v>
      </c>
      <c r="C17" s="70" t="s">
        <v>13</v>
      </c>
      <c r="D17" s="67" t="s">
        <v>13</v>
      </c>
      <c r="E17" s="110">
        <v>30882.14</v>
      </c>
      <c r="F17" s="175">
        <v>1.38233404992164E-3</v>
      </c>
      <c r="G17" s="182">
        <v>2394.0984708869701</v>
      </c>
      <c r="H17" s="182">
        <v>1699.9324583815101</v>
      </c>
      <c r="I17" s="182">
        <v>2068.42030608197</v>
      </c>
      <c r="J17" s="174">
        <v>1805.34</v>
      </c>
      <c r="K17" s="182">
        <v>1698.4638805102099</v>
      </c>
      <c r="L17" s="183">
        <v>3520.4830177835847</v>
      </c>
      <c r="M17" s="184">
        <f t="shared" si="1"/>
        <v>13186.738133644245</v>
      </c>
    </row>
    <row r="18" spans="1:17" s="139" customFormat="1" ht="15" customHeight="1" x14ac:dyDescent="0.25">
      <c r="A18" s="140">
        <v>7</v>
      </c>
      <c r="B18" s="86" t="s">
        <v>927</v>
      </c>
      <c r="C18" s="70" t="s">
        <v>13</v>
      </c>
      <c r="D18" s="67" t="s">
        <v>13</v>
      </c>
      <c r="E18" s="110">
        <v>33704.080000000002</v>
      </c>
      <c r="F18" s="175">
        <v>1.5086486041862E-3</v>
      </c>
      <c r="G18" s="182">
        <v>2612.86576612412</v>
      </c>
      <c r="H18" s="182">
        <v>1855.26843579775</v>
      </c>
      <c r="I18" s="182">
        <v>2257.4278683346101</v>
      </c>
      <c r="J18" s="174">
        <v>1970.31</v>
      </c>
      <c r="K18" s="182">
        <v>1853.6656626071499</v>
      </c>
      <c r="L18" s="183">
        <v>3842.1767814671966</v>
      </c>
      <c r="M18" s="184">
        <f t="shared" si="1"/>
        <v>14391.714514330828</v>
      </c>
    </row>
    <row r="19" spans="1:17" s="139" customFormat="1" ht="15" customHeight="1" x14ac:dyDescent="0.25">
      <c r="A19" s="140">
        <v>8</v>
      </c>
      <c r="B19" s="86" t="s">
        <v>928</v>
      </c>
      <c r="C19" s="70" t="s">
        <v>13</v>
      </c>
      <c r="D19" s="67" t="s">
        <v>13</v>
      </c>
      <c r="E19" s="110">
        <v>15508.02</v>
      </c>
      <c r="F19" s="175">
        <v>6.9416381419376105E-4</v>
      </c>
      <c r="G19" s="182">
        <v>1202.23944870675</v>
      </c>
      <c r="H19" s="182">
        <v>853.65154627333595</v>
      </c>
      <c r="I19" s="182">
        <v>1038.6943221915701</v>
      </c>
      <c r="J19" s="174">
        <v>906.58</v>
      </c>
      <c r="K19" s="182">
        <v>852.91407357877404</v>
      </c>
      <c r="L19" s="183">
        <v>1767.873633415566</v>
      </c>
      <c r="M19" s="184">
        <f t="shared" si="1"/>
        <v>6621.9530241659959</v>
      </c>
    </row>
    <row r="20" spans="1:17" s="139" customFormat="1" ht="15" customHeight="1" x14ac:dyDescent="0.25">
      <c r="A20" s="140">
        <v>9</v>
      </c>
      <c r="B20" s="86" t="s">
        <v>929</v>
      </c>
      <c r="C20" s="70" t="s">
        <v>13</v>
      </c>
      <c r="D20" s="67" t="s">
        <v>13</v>
      </c>
      <c r="E20" s="110">
        <v>53694.94</v>
      </c>
      <c r="F20" s="175">
        <v>2.4034715168864298E-3</v>
      </c>
      <c r="G20" s="182">
        <v>4162.6316618073697</v>
      </c>
      <c r="H20" s="182">
        <v>2955.6815478735498</v>
      </c>
      <c r="I20" s="182">
        <v>3596.37331576934</v>
      </c>
      <c r="J20" s="174">
        <v>3138.95</v>
      </c>
      <c r="K20" s="182">
        <v>2953.1281237687299</v>
      </c>
      <c r="L20" s="183">
        <v>6121.0824253406181</v>
      </c>
      <c r="M20" s="184">
        <f t="shared" si="1"/>
        <v>22927.847074559606</v>
      </c>
    </row>
    <row r="21" spans="1:17" s="139" customFormat="1" ht="15" customHeight="1" x14ac:dyDescent="0.25">
      <c r="A21" s="140">
        <v>10</v>
      </c>
      <c r="B21" s="86" t="s">
        <v>930</v>
      </c>
      <c r="C21" s="70" t="s">
        <v>13</v>
      </c>
      <c r="D21" s="67" t="s">
        <v>13</v>
      </c>
      <c r="E21" s="110">
        <v>22535.69</v>
      </c>
      <c r="F21" s="175">
        <v>1.00873357952132E-3</v>
      </c>
      <c r="G21" s="182">
        <v>1747.05059200505</v>
      </c>
      <c r="H21" s="182">
        <v>1240.4953446562799</v>
      </c>
      <c r="I21" s="182">
        <v>1509.3927690104499</v>
      </c>
      <c r="J21" s="174">
        <v>1317.41</v>
      </c>
      <c r="K21" s="182">
        <v>1239.42367618874</v>
      </c>
      <c r="L21" s="183">
        <v>2569.0095938634868</v>
      </c>
      <c r="M21" s="184">
        <f t="shared" si="1"/>
        <v>9622.7819757240068</v>
      </c>
    </row>
    <row r="22" spans="1:17" s="139" customFormat="1" ht="15" customHeight="1" x14ac:dyDescent="0.25">
      <c r="A22" s="140">
        <v>11</v>
      </c>
      <c r="B22" s="86" t="s">
        <v>931</v>
      </c>
      <c r="C22" s="70" t="s">
        <v>13</v>
      </c>
      <c r="D22" s="67" t="s">
        <v>13</v>
      </c>
      <c r="E22" s="110">
        <v>120885.52</v>
      </c>
      <c r="F22" s="175">
        <v>5.41102949596378E-3</v>
      </c>
      <c r="G22" s="182">
        <v>9371.4955823779292</v>
      </c>
      <c r="H22" s="182">
        <v>6654.24155179425</v>
      </c>
      <c r="I22" s="182">
        <v>8096.65600503326</v>
      </c>
      <c r="J22" s="174">
        <v>7066.85</v>
      </c>
      <c r="K22" s="182">
        <v>6648.4929281680297</v>
      </c>
      <c r="L22" s="183">
        <v>13780.632438553088</v>
      </c>
      <c r="M22" s="184">
        <f t="shared" si="1"/>
        <v>51618.368505926563</v>
      </c>
      <c r="Q22" s="48"/>
    </row>
    <row r="23" spans="1:17" s="139" customFormat="1" ht="15" customHeight="1" x14ac:dyDescent="0.25">
      <c r="A23" s="140">
        <v>12</v>
      </c>
      <c r="B23" s="86" t="s">
        <v>932</v>
      </c>
      <c r="C23" s="70" t="s">
        <v>13</v>
      </c>
      <c r="D23" s="67" t="s">
        <v>13</v>
      </c>
      <c r="E23" s="110">
        <v>14951.68</v>
      </c>
      <c r="F23" s="175">
        <v>6.6926114471122498E-4</v>
      </c>
      <c r="G23" s="182">
        <v>1159.1099005830299</v>
      </c>
      <c r="H23" s="182">
        <v>823.02735948135899</v>
      </c>
      <c r="I23" s="182">
        <v>1001.4318477294501</v>
      </c>
      <c r="J23" s="174">
        <v>874.06</v>
      </c>
      <c r="K23" s="182">
        <v>822.31634313382904</v>
      </c>
      <c r="L23" s="183">
        <v>1704.4523315850024</v>
      </c>
      <c r="M23" s="184">
        <f t="shared" si="1"/>
        <v>6384.3977825126713</v>
      </c>
      <c r="Q23" s="48"/>
    </row>
    <row r="24" spans="1:17" s="139" customFormat="1" ht="14.25" customHeight="1" x14ac:dyDescent="0.25">
      <c r="A24" s="140">
        <v>13</v>
      </c>
      <c r="B24" s="86" t="s">
        <v>933</v>
      </c>
      <c r="C24" s="70" t="s">
        <v>13</v>
      </c>
      <c r="D24" s="67" t="s">
        <v>13</v>
      </c>
      <c r="E24" s="110">
        <v>7159.12</v>
      </c>
      <c r="F24" s="175">
        <v>3.2045367786931201E-4</v>
      </c>
      <c r="G24" s="182">
        <v>555.00163670316704</v>
      </c>
      <c r="H24" s="182">
        <v>394.07957030983698</v>
      </c>
      <c r="I24" s="182">
        <v>479.502689310959</v>
      </c>
      <c r="J24" s="174">
        <v>418.52</v>
      </c>
      <c r="K24" s="182">
        <v>393.73912352700597</v>
      </c>
      <c r="L24" s="183">
        <v>816.12091591692854</v>
      </c>
      <c r="M24" s="184">
        <f t="shared" si="1"/>
        <v>3056.9639357678975</v>
      </c>
    </row>
    <row r="25" spans="1:17" s="139" customFormat="1" ht="15" customHeight="1" x14ac:dyDescent="0.25">
      <c r="A25" s="140">
        <v>14</v>
      </c>
      <c r="B25" s="86" t="s">
        <v>934</v>
      </c>
      <c r="C25" s="70" t="s">
        <v>13</v>
      </c>
      <c r="D25" s="67" t="s">
        <v>13</v>
      </c>
      <c r="E25" s="110">
        <v>43129.47</v>
      </c>
      <c r="F25" s="175">
        <v>1.9305441571106699E-3</v>
      </c>
      <c r="G25" s="182">
        <v>3343.5570908352101</v>
      </c>
      <c r="H25" s="182">
        <v>2374.0966774255799</v>
      </c>
      <c r="I25" s="182">
        <v>2888.7205206165399</v>
      </c>
      <c r="J25" s="174">
        <v>2521.31</v>
      </c>
      <c r="K25" s="182">
        <v>2372.04568661851</v>
      </c>
      <c r="L25" s="183">
        <v>4916.6465374811005</v>
      </c>
      <c r="M25" s="184">
        <f t="shared" si="1"/>
        <v>18416.376512976942</v>
      </c>
    </row>
    <row r="26" spans="1:17" s="139" customFormat="1" ht="15" customHeight="1" x14ac:dyDescent="0.25">
      <c r="A26" s="140">
        <v>15</v>
      </c>
      <c r="B26" s="86" t="s">
        <v>935</v>
      </c>
      <c r="C26" s="70" t="s">
        <v>13</v>
      </c>
      <c r="D26" s="67" t="s">
        <v>13</v>
      </c>
      <c r="E26" s="110">
        <v>39396.25</v>
      </c>
      <c r="F26" s="175">
        <v>1.76343925046079E-3</v>
      </c>
      <c r="G26" s="182">
        <v>3054.1439771881401</v>
      </c>
      <c r="H26" s="182">
        <v>2168.59855286948</v>
      </c>
      <c r="I26" s="182">
        <v>2638.67735472612</v>
      </c>
      <c r="J26" s="174">
        <v>2303.0700000000002</v>
      </c>
      <c r="K26" s="182">
        <v>2166.7250926441802</v>
      </c>
      <c r="L26" s="183">
        <v>4491.0692422661305</v>
      </c>
      <c r="M26" s="184">
        <f t="shared" si="1"/>
        <v>16822.284219694051</v>
      </c>
    </row>
    <row r="27" spans="1:17" s="139" customFormat="1" ht="15" customHeight="1" x14ac:dyDescent="0.25">
      <c r="A27" s="140">
        <v>16</v>
      </c>
      <c r="B27" s="86" t="s">
        <v>936</v>
      </c>
      <c r="C27" s="70" t="s">
        <v>13</v>
      </c>
      <c r="D27" s="67" t="s">
        <v>13</v>
      </c>
      <c r="E27" s="110">
        <v>7392.49</v>
      </c>
      <c r="F27" s="175">
        <v>3.3089969285500298E-4</v>
      </c>
      <c r="G27" s="182">
        <v>573.093347968996</v>
      </c>
      <c r="H27" s="182">
        <v>406.92561134884801</v>
      </c>
      <c r="I27" s="182">
        <v>495.133317461415</v>
      </c>
      <c r="J27" s="174">
        <v>432.16</v>
      </c>
      <c r="K27" s="182">
        <v>406.57406682415598</v>
      </c>
      <c r="L27" s="183">
        <v>842.72448425319521</v>
      </c>
      <c r="M27" s="184">
        <f t="shared" si="1"/>
        <v>3156.6108278566098</v>
      </c>
    </row>
    <row r="28" spans="1:17" s="139" customFormat="1" ht="15" customHeight="1" x14ac:dyDescent="0.25">
      <c r="A28" s="140">
        <v>17</v>
      </c>
      <c r="B28" s="86" t="s">
        <v>937</v>
      </c>
      <c r="C28" s="66" t="s">
        <v>13</v>
      </c>
      <c r="D28" s="67" t="s">
        <v>13</v>
      </c>
      <c r="E28" s="110">
        <v>22932.22</v>
      </c>
      <c r="F28" s="175">
        <v>1.02648289743826E-3</v>
      </c>
      <c r="G28" s="182">
        <v>1777.79107393606</v>
      </c>
      <c r="H28" s="182">
        <v>1262.32266030611</v>
      </c>
      <c r="I28" s="182">
        <v>1535.9515082678499</v>
      </c>
      <c r="J28" s="174">
        <v>1340.6</v>
      </c>
      <c r="K28" s="182">
        <v>1261.2321351406999</v>
      </c>
      <c r="L28" s="183">
        <v>2614.2129745567204</v>
      </c>
      <c r="M28" s="184">
        <f t="shared" si="1"/>
        <v>9792.1103522074409</v>
      </c>
    </row>
    <row r="29" spans="1:17" s="139" customFormat="1" ht="15" customHeight="1" x14ac:dyDescent="0.25">
      <c r="A29" s="140">
        <v>18</v>
      </c>
      <c r="B29" s="86" t="s">
        <v>938</v>
      </c>
      <c r="C29" s="66">
        <v>3</v>
      </c>
      <c r="D29" s="67" t="s">
        <v>91</v>
      </c>
      <c r="E29" s="110">
        <v>7564.24</v>
      </c>
      <c r="F29" s="175">
        <v>3.3858749794474197E-4</v>
      </c>
      <c r="G29" s="182">
        <v>586.40804741582303</v>
      </c>
      <c r="H29" s="182">
        <v>416.37972948078601</v>
      </c>
      <c r="I29" s="182">
        <v>506.63676856841698</v>
      </c>
      <c r="J29" s="174">
        <v>442.2</v>
      </c>
      <c r="K29" s="182">
        <v>416.02001750884398</v>
      </c>
      <c r="L29" s="183">
        <v>862.30353409573638</v>
      </c>
      <c r="M29" s="184">
        <f t="shared" ref="M29:M62" si="2">SUM(G29:L29)</f>
        <v>3229.9480970696063</v>
      </c>
    </row>
    <row r="30" spans="1:17" s="139" customFormat="1" ht="15" customHeight="1" x14ac:dyDescent="0.25">
      <c r="A30" s="140">
        <v>19</v>
      </c>
      <c r="B30" s="86" t="s">
        <v>939</v>
      </c>
      <c r="C30" s="66">
        <v>3</v>
      </c>
      <c r="D30" s="67" t="s">
        <v>91</v>
      </c>
      <c r="E30" s="110">
        <v>2970.79</v>
      </c>
      <c r="F30" s="175">
        <v>1.32977318675671E-4</v>
      </c>
      <c r="G30" s="182">
        <v>230.306701424393</v>
      </c>
      <c r="H30" s="182">
        <v>163.529546463918</v>
      </c>
      <c r="I30" s="182">
        <v>198.977219878715</v>
      </c>
      <c r="J30" s="174">
        <v>173.67</v>
      </c>
      <c r="K30" s="182">
        <v>163.38827269033001</v>
      </c>
      <c r="L30" s="183">
        <v>338.66227354714715</v>
      </c>
      <c r="M30" s="184">
        <f t="shared" si="2"/>
        <v>1268.5340140045032</v>
      </c>
    </row>
    <row r="31" spans="1:17" s="139" customFormat="1" ht="15" customHeight="1" x14ac:dyDescent="0.25">
      <c r="A31" s="140">
        <v>20</v>
      </c>
      <c r="B31" s="86" t="s">
        <v>940</v>
      </c>
      <c r="C31" s="66">
        <v>5</v>
      </c>
      <c r="D31" s="67" t="s">
        <v>91</v>
      </c>
      <c r="E31" s="110">
        <v>2760.05</v>
      </c>
      <c r="F31" s="175">
        <v>1.2354425873615699E-4</v>
      </c>
      <c r="G31" s="182">
        <v>213.96935201289801</v>
      </c>
      <c r="H31" s="182">
        <v>151.929192140049</v>
      </c>
      <c r="I31" s="182">
        <v>184.86230118124999</v>
      </c>
      <c r="J31" s="174">
        <v>161.35</v>
      </c>
      <c r="K31" s="182">
        <v>151.79793995501001</v>
      </c>
      <c r="L31" s="183">
        <v>314.63846589755707</v>
      </c>
      <c r="M31" s="184">
        <f t="shared" si="2"/>
        <v>1178.5472511867642</v>
      </c>
    </row>
    <row r="32" spans="1:17" s="139" customFormat="1" ht="15" customHeight="1" x14ac:dyDescent="0.25">
      <c r="A32" s="140">
        <v>21</v>
      </c>
      <c r="B32" s="86" t="s">
        <v>96</v>
      </c>
      <c r="C32" s="66" t="s">
        <v>13</v>
      </c>
      <c r="D32" s="67" t="s">
        <v>13</v>
      </c>
      <c r="E32" s="110">
        <v>5582.74</v>
      </c>
      <c r="F32" s="175">
        <v>2.4989238420198602E-4</v>
      </c>
      <c r="G32" s="182">
        <v>432.79479004238499</v>
      </c>
      <c r="H32" s="182">
        <v>307.30645391494198</v>
      </c>
      <c r="I32" s="182">
        <v>373.92009684484401</v>
      </c>
      <c r="J32" s="174">
        <v>326.36</v>
      </c>
      <c r="K32" s="182">
        <v>307.04097074488999</v>
      </c>
      <c r="L32" s="183">
        <v>636.41772761541552</v>
      </c>
      <c r="M32" s="184">
        <f t="shared" si="2"/>
        <v>2383.8400391624764</v>
      </c>
    </row>
    <row r="33" spans="1:13" s="139" customFormat="1" ht="15" customHeight="1" x14ac:dyDescent="0.25">
      <c r="A33" s="140">
        <v>22</v>
      </c>
      <c r="B33" s="86" t="s">
        <v>941</v>
      </c>
      <c r="C33" s="66">
        <v>1</v>
      </c>
      <c r="D33" s="67" t="s">
        <v>91</v>
      </c>
      <c r="E33" s="110">
        <v>1478</v>
      </c>
      <c r="F33" s="175">
        <v>6.6157647293360402E-5</v>
      </c>
      <c r="G33" s="182">
        <v>114.580062779683</v>
      </c>
      <c r="H33" s="182">
        <v>81.357709455622995</v>
      </c>
      <c r="I33" s="182">
        <v>98.9933085074139</v>
      </c>
      <c r="J33" s="174">
        <v>86.4</v>
      </c>
      <c r="K33" s="182">
        <v>81.287424232714997</v>
      </c>
      <c r="L33" s="183">
        <v>168.4881261558991</v>
      </c>
      <c r="M33" s="184">
        <f t="shared" si="2"/>
        <v>631.10663113133398</v>
      </c>
    </row>
    <row r="34" spans="1:13" s="139" customFormat="1" ht="15" customHeight="1" x14ac:dyDescent="0.25">
      <c r="A34" s="140">
        <v>23</v>
      </c>
      <c r="B34" s="86" t="s">
        <v>942</v>
      </c>
      <c r="C34" s="66">
        <v>1</v>
      </c>
      <c r="D34" s="67" t="s">
        <v>91</v>
      </c>
      <c r="E34" s="110">
        <v>2392.23</v>
      </c>
      <c r="F34" s="175">
        <v>1.0708004640365099E-4</v>
      </c>
      <c r="G34" s="182">
        <v>185.45457617282801</v>
      </c>
      <c r="H34" s="182">
        <v>131.68224173953001</v>
      </c>
      <c r="I34" s="182">
        <v>160.22649689491899</v>
      </c>
      <c r="J34" s="174">
        <v>139.85</v>
      </c>
      <c r="K34" s="182">
        <v>131.56848096903099</v>
      </c>
      <c r="L34" s="183">
        <v>272.70794995529536</v>
      </c>
      <c r="M34" s="184">
        <f t="shared" si="2"/>
        <v>1021.4897457316033</v>
      </c>
    </row>
    <row r="35" spans="1:13" s="139" customFormat="1" ht="15" customHeight="1" x14ac:dyDescent="0.25">
      <c r="A35" s="140">
        <v>24</v>
      </c>
      <c r="B35" s="86" t="s">
        <v>943</v>
      </c>
      <c r="C35" s="66">
        <v>3</v>
      </c>
      <c r="D35" s="67" t="s">
        <v>91</v>
      </c>
      <c r="E35" s="110">
        <v>5678.84</v>
      </c>
      <c r="F35" s="175">
        <v>2.54193974124105E-4</v>
      </c>
      <c r="G35" s="182">
        <v>440.244819834758</v>
      </c>
      <c r="H35" s="182">
        <v>312.596356403904</v>
      </c>
      <c r="I35" s="182">
        <v>380.35667123426401</v>
      </c>
      <c r="J35" s="174">
        <v>331.98</v>
      </c>
      <c r="K35" s="182">
        <v>312.32630326773398</v>
      </c>
      <c r="L35" s="183">
        <v>647.37287573691879</v>
      </c>
      <c r="M35" s="184">
        <f t="shared" si="2"/>
        <v>2424.8770264775785</v>
      </c>
    </row>
    <row r="36" spans="1:13" s="139" customFormat="1" ht="15" customHeight="1" x14ac:dyDescent="0.25">
      <c r="A36" s="140">
        <v>25</v>
      </c>
      <c r="B36" s="86" t="s">
        <v>944</v>
      </c>
      <c r="C36" s="66">
        <v>5</v>
      </c>
      <c r="D36" s="67" t="s">
        <v>91</v>
      </c>
      <c r="E36" s="110">
        <v>669.7</v>
      </c>
      <c r="F36" s="175">
        <v>2.99768446497723E-5</v>
      </c>
      <c r="G36" s="182">
        <v>51.917637377235103</v>
      </c>
      <c r="H36" s="182">
        <v>36.864179988112802</v>
      </c>
      <c r="I36" s="182">
        <v>44.855087082148202</v>
      </c>
      <c r="J36" s="174">
        <v>39.15</v>
      </c>
      <c r="K36" s="182">
        <v>36.8323328881253</v>
      </c>
      <c r="L36" s="183">
        <v>76.34404471353561</v>
      </c>
      <c r="M36" s="184">
        <f t="shared" si="2"/>
        <v>285.96328204915704</v>
      </c>
    </row>
    <row r="37" spans="1:13" s="139" customFormat="1" ht="15" customHeight="1" x14ac:dyDescent="0.25">
      <c r="A37" s="140">
        <v>26</v>
      </c>
      <c r="B37" s="86" t="s">
        <v>945</v>
      </c>
      <c r="C37" s="66">
        <v>3</v>
      </c>
      <c r="D37" s="67" t="s">
        <v>91</v>
      </c>
      <c r="E37" s="110">
        <v>9604.57</v>
      </c>
      <c r="F37" s="175">
        <v>4.29915936714743E-4</v>
      </c>
      <c r="G37" s="182">
        <v>744.58202542074105</v>
      </c>
      <c r="H37" s="182">
        <v>528.69135013950802</v>
      </c>
      <c r="I37" s="182">
        <v>643.29374904672</v>
      </c>
      <c r="J37" s="174">
        <v>561.47</v>
      </c>
      <c r="K37" s="182">
        <v>528.23461174750105</v>
      </c>
      <c r="L37" s="183">
        <v>1094.8958063823841</v>
      </c>
      <c r="M37" s="184">
        <f t="shared" si="2"/>
        <v>4101.1675427368536</v>
      </c>
    </row>
    <row r="38" spans="1:13" s="139" customFormat="1" ht="15" customHeight="1" x14ac:dyDescent="0.25">
      <c r="A38" s="140">
        <v>27</v>
      </c>
      <c r="B38" s="86" t="s">
        <v>97</v>
      </c>
      <c r="C38" s="66">
        <v>4</v>
      </c>
      <c r="D38" s="67" t="s">
        <v>91</v>
      </c>
      <c r="E38" s="110">
        <v>7081.54</v>
      </c>
      <c r="F38" s="175">
        <v>3.1698107281043502E-4</v>
      </c>
      <c r="G38" s="182">
        <v>548.98734626308101</v>
      </c>
      <c r="H38" s="182">
        <v>389.80911625059002</v>
      </c>
      <c r="I38" s="182">
        <v>474.30654528253802</v>
      </c>
      <c r="J38" s="174">
        <v>413.98</v>
      </c>
      <c r="K38" s="182">
        <v>389.47235872864701</v>
      </c>
      <c r="L38" s="183">
        <v>807.27699925442869</v>
      </c>
      <c r="M38" s="184">
        <f t="shared" si="2"/>
        <v>3023.8323657792848</v>
      </c>
    </row>
    <row r="39" spans="1:13" s="139" customFormat="1" ht="15" customHeight="1" x14ac:dyDescent="0.25">
      <c r="A39" s="140">
        <v>28</v>
      </c>
      <c r="B39" s="86" t="s">
        <v>946</v>
      </c>
      <c r="C39" s="66" t="s">
        <v>13</v>
      </c>
      <c r="D39" s="67" t="s">
        <v>13</v>
      </c>
      <c r="E39" s="110">
        <v>13140.92</v>
      </c>
      <c r="F39" s="175">
        <v>5.8820862684050496E-4</v>
      </c>
      <c r="G39" s="182">
        <v>1018.73304369607</v>
      </c>
      <c r="H39" s="182">
        <v>723.35260577779798</v>
      </c>
      <c r="I39" s="182">
        <v>880.15097945280502</v>
      </c>
      <c r="J39" s="174">
        <v>768.21</v>
      </c>
      <c r="K39" s="182">
        <v>722.72769881472902</v>
      </c>
      <c r="L39" s="183">
        <v>1498.030437594437</v>
      </c>
      <c r="M39" s="184">
        <f t="shared" si="2"/>
        <v>5611.2047653358386</v>
      </c>
    </row>
    <row r="40" spans="1:13" s="139" customFormat="1" ht="15" customHeight="1" x14ac:dyDescent="0.25">
      <c r="A40" s="140">
        <v>29</v>
      </c>
      <c r="B40" s="86" t="s">
        <v>947</v>
      </c>
      <c r="C40" s="66" t="s">
        <v>13</v>
      </c>
      <c r="D40" s="67" t="s">
        <v>13</v>
      </c>
      <c r="E40" s="110">
        <v>1522.64</v>
      </c>
      <c r="F40" s="175">
        <v>6.8155805192667303E-5</v>
      </c>
      <c r="G40" s="182">
        <v>118.040721780011</v>
      </c>
      <c r="H40" s="182">
        <v>83.814954482753507</v>
      </c>
      <c r="I40" s="182">
        <v>101.98320112701499</v>
      </c>
      <c r="J40" s="174">
        <v>89.01</v>
      </c>
      <c r="K40" s="182">
        <v>83.742546436874903</v>
      </c>
      <c r="L40" s="183">
        <v>173.57696915427485</v>
      </c>
      <c r="M40" s="184">
        <f t="shared" si="2"/>
        <v>650.16839298092918</v>
      </c>
    </row>
    <row r="41" spans="1:13" s="139" customFormat="1" ht="15" customHeight="1" x14ac:dyDescent="0.25">
      <c r="A41" s="140">
        <v>30</v>
      </c>
      <c r="B41" s="86" t="s">
        <v>948</v>
      </c>
      <c r="C41" s="66" t="s">
        <v>13</v>
      </c>
      <c r="D41" s="67" t="s">
        <v>13</v>
      </c>
      <c r="E41" s="110">
        <v>19810.37</v>
      </c>
      <c r="F41" s="175">
        <v>8.8674389121175105E-4</v>
      </c>
      <c r="G41" s="182">
        <v>1535.7736388963101</v>
      </c>
      <c r="H41" s="182">
        <v>1090.4778935510101</v>
      </c>
      <c r="I41" s="182">
        <v>1326.8566096454799</v>
      </c>
      <c r="J41" s="174">
        <v>1158.0999999999999</v>
      </c>
      <c r="K41" s="182">
        <v>1089.5358257084199</v>
      </c>
      <c r="L41" s="183">
        <v>2258.3302569384564</v>
      </c>
      <c r="M41" s="184">
        <f t="shared" si="2"/>
        <v>8459.0742247396774</v>
      </c>
    </row>
    <row r="42" spans="1:13" s="139" customFormat="1" ht="15" customHeight="1" x14ac:dyDescent="0.25">
      <c r="A42" s="140">
        <v>31</v>
      </c>
      <c r="B42" s="86" t="s">
        <v>949</v>
      </c>
      <c r="C42" s="66" t="s">
        <v>13</v>
      </c>
      <c r="D42" s="67" t="s">
        <v>13</v>
      </c>
      <c r="E42" s="110">
        <v>78908.070000000007</v>
      </c>
      <c r="F42" s="175">
        <v>3.5320515992285501E-3</v>
      </c>
      <c r="G42" s="182">
        <v>6117.2473710579097</v>
      </c>
      <c r="H42" s="182">
        <v>4343.5587501785903</v>
      </c>
      <c r="I42" s="182">
        <v>5285.0953431898597</v>
      </c>
      <c r="J42" s="174">
        <v>4612.8900000000003</v>
      </c>
      <c r="K42" s="182">
        <v>4339.8063338800903</v>
      </c>
      <c r="L42" s="183">
        <v>8995.3131616228147</v>
      </c>
      <c r="M42" s="184">
        <f t="shared" si="2"/>
        <v>33693.910959929264</v>
      </c>
    </row>
    <row r="43" spans="1:13" s="139" customFormat="1" ht="15" customHeight="1" x14ac:dyDescent="0.25">
      <c r="A43" s="140">
        <v>32</v>
      </c>
      <c r="B43" s="86" t="s">
        <v>84</v>
      </c>
      <c r="C43" s="66">
        <v>7</v>
      </c>
      <c r="D43" s="67" t="s">
        <v>91</v>
      </c>
      <c r="E43" s="110">
        <v>26362.25</v>
      </c>
      <c r="F43" s="175">
        <v>1.1800165340726601E-3</v>
      </c>
      <c r="G43" s="182">
        <v>2043.6997699686699</v>
      </c>
      <c r="H43" s="182">
        <v>1451.1314452614999</v>
      </c>
      <c r="I43" s="182">
        <v>1765.6876503380099</v>
      </c>
      <c r="J43" s="174">
        <v>1541.11</v>
      </c>
      <c r="K43" s="182">
        <v>1449.87780749587</v>
      </c>
      <c r="L43" s="183">
        <v>3005.227404433932</v>
      </c>
      <c r="M43" s="184">
        <f t="shared" si="2"/>
        <v>11256.734077497982</v>
      </c>
    </row>
    <row r="44" spans="1:13" s="139" customFormat="1" ht="15" customHeight="1" x14ac:dyDescent="0.25">
      <c r="A44" s="140">
        <v>33</v>
      </c>
      <c r="B44" s="86" t="s">
        <v>85</v>
      </c>
      <c r="C44" s="66">
        <v>8</v>
      </c>
      <c r="D44" s="67" t="s">
        <v>91</v>
      </c>
      <c r="E44" s="110">
        <v>30909.48</v>
      </c>
      <c r="F44" s="175">
        <v>1.38355783211176E-3</v>
      </c>
      <c r="G44" s="182">
        <v>2396.2179694772299</v>
      </c>
      <c r="H44" s="182">
        <v>1701.4374108689999</v>
      </c>
      <c r="I44" s="182">
        <v>2070.25148135571</v>
      </c>
      <c r="J44" s="174">
        <v>1806.94</v>
      </c>
      <c r="K44" s="182">
        <v>1699.96753286375</v>
      </c>
      <c r="L44" s="183">
        <v>3523.599706125332</v>
      </c>
      <c r="M44" s="184">
        <f t="shared" si="2"/>
        <v>13198.414100691021</v>
      </c>
    </row>
    <row r="45" spans="1:13" s="139" customFormat="1" ht="15" customHeight="1" x14ac:dyDescent="0.25">
      <c r="A45" s="140">
        <v>34</v>
      </c>
      <c r="B45" s="86" t="s">
        <v>98</v>
      </c>
      <c r="C45" s="66">
        <v>6</v>
      </c>
      <c r="D45" s="67" t="s">
        <v>91</v>
      </c>
      <c r="E45" s="110">
        <v>7111.6</v>
      </c>
      <c r="F45" s="175">
        <v>3.18326606557146E-4</v>
      </c>
      <c r="G45" s="182">
        <v>551.31770938023703</v>
      </c>
      <c r="H45" s="182">
        <v>391.46379334547203</v>
      </c>
      <c r="I45" s="182">
        <v>476.31990039331799</v>
      </c>
      <c r="J45" s="174">
        <v>415.74</v>
      </c>
      <c r="K45" s="182">
        <v>391.12560634193198</v>
      </c>
      <c r="L45" s="183">
        <v>810.70376046704484</v>
      </c>
      <c r="M45" s="184">
        <f t="shared" si="2"/>
        <v>3036.6707699280041</v>
      </c>
    </row>
    <row r="46" spans="1:13" s="139" customFormat="1" ht="15" customHeight="1" x14ac:dyDescent="0.25">
      <c r="A46" s="140">
        <v>35</v>
      </c>
      <c r="B46" s="86" t="s">
        <v>86</v>
      </c>
      <c r="C46" s="66">
        <v>3</v>
      </c>
      <c r="D46" s="67" t="s">
        <v>91</v>
      </c>
      <c r="E46" s="110">
        <v>544.91999999999996</v>
      </c>
      <c r="F46" s="175">
        <v>2.43914919912706E-5</v>
      </c>
      <c r="G46" s="182">
        <v>42.244227205618799</v>
      </c>
      <c r="H46" s="182">
        <v>29.995563624193501</v>
      </c>
      <c r="I46" s="182">
        <v>36.497587058092002</v>
      </c>
      <c r="J46" s="174">
        <v>31.86</v>
      </c>
      <c r="K46" s="182">
        <v>29.969650347016898</v>
      </c>
      <c r="L46" s="183">
        <v>62.119451762430671</v>
      </c>
      <c r="M46" s="184">
        <f t="shared" si="2"/>
        <v>232.68647999735191</v>
      </c>
    </row>
    <row r="47" spans="1:13" s="139" customFormat="1" ht="15" customHeight="1" x14ac:dyDescent="0.25">
      <c r="A47" s="140">
        <v>36</v>
      </c>
      <c r="B47" s="86" t="s">
        <v>950</v>
      </c>
      <c r="C47" s="66">
        <v>2</v>
      </c>
      <c r="D47" s="67" t="s">
        <v>91</v>
      </c>
      <c r="E47" s="110">
        <v>2124.96</v>
      </c>
      <c r="F47" s="175">
        <v>9.5116613120770695E-5</v>
      </c>
      <c r="G47" s="182">
        <v>164.734810693041</v>
      </c>
      <c r="H47" s="182">
        <v>116.97014768932399</v>
      </c>
      <c r="I47" s="182">
        <v>142.32531856963101</v>
      </c>
      <c r="J47" s="174">
        <v>124.22</v>
      </c>
      <c r="K47" s="182">
        <v>116.86909675071</v>
      </c>
      <c r="L47" s="183">
        <v>242.2398704710686</v>
      </c>
      <c r="M47" s="184">
        <f t="shared" si="2"/>
        <v>907.35924417377464</v>
      </c>
    </row>
    <row r="48" spans="1:13" s="139" customFormat="1" ht="15" customHeight="1" x14ac:dyDescent="0.25">
      <c r="A48" s="140">
        <v>37</v>
      </c>
      <c r="B48" s="86" t="s">
        <v>87</v>
      </c>
      <c r="C48" s="66">
        <v>6</v>
      </c>
      <c r="D48" s="67" t="s">
        <v>91</v>
      </c>
      <c r="E48" s="110">
        <v>2805.77</v>
      </c>
      <c r="F48" s="175">
        <v>1.2559075916528499E-4</v>
      </c>
      <c r="G48" s="182">
        <v>217.51373663420199</v>
      </c>
      <c r="H48" s="182">
        <v>154.44588664364201</v>
      </c>
      <c r="I48" s="182">
        <v>187.92452991261601</v>
      </c>
      <c r="J48" s="174">
        <v>164.02</v>
      </c>
      <c r="K48" s="182">
        <v>154.312460277013</v>
      </c>
      <c r="L48" s="183">
        <v>319.85042606524831</v>
      </c>
      <c r="M48" s="184">
        <f t="shared" si="2"/>
        <v>1198.0670395327213</v>
      </c>
    </row>
    <row r="49" spans="1:13" s="139" customFormat="1" ht="15" customHeight="1" x14ac:dyDescent="0.25">
      <c r="A49" s="140">
        <v>38</v>
      </c>
      <c r="B49" s="86" t="s">
        <v>99</v>
      </c>
      <c r="C49" s="66" t="s">
        <v>13</v>
      </c>
      <c r="D49" s="67" t="s">
        <v>13</v>
      </c>
      <c r="E49" s="110">
        <v>167454.24</v>
      </c>
      <c r="F49" s="175">
        <v>7.4955199916763998E-3</v>
      </c>
      <c r="G49" s="182">
        <v>12981.676137973</v>
      </c>
      <c r="H49" s="182">
        <v>9217.6545365576094</v>
      </c>
      <c r="I49" s="182">
        <v>11215.730203785201</v>
      </c>
      <c r="J49" s="174">
        <v>9789.2099999999991</v>
      </c>
      <c r="K49" s="182">
        <v>9209.6913710736608</v>
      </c>
      <c r="L49" s="183">
        <v>19089.344461745739</v>
      </c>
      <c r="M49" s="184">
        <f t="shared" si="2"/>
        <v>71503.306711135214</v>
      </c>
    </row>
    <row r="50" spans="1:13" s="139" customFormat="1" ht="15" customHeight="1" x14ac:dyDescent="0.25">
      <c r="A50" s="140">
        <v>39</v>
      </c>
      <c r="B50" s="86" t="s">
        <v>951</v>
      </c>
      <c r="C50" s="66" t="s">
        <v>13</v>
      </c>
      <c r="D50" s="67" t="s">
        <v>13</v>
      </c>
      <c r="E50" s="110">
        <v>5808.44</v>
      </c>
      <c r="F50" s="175">
        <v>2.5999507770273802E-4</v>
      </c>
      <c r="G50" s="182">
        <v>450.29189435184003</v>
      </c>
      <c r="H50" s="182">
        <v>319.73029357944398</v>
      </c>
      <c r="I50" s="182">
        <v>389.03700464601002</v>
      </c>
      <c r="J50" s="174">
        <v>339.56</v>
      </c>
      <c r="K50" s="182">
        <v>319.454077408844</v>
      </c>
      <c r="L50" s="183">
        <v>662.14693605478385</v>
      </c>
      <c r="M50" s="184">
        <f t="shared" si="2"/>
        <v>2480.2202060409218</v>
      </c>
    </row>
    <row r="51" spans="1:13" s="139" customFormat="1" ht="15" customHeight="1" x14ac:dyDescent="0.25">
      <c r="A51" s="140">
        <v>40</v>
      </c>
      <c r="B51" s="86" t="s">
        <v>952</v>
      </c>
      <c r="C51" s="66" t="s">
        <v>13</v>
      </c>
      <c r="D51" s="67" t="s">
        <v>13</v>
      </c>
      <c r="E51" s="110">
        <v>14784.99</v>
      </c>
      <c r="F51" s="175">
        <v>6.6179983332602204E-4</v>
      </c>
      <c r="G51" s="182">
        <v>1146.18747117522</v>
      </c>
      <c r="H51" s="182">
        <v>813.851773155812</v>
      </c>
      <c r="I51" s="182">
        <v>990.26730470164398</v>
      </c>
      <c r="J51" s="174">
        <v>864.32</v>
      </c>
      <c r="K51" s="182">
        <v>813.14868363088499</v>
      </c>
      <c r="L51" s="183">
        <v>1685.4501084801805</v>
      </c>
      <c r="M51" s="184">
        <f t="shared" si="2"/>
        <v>6313.2253411437423</v>
      </c>
    </row>
    <row r="52" spans="1:13" s="139" customFormat="1" ht="15" customHeight="1" x14ac:dyDescent="0.25">
      <c r="A52" s="140">
        <v>41</v>
      </c>
      <c r="B52" s="86" t="s">
        <v>953</v>
      </c>
      <c r="C52" s="66">
        <v>3</v>
      </c>
      <c r="D52" s="67" t="s">
        <v>91</v>
      </c>
      <c r="E52" s="110">
        <v>1179</v>
      </c>
      <c r="F52" s="175">
        <v>5.2773928388952599E-5</v>
      </c>
      <c r="G52" s="182">
        <v>91.400469565118897</v>
      </c>
      <c r="H52" s="182">
        <v>64.899011805263498</v>
      </c>
      <c r="I52" s="182">
        <v>78.966922009635297</v>
      </c>
      <c r="J52" s="174">
        <v>68.92</v>
      </c>
      <c r="K52" s="182">
        <v>64.842945311482396</v>
      </c>
      <c r="L52" s="183">
        <v>134.40290983613332</v>
      </c>
      <c r="M52" s="184">
        <f t="shared" si="2"/>
        <v>503.43225852763339</v>
      </c>
    </row>
    <row r="53" spans="1:13" s="139" customFormat="1" ht="15" customHeight="1" x14ac:dyDescent="0.25">
      <c r="A53" s="140">
        <v>42</v>
      </c>
      <c r="B53" s="86" t="s">
        <v>88</v>
      </c>
      <c r="C53" s="66">
        <v>4</v>
      </c>
      <c r="D53" s="67" t="s">
        <v>91</v>
      </c>
      <c r="E53" s="110">
        <v>10208.94</v>
      </c>
      <c r="F53" s="175">
        <v>4.5696850592630501E-4</v>
      </c>
      <c r="G53" s="182">
        <v>791.43503796617904</v>
      </c>
      <c r="H53" s="182">
        <v>561.95938725973394</v>
      </c>
      <c r="I53" s="182">
        <v>683.77317114592597</v>
      </c>
      <c r="J53" s="174">
        <v>596.79999999999995</v>
      </c>
      <c r="K53" s="182">
        <v>561.47390848872305</v>
      </c>
      <c r="L53" s="183">
        <v>1163.7924023261196</v>
      </c>
      <c r="M53" s="184">
        <f t="shared" si="2"/>
        <v>4359.2339071866818</v>
      </c>
    </row>
    <row r="54" spans="1:13" s="139" customFormat="1" ht="15" customHeight="1" x14ac:dyDescent="0.25">
      <c r="A54" s="140">
        <v>43</v>
      </c>
      <c r="B54" s="86" t="s">
        <v>89</v>
      </c>
      <c r="C54" s="66">
        <v>6</v>
      </c>
      <c r="D54" s="67" t="s">
        <v>91</v>
      </c>
      <c r="E54" s="110">
        <v>444.48</v>
      </c>
      <c r="F54" s="175">
        <v>1.9895636717830101E-5</v>
      </c>
      <c r="G54" s="182">
        <v>34.457744454880498</v>
      </c>
      <c r="H54" s="182">
        <v>24.466762313149701</v>
      </c>
      <c r="I54" s="182">
        <v>29.7703286639887</v>
      </c>
      <c r="J54" s="174">
        <v>25.98</v>
      </c>
      <c r="K54" s="182">
        <v>24.445625387657099</v>
      </c>
      <c r="L54" s="183">
        <v>50.669555016085276</v>
      </c>
      <c r="M54" s="184">
        <f t="shared" si="2"/>
        <v>189.79001583576127</v>
      </c>
    </row>
    <row r="55" spans="1:13" s="139" customFormat="1" ht="15" customHeight="1" x14ac:dyDescent="0.25">
      <c r="A55" s="140">
        <v>44</v>
      </c>
      <c r="B55" s="86" t="s">
        <v>954</v>
      </c>
      <c r="C55" s="66">
        <v>4</v>
      </c>
      <c r="D55" s="67" t="s">
        <v>91</v>
      </c>
      <c r="E55" s="110">
        <v>3635.55</v>
      </c>
      <c r="F55" s="175">
        <v>1.6273304101311001E-4</v>
      </c>
      <c r="G55" s="182">
        <v>281.84137160938798</v>
      </c>
      <c r="H55" s="182">
        <v>200.12180014302399</v>
      </c>
      <c r="I55" s="182">
        <v>243.50143622742101</v>
      </c>
      <c r="J55" s="174">
        <v>212.53</v>
      </c>
      <c r="K55" s="182">
        <v>199.94891418758201</v>
      </c>
      <c r="L55" s="183">
        <v>414.44317120844318</v>
      </c>
      <c r="M55" s="184">
        <f t="shared" si="2"/>
        <v>1552.3866933758582</v>
      </c>
    </row>
    <row r="56" spans="1:13" s="139" customFormat="1" ht="15" customHeight="1" x14ac:dyDescent="0.25">
      <c r="A56" s="140">
        <v>45</v>
      </c>
      <c r="B56" s="86" t="s">
        <v>100</v>
      </c>
      <c r="C56" s="66">
        <v>6</v>
      </c>
      <c r="D56" s="67" t="s">
        <v>91</v>
      </c>
      <c r="E56" s="110">
        <v>2125.7399999999998</v>
      </c>
      <c r="F56" s="175">
        <v>9.5151527170086593E-5</v>
      </c>
      <c r="G56" s="182">
        <v>164.795279197079</v>
      </c>
      <c r="H56" s="182">
        <v>117.013083422325</v>
      </c>
      <c r="I56" s="182">
        <v>142.37756131701599</v>
      </c>
      <c r="J56" s="174">
        <v>124.27</v>
      </c>
      <c r="K56" s="182">
        <v>116.91199539137401</v>
      </c>
      <c r="L56" s="183">
        <v>242.32878842668535</v>
      </c>
      <c r="M56" s="184">
        <f t="shared" si="2"/>
        <v>907.69670775447935</v>
      </c>
    </row>
    <row r="57" spans="1:13" s="139" customFormat="1" ht="15" customHeight="1" x14ac:dyDescent="0.25">
      <c r="A57" s="140">
        <v>46</v>
      </c>
      <c r="B57" s="86" t="s">
        <v>955</v>
      </c>
      <c r="C57" s="66">
        <v>1</v>
      </c>
      <c r="D57" s="67" t="s">
        <v>91</v>
      </c>
      <c r="E57" s="110">
        <v>4272.92</v>
      </c>
      <c r="F57" s="175">
        <v>1.9126274308034201E-4</v>
      </c>
      <c r="G57" s="182">
        <v>331.25266701797102</v>
      </c>
      <c r="H57" s="182">
        <v>235.20634904406</v>
      </c>
      <c r="I57" s="182">
        <v>286.19112840832099</v>
      </c>
      <c r="J57" s="174">
        <v>249.79</v>
      </c>
      <c r="K57" s="182">
        <v>235.00315341843901</v>
      </c>
      <c r="L57" s="183">
        <v>487.10168065904224</v>
      </c>
      <c r="M57" s="184">
        <f t="shared" si="2"/>
        <v>1824.5449785478331</v>
      </c>
    </row>
    <row r="58" spans="1:13" s="139" customFormat="1" ht="15" customHeight="1" x14ac:dyDescent="0.25">
      <c r="A58" s="140">
        <v>47</v>
      </c>
      <c r="B58" s="86" t="s">
        <v>956</v>
      </c>
      <c r="C58" s="66">
        <v>3</v>
      </c>
      <c r="D58" s="67" t="s">
        <v>91</v>
      </c>
      <c r="E58" s="110">
        <v>528.23</v>
      </c>
      <c r="F58" s="175">
        <v>2.3644420859114901E-5</v>
      </c>
      <c r="G58" s="182">
        <v>40.950356266652101</v>
      </c>
      <c r="H58" s="182">
        <v>29.076849029596598</v>
      </c>
      <c r="I58" s="182">
        <v>35.379726219804603</v>
      </c>
      <c r="J58" s="174">
        <v>30.88</v>
      </c>
      <c r="K58" s="182">
        <v>29.051729433319998</v>
      </c>
      <c r="L58" s="183">
        <v>60.216835506989568</v>
      </c>
      <c r="M58" s="184">
        <f t="shared" si="2"/>
        <v>225.55549645636285</v>
      </c>
    </row>
    <row r="59" spans="1:13" s="139" customFormat="1" ht="15" customHeight="1" x14ac:dyDescent="0.25">
      <c r="A59" s="140">
        <v>48</v>
      </c>
      <c r="B59" s="86" t="s">
        <v>957</v>
      </c>
      <c r="C59" s="66">
        <v>1</v>
      </c>
      <c r="D59" s="67" t="s">
        <v>91</v>
      </c>
      <c r="E59" s="110">
        <v>1261.3</v>
      </c>
      <c r="F59" s="175">
        <v>5.6457808207791299E-5</v>
      </c>
      <c r="G59" s="182">
        <v>97.780671978358299</v>
      </c>
      <c r="H59" s="182">
        <v>69.429282094977793</v>
      </c>
      <c r="I59" s="182">
        <v>84.479201637619198</v>
      </c>
      <c r="J59" s="174">
        <v>73.73</v>
      </c>
      <c r="K59" s="182">
        <v>69.369301884115998</v>
      </c>
      <c r="L59" s="183">
        <v>143.7848941274936</v>
      </c>
      <c r="M59" s="184">
        <f t="shared" si="2"/>
        <v>538.57335172256489</v>
      </c>
    </row>
    <row r="60" spans="1:13" s="139" customFormat="1" ht="15" customHeight="1" x14ac:dyDescent="0.25">
      <c r="A60" s="140">
        <v>49</v>
      </c>
      <c r="B60" s="86" t="s">
        <v>958</v>
      </c>
      <c r="C60" s="66">
        <v>1</v>
      </c>
      <c r="D60" s="67" t="s">
        <v>91</v>
      </c>
      <c r="E60" s="110">
        <v>635.74</v>
      </c>
      <c r="F60" s="175">
        <v>2.84567406564824E-5</v>
      </c>
      <c r="G60" s="182">
        <v>49.284931739888599</v>
      </c>
      <c r="H60" s="182">
        <v>34.994824228225802</v>
      </c>
      <c r="I60" s="182">
        <v>42.580518234440703</v>
      </c>
      <c r="J60" s="174">
        <v>37.159999999999997</v>
      </c>
      <c r="K60" s="182">
        <v>34.964592071519803</v>
      </c>
      <c r="L60" s="183">
        <v>72.472693722835785</v>
      </c>
      <c r="M60" s="184">
        <f t="shared" si="2"/>
        <v>271.45755999691067</v>
      </c>
    </row>
    <row r="61" spans="1:13" s="139" customFormat="1" ht="15" customHeight="1" x14ac:dyDescent="0.25">
      <c r="A61" s="140">
        <v>50</v>
      </c>
      <c r="B61" s="86" t="s">
        <v>90</v>
      </c>
      <c r="C61" s="66">
        <v>3</v>
      </c>
      <c r="D61" s="67" t="s">
        <v>91</v>
      </c>
      <c r="E61" s="110">
        <v>2706.32</v>
      </c>
      <c r="F61" s="175">
        <v>1.21139217877515E-4</v>
      </c>
      <c r="G61" s="182">
        <v>209.80400236935799</v>
      </c>
      <c r="H61" s="182">
        <v>148.971580686023</v>
      </c>
      <c r="I61" s="182">
        <v>181.26357962096401</v>
      </c>
      <c r="J61" s="174">
        <v>158.21</v>
      </c>
      <c r="K61" s="182">
        <v>148.84288359234199</v>
      </c>
      <c r="L61" s="183">
        <v>308.5133867241089</v>
      </c>
      <c r="M61" s="184">
        <f t="shared" si="2"/>
        <v>1155.6054329927958</v>
      </c>
    </row>
    <row r="62" spans="1:13" s="139" customFormat="1" ht="15" customHeight="1" x14ac:dyDescent="0.25">
      <c r="A62" s="140">
        <v>51</v>
      </c>
      <c r="B62" s="86" t="s">
        <v>959</v>
      </c>
      <c r="C62" s="66">
        <v>1</v>
      </c>
      <c r="D62" s="67" t="s">
        <v>91</v>
      </c>
      <c r="E62" s="110">
        <v>606.97</v>
      </c>
      <c r="F62" s="175">
        <v>2.71689493759479E-5</v>
      </c>
      <c r="G62" s="182">
        <v>47.054574225564203</v>
      </c>
      <c r="H62" s="182">
        <v>33.4111562302297</v>
      </c>
      <c r="I62" s="182">
        <v>40.653564590490497</v>
      </c>
      <c r="J62" s="174">
        <v>35.479999999999997</v>
      </c>
      <c r="K62" s="182">
        <v>33.3822922101022</v>
      </c>
      <c r="L62" s="183">
        <v>69.192989129124555</v>
      </c>
      <c r="M62" s="184">
        <f t="shared" si="2"/>
        <v>259.17457638551116</v>
      </c>
    </row>
    <row r="63" spans="1:13" s="139" customFormat="1" ht="15" customHeight="1" x14ac:dyDescent="0.25">
      <c r="A63" s="140">
        <v>52</v>
      </c>
      <c r="B63" s="86" t="s">
        <v>101</v>
      </c>
      <c r="C63" s="66" t="s">
        <v>13</v>
      </c>
      <c r="D63" s="67" t="s">
        <v>13</v>
      </c>
      <c r="E63" s="110">
        <v>213481.44</v>
      </c>
      <c r="F63" s="175">
        <v>9.5557711848434906E-3</v>
      </c>
      <c r="G63" s="182">
        <f>SUM(G12:G62)</f>
        <v>84199.325034417299</v>
      </c>
      <c r="H63" s="182">
        <v>11751.259113456001</v>
      </c>
      <c r="I63" s="182">
        <v>14298.534540275299</v>
      </c>
      <c r="J63" s="174">
        <v>12479.92</v>
      </c>
      <c r="K63" s="182">
        <v>11741.107157707</v>
      </c>
      <c r="L63" s="183">
        <v>24336.324624264551</v>
      </c>
      <c r="M63" s="184">
        <f t="shared" ref="M63" si="3">SUM(G63:L63)</f>
        <v>158806.47047012017</v>
      </c>
    </row>
    <row r="64" spans="1:13" s="139" customFormat="1" ht="20.100000000000001" customHeight="1" x14ac:dyDescent="0.25">
      <c r="A64" s="235" t="s">
        <v>33</v>
      </c>
      <c r="B64" s="235"/>
      <c r="C64" s="235"/>
      <c r="D64" s="235"/>
      <c r="E64" s="141">
        <f t="shared" ref="E64:K64" si="4">SUM(E12:E63)</f>
        <v>1299591.8799999999</v>
      </c>
      <c r="F64" s="69">
        <f t="shared" si="4"/>
        <v>5.8171814088197021E-2</v>
      </c>
      <c r="G64" s="177">
        <f t="shared" si="4"/>
        <v>168398.6500688346</v>
      </c>
      <c r="H64" s="178">
        <f t="shared" si="4"/>
        <v>71537.089704957223</v>
      </c>
      <c r="I64" s="179">
        <f t="shared" si="4"/>
        <v>87043.9106296143</v>
      </c>
      <c r="J64" s="162">
        <f>SUM(J12:J63)</f>
        <v>75972.890000000014</v>
      </c>
      <c r="K64" s="178">
        <f t="shared" si="4"/>
        <v>71475.288551388163</v>
      </c>
      <c r="L64" s="180">
        <f>SUM(L12:L63)</f>
        <v>148150.0680843181</v>
      </c>
      <c r="M64" s="181">
        <f t="shared" ref="M64" si="5">SUM(G64:L64)</f>
        <v>622577.8970391124</v>
      </c>
    </row>
    <row r="65" spans="1:13" s="139" customFormat="1" ht="20.100000000000001" customHeight="1" x14ac:dyDescent="0.25">
      <c r="A65" s="235" t="s">
        <v>23</v>
      </c>
      <c r="B65" s="235"/>
      <c r="C65" s="235"/>
      <c r="D65" s="235"/>
      <c r="E65" s="143">
        <f>SUM('HOSP-Cumulative'!E74)</f>
        <v>21040984.915999997</v>
      </c>
      <c r="F65" s="69">
        <f>SUM('HOSP-Cumulative'!F74)</f>
        <v>0.94182818591180306</v>
      </c>
      <c r="G65" s="144">
        <f>SUM('HOSP-Cumulative'!G74)</f>
        <v>1631175.4889185615</v>
      </c>
      <c r="H65" s="145">
        <f>SUM('HOSP-Cumulative'!H74)</f>
        <v>1158218.0902950428</v>
      </c>
      <c r="I65" s="145">
        <f>SUM('HOSP-Cumulative'!I74)</f>
        <v>1409280.5893703862</v>
      </c>
      <c r="J65" s="153">
        <f>SUM('HOSP-Cumulative'!J74)</f>
        <v>1230035.6500000001</v>
      </c>
      <c r="K65" s="145">
        <f>SUM('HOSP-Cumulative'!K74)</f>
        <v>1157217.5014486117</v>
      </c>
      <c r="L65" s="90">
        <v>2398617</v>
      </c>
      <c r="M65" s="142">
        <f t="shared" ref="M65:M66" si="6">SUM(G65:L65)</f>
        <v>8984544.320032604</v>
      </c>
    </row>
    <row r="66" spans="1:13" s="139" customFormat="1" ht="20.100000000000001" customHeight="1" x14ac:dyDescent="0.25">
      <c r="A66" s="235" t="s">
        <v>34</v>
      </c>
      <c r="B66" s="235"/>
      <c r="C66" s="235"/>
      <c r="D66" s="235"/>
      <c r="E66" s="143">
        <f>SUM(E64:E65)</f>
        <v>22340576.795999996</v>
      </c>
      <c r="F66" s="69">
        <f>SUM(F64:F65)</f>
        <v>1</v>
      </c>
      <c r="G66" s="146">
        <f>SUM(G64:G65)</f>
        <v>1799574.1389873961</v>
      </c>
      <c r="H66" s="147">
        <f t="shared" ref="H66:K66" si="7">SUM(H64:H65)</f>
        <v>1229755.1800000002</v>
      </c>
      <c r="I66" s="147">
        <f t="shared" si="7"/>
        <v>1496324.5000000005</v>
      </c>
      <c r="J66" s="153">
        <f t="shared" si="7"/>
        <v>1306008.54</v>
      </c>
      <c r="K66" s="147">
        <f t="shared" si="7"/>
        <v>1228692.7899999998</v>
      </c>
      <c r="L66" s="160">
        <f>SUM(L64:L65)</f>
        <v>2546767.0680843182</v>
      </c>
      <c r="M66" s="148">
        <f t="shared" si="6"/>
        <v>9607122.2170717157</v>
      </c>
    </row>
    <row r="67" spans="1:13" s="139" customFormat="1" x14ac:dyDescent="0.25">
      <c r="B67" s="149"/>
      <c r="C67" s="150"/>
      <c r="D67" s="150"/>
      <c r="E67" s="150"/>
      <c r="F67" s="150"/>
      <c r="G67" s="150"/>
      <c r="H67" s="150"/>
      <c r="I67" s="150"/>
      <c r="J67" s="154"/>
      <c r="K67" s="150"/>
      <c r="L67" s="159"/>
      <c r="M67" s="3"/>
    </row>
    <row r="68" spans="1:13" s="139" customFormat="1" x14ac:dyDescent="0.25">
      <c r="B68" s="151" t="s">
        <v>111</v>
      </c>
      <c r="C68" s="150"/>
      <c r="D68" s="150"/>
      <c r="E68" s="150"/>
      <c r="F68" s="150"/>
      <c r="G68" s="150"/>
      <c r="H68" s="150"/>
      <c r="I68" s="150"/>
      <c r="J68" s="154"/>
      <c r="K68" s="150"/>
      <c r="L68" s="159"/>
      <c r="M68" s="3"/>
    </row>
    <row r="69" spans="1:13" s="139" customFormat="1" x14ac:dyDescent="0.25">
      <c r="B69" s="151" t="s">
        <v>124</v>
      </c>
      <c r="C69" s="150"/>
      <c r="D69" s="150"/>
      <c r="E69" s="150"/>
      <c r="F69" s="150"/>
      <c r="G69" s="150"/>
      <c r="H69" s="150"/>
      <c r="I69" s="150"/>
      <c r="J69" s="154"/>
      <c r="K69" s="150"/>
      <c r="L69" s="159"/>
      <c r="M69" s="3"/>
    </row>
    <row r="70" spans="1:13" x14ac:dyDescent="0.25">
      <c r="B70" s="64"/>
      <c r="L70" s="159"/>
      <c r="M70" s="3"/>
    </row>
    <row r="71" spans="1:13" x14ac:dyDescent="0.25">
      <c r="L71" s="159"/>
      <c r="M71" s="3"/>
    </row>
    <row r="72" spans="1:13" x14ac:dyDescent="0.25">
      <c r="L72" s="159"/>
      <c r="M72" s="3"/>
    </row>
    <row r="73" spans="1:13" x14ac:dyDescent="0.25">
      <c r="L73" s="159"/>
      <c r="M73" s="3"/>
    </row>
    <row r="74" spans="1:13" x14ac:dyDescent="0.25">
      <c r="L74" s="159"/>
      <c r="M74" s="3"/>
    </row>
    <row r="75" spans="1:13" x14ac:dyDescent="0.25">
      <c r="L75" s="159"/>
      <c r="M75" s="3"/>
    </row>
    <row r="76" spans="1:13" x14ac:dyDescent="0.25">
      <c r="L76" s="159"/>
      <c r="M76" s="3"/>
    </row>
    <row r="77" spans="1:13" x14ac:dyDescent="0.25">
      <c r="L77" s="159"/>
      <c r="M77" s="3"/>
    </row>
    <row r="78" spans="1:13" x14ac:dyDescent="0.25">
      <c r="L78" s="159"/>
      <c r="M78" s="3"/>
    </row>
    <row r="79" spans="1:13" x14ac:dyDescent="0.25">
      <c r="L79" s="159"/>
      <c r="M79" s="3"/>
    </row>
    <row r="80" spans="1:13" x14ac:dyDescent="0.25">
      <c r="L80" s="159"/>
      <c r="M80" s="3"/>
    </row>
    <row r="81" spans="12:13" x14ac:dyDescent="0.25">
      <c r="L81" s="159"/>
      <c r="M81" s="3"/>
    </row>
    <row r="82" spans="12:13" x14ac:dyDescent="0.25">
      <c r="L82" s="159"/>
      <c r="M82" s="3"/>
    </row>
    <row r="83" spans="12:13" x14ac:dyDescent="0.25">
      <c r="L83" s="159"/>
      <c r="M83" s="3"/>
    </row>
    <row r="84" spans="12:13" x14ac:dyDescent="0.25">
      <c r="L84" s="159"/>
      <c r="M84" s="3"/>
    </row>
    <row r="85" spans="12:13" x14ac:dyDescent="0.25">
      <c r="L85" s="159"/>
      <c r="M85" s="3"/>
    </row>
    <row r="86" spans="12:13" x14ac:dyDescent="0.25">
      <c r="L86" s="159"/>
      <c r="M86" s="3"/>
    </row>
    <row r="87" spans="12:13" x14ac:dyDescent="0.25">
      <c r="L87" s="159"/>
      <c r="M87" s="3"/>
    </row>
    <row r="88" spans="12:13" x14ac:dyDescent="0.25">
      <c r="L88" s="159"/>
      <c r="M88" s="3"/>
    </row>
    <row r="89" spans="12:13" x14ac:dyDescent="0.25">
      <c r="L89" s="159"/>
      <c r="M89" s="3"/>
    </row>
    <row r="90" spans="12:13" x14ac:dyDescent="0.25">
      <c r="L90" s="159"/>
      <c r="M90" s="3"/>
    </row>
    <row r="91" spans="12:13" x14ac:dyDescent="0.25">
      <c r="L91" s="159"/>
      <c r="M91" s="3"/>
    </row>
    <row r="92" spans="12:13" x14ac:dyDescent="0.25">
      <c r="L92" s="159"/>
      <c r="M92" s="3"/>
    </row>
    <row r="93" spans="12:13" x14ac:dyDescent="0.25">
      <c r="L93" s="159"/>
      <c r="M93" s="3"/>
    </row>
    <row r="94" spans="12:13" x14ac:dyDescent="0.25">
      <c r="L94" s="159"/>
      <c r="M94" s="3"/>
    </row>
    <row r="95" spans="12:13" x14ac:dyDescent="0.25">
      <c r="L95" s="159"/>
      <c r="M95" s="3"/>
    </row>
    <row r="96" spans="12:13" x14ac:dyDescent="0.25">
      <c r="L96" s="159"/>
      <c r="M96" s="3"/>
    </row>
    <row r="97" spans="12:13" x14ac:dyDescent="0.25">
      <c r="L97" s="159"/>
      <c r="M97" s="3"/>
    </row>
    <row r="98" spans="12:13" x14ac:dyDescent="0.25">
      <c r="L98" s="159"/>
      <c r="M98" s="3"/>
    </row>
    <row r="99" spans="12:13" x14ac:dyDescent="0.25">
      <c r="L99" s="159"/>
      <c r="M99" s="3"/>
    </row>
    <row r="100" spans="12:13" x14ac:dyDescent="0.25">
      <c r="L100" s="159"/>
      <c r="M100" s="3"/>
    </row>
    <row r="101" spans="12:13" x14ac:dyDescent="0.25">
      <c r="L101" s="159"/>
      <c r="M101" s="3"/>
    </row>
    <row r="102" spans="12:13" x14ac:dyDescent="0.25">
      <c r="L102" s="159"/>
      <c r="M102" s="3"/>
    </row>
    <row r="103" spans="12:13" x14ac:dyDescent="0.25">
      <c r="L103" s="159"/>
      <c r="M103" s="3"/>
    </row>
    <row r="104" spans="12:13" x14ac:dyDescent="0.25">
      <c r="L104" s="159"/>
      <c r="M104" s="3"/>
    </row>
    <row r="105" spans="12:13" x14ac:dyDescent="0.25">
      <c r="L105" s="159"/>
      <c r="M105" s="3"/>
    </row>
    <row r="106" spans="12:13" x14ac:dyDescent="0.25">
      <c r="L106" s="159"/>
      <c r="M106" s="3"/>
    </row>
    <row r="107" spans="12:13" x14ac:dyDescent="0.25">
      <c r="L107" s="159"/>
      <c r="M107" s="3"/>
    </row>
    <row r="108" spans="12:13" x14ac:dyDescent="0.25">
      <c r="L108" s="159"/>
      <c r="M108" s="3"/>
    </row>
    <row r="109" spans="12:13" x14ac:dyDescent="0.25">
      <c r="L109" s="159"/>
      <c r="M109" s="3"/>
    </row>
    <row r="110" spans="12:13" x14ac:dyDescent="0.25">
      <c r="L110" s="159"/>
      <c r="M110" s="3"/>
    </row>
    <row r="111" spans="12:13" x14ac:dyDescent="0.25">
      <c r="L111" s="159"/>
      <c r="M111" s="3"/>
    </row>
    <row r="112" spans="12:13" x14ac:dyDescent="0.25">
      <c r="L112" s="159"/>
      <c r="M112" s="3"/>
    </row>
    <row r="113" spans="12:13" x14ac:dyDescent="0.25">
      <c r="L113" s="159"/>
      <c r="M113" s="3"/>
    </row>
    <row r="114" spans="12:13" x14ac:dyDescent="0.25">
      <c r="L114" s="159"/>
      <c r="M114" s="3"/>
    </row>
    <row r="115" spans="12:13" x14ac:dyDescent="0.25">
      <c r="L115" s="159"/>
      <c r="M115" s="3"/>
    </row>
    <row r="116" spans="12:13" x14ac:dyDescent="0.25">
      <c r="L116" s="159"/>
      <c r="M116" s="3"/>
    </row>
    <row r="117" spans="12:13" x14ac:dyDescent="0.25">
      <c r="L117" s="159"/>
      <c r="M117" s="3"/>
    </row>
    <row r="118" spans="12:13" x14ac:dyDescent="0.25">
      <c r="L118" s="159"/>
      <c r="M118" s="3"/>
    </row>
    <row r="119" spans="12:13" x14ac:dyDescent="0.25">
      <c r="L119" s="159"/>
      <c r="M119" s="3"/>
    </row>
    <row r="120" spans="12:13" x14ac:dyDescent="0.25">
      <c r="L120" s="159"/>
      <c r="M120" s="3"/>
    </row>
    <row r="121" spans="12:13" x14ac:dyDescent="0.25">
      <c r="L121" s="159"/>
      <c r="M121" s="3"/>
    </row>
    <row r="122" spans="12:13" x14ac:dyDescent="0.25">
      <c r="L122" s="159"/>
      <c r="M122" s="3"/>
    </row>
    <row r="123" spans="12:13" x14ac:dyDescent="0.25">
      <c r="L123" s="159"/>
      <c r="M123" s="3"/>
    </row>
    <row r="124" spans="12:13" x14ac:dyDescent="0.25">
      <c r="L124" s="159"/>
      <c r="M124" s="3"/>
    </row>
    <row r="125" spans="12:13" x14ac:dyDescent="0.25">
      <c r="L125" s="159"/>
      <c r="M125" s="3"/>
    </row>
    <row r="126" spans="12:13" x14ac:dyDescent="0.25">
      <c r="L126" s="159"/>
      <c r="M126" s="3"/>
    </row>
    <row r="127" spans="12:13" x14ac:dyDescent="0.25">
      <c r="M127" s="3"/>
    </row>
    <row r="128" spans="12:13" x14ac:dyDescent="0.25">
      <c r="M128" s="3"/>
    </row>
  </sheetData>
  <sheetProtection selectLockedCells="1" sort="0" pivotTables="0" selectUnlockedCells="1"/>
  <mergeCells count="17">
    <mergeCell ref="A64:D64"/>
    <mergeCell ref="A65:D65"/>
    <mergeCell ref="A66:D66"/>
    <mergeCell ref="G8:L8"/>
    <mergeCell ref="M6:M8"/>
    <mergeCell ref="A6:F6"/>
    <mergeCell ref="A7:F7"/>
    <mergeCell ref="A8:F8"/>
    <mergeCell ref="A9:F9"/>
    <mergeCell ref="A10:F10"/>
    <mergeCell ref="A1:M1"/>
    <mergeCell ref="A2:M2"/>
    <mergeCell ref="A3:M3"/>
    <mergeCell ref="G11:L11"/>
    <mergeCell ref="A11:B11"/>
    <mergeCell ref="A5:M5"/>
    <mergeCell ref="A4:M4"/>
  </mergeCells>
  <printOptions horizontalCentered="1"/>
  <pageMargins left="0" right="0" top="0.5" bottom="0.5" header="0.25" footer="0"/>
  <pageSetup paperSize="5" scale="92" orientation="landscape" r:id="rId1"/>
  <headerFooter>
    <oddFooter>&amp;C&amp;"-,Italic"&amp;10Page &amp;P of &amp;N&amp;R&amp;"-,Italic"&amp;10TF 2014 Oct, 06/22/2016</oddFooter>
  </headerFooter>
  <rowBreaks count="1" manualBreakCount="1">
    <brk id="3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"/>
  <sheetViews>
    <sheetView zoomScaleNormal="100" zoomScaleSheetLayoutView="100" workbookViewId="0">
      <selection activeCell="G12" sqref="G12:M73"/>
    </sheetView>
  </sheetViews>
  <sheetFormatPr defaultColWidth="9.140625" defaultRowHeight="15" x14ac:dyDescent="0.25"/>
  <cols>
    <col min="1" max="1" width="4.140625" style="56" bestFit="1" customWidth="1"/>
    <col min="2" max="2" width="39.28515625" style="54" bestFit="1" customWidth="1"/>
    <col min="3" max="3" width="6.85546875" style="47" bestFit="1" customWidth="1"/>
    <col min="4" max="4" width="6.85546875" style="47" customWidth="1"/>
    <col min="5" max="5" width="14.28515625" style="47" bestFit="1" customWidth="1"/>
    <col min="6" max="6" width="8.85546875" style="47" bestFit="1" customWidth="1"/>
    <col min="7" max="8" width="13.28515625" style="47" bestFit="1" customWidth="1"/>
    <col min="9" max="9" width="13.28515625" style="137" bestFit="1" customWidth="1"/>
    <col min="10" max="11" width="13.7109375" style="47" customWidth="1"/>
    <col min="12" max="12" width="13.28515625" style="47" bestFit="1" customWidth="1"/>
    <col min="13" max="13" width="15.7109375" style="62" bestFit="1" customWidth="1"/>
    <col min="14" max="16384" width="9.140625" style="4"/>
  </cols>
  <sheetData>
    <row r="1" spans="1:16" ht="15.75" customHeight="1" x14ac:dyDescent="0.25">
      <c r="A1" s="255" t="s">
        <v>735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ht="15.75" customHeight="1" x14ac:dyDescent="0.25">
      <c r="A2" s="255" t="s">
        <v>968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6" ht="15.75" customHeight="1" x14ac:dyDescent="0.25">
      <c r="A3" s="256" t="s">
        <v>736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57"/>
    </row>
    <row r="4" spans="1:16" ht="15.75" customHeight="1" x14ac:dyDescent="0.25">
      <c r="A4" s="257" t="s">
        <v>970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57"/>
    </row>
    <row r="5" spans="1:16" x14ac:dyDescent="0.25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6" ht="20.100000000000001" customHeight="1" x14ac:dyDescent="0.25">
      <c r="A6" s="243" t="s">
        <v>29</v>
      </c>
      <c r="B6" s="243"/>
      <c r="C6" s="243"/>
      <c r="D6" s="243"/>
      <c r="E6" s="243"/>
      <c r="F6" s="244"/>
      <c r="G6" s="115">
        <v>1</v>
      </c>
      <c r="H6" s="116">
        <v>2</v>
      </c>
      <c r="I6" s="136">
        <v>3</v>
      </c>
      <c r="J6" s="116">
        <v>4</v>
      </c>
      <c r="K6" s="116">
        <v>5</v>
      </c>
      <c r="L6" s="117">
        <v>6</v>
      </c>
      <c r="M6" s="245" t="s">
        <v>27</v>
      </c>
    </row>
    <row r="7" spans="1:16" s="58" customFormat="1" ht="20.100000000000001" customHeight="1" x14ac:dyDescent="0.25">
      <c r="A7" s="243" t="s">
        <v>30</v>
      </c>
      <c r="B7" s="243"/>
      <c r="C7" s="243"/>
      <c r="D7" s="243"/>
      <c r="E7" s="243"/>
      <c r="F7" s="244"/>
      <c r="G7" s="115" t="s">
        <v>915</v>
      </c>
      <c r="H7" s="116" t="s">
        <v>916</v>
      </c>
      <c r="I7" s="136" t="s">
        <v>917</v>
      </c>
      <c r="J7" s="116" t="s">
        <v>918</v>
      </c>
      <c r="K7" s="116" t="s">
        <v>919</v>
      </c>
      <c r="L7" s="117" t="s">
        <v>920</v>
      </c>
      <c r="M7" s="245"/>
    </row>
    <row r="8" spans="1:16" s="58" customFormat="1" ht="20.100000000000001" customHeight="1" x14ac:dyDescent="0.25">
      <c r="A8" s="246" t="s">
        <v>36</v>
      </c>
      <c r="B8" s="246"/>
      <c r="C8" s="246"/>
      <c r="D8" s="246"/>
      <c r="E8" s="246"/>
      <c r="F8" s="247"/>
      <c r="G8" s="248">
        <f>SUM('EMS-Cumulative'!G8:L8)</f>
        <v>22340576.800000001</v>
      </c>
      <c r="H8" s="249"/>
      <c r="I8" s="249"/>
      <c r="J8" s="249"/>
      <c r="K8" s="249"/>
      <c r="L8" s="250"/>
      <c r="M8" s="245"/>
    </row>
    <row r="9" spans="1:16" s="157" customFormat="1" ht="20.100000000000001" customHeight="1" x14ac:dyDescent="0.25">
      <c r="A9" s="243" t="s">
        <v>31</v>
      </c>
      <c r="B9" s="243"/>
      <c r="C9" s="243"/>
      <c r="D9" s="243"/>
      <c r="E9" s="243"/>
      <c r="F9" s="244"/>
      <c r="G9" s="118">
        <f>SUM('EMS-Cumulative'!G9)</f>
        <v>1731924.69</v>
      </c>
      <c r="H9" s="119">
        <f>SUM('EMS-Cumulative'!H9)</f>
        <v>1229755.18</v>
      </c>
      <c r="I9" s="156">
        <f>SUM('EMS-Cumulative'!I9)</f>
        <v>1496324.5</v>
      </c>
      <c r="J9" s="158">
        <v>1306008.55</v>
      </c>
      <c r="K9" s="119">
        <f>SUM('EMS-Cumulative'!K9)</f>
        <v>1228692.79</v>
      </c>
      <c r="L9" s="119">
        <f>SUM('EMS-Cumulative'!L9)</f>
        <v>2546767</v>
      </c>
      <c r="M9" s="81">
        <f>SUM(G9:L9)</f>
        <v>9539472.7100000009</v>
      </c>
    </row>
    <row r="10" spans="1:16" s="58" customFormat="1" ht="20.100000000000001" customHeight="1" x14ac:dyDescent="0.25">
      <c r="A10" s="243" t="s">
        <v>28</v>
      </c>
      <c r="B10" s="243"/>
      <c r="C10" s="243"/>
      <c r="D10" s="243"/>
      <c r="E10" s="243"/>
      <c r="F10" s="244"/>
      <c r="G10" s="120">
        <f>SUM(G9/$G$8)</f>
        <v>7.7523723111750625E-2</v>
      </c>
      <c r="H10" s="121">
        <f t="shared" ref="H10:L10" si="0">SUM(H9/$G$8)</f>
        <v>5.5045811529807948E-2</v>
      </c>
      <c r="I10" s="164">
        <f t="shared" si="0"/>
        <v>6.697788125148138E-2</v>
      </c>
      <c r="J10" s="121">
        <f t="shared" si="0"/>
        <v>5.8459034504426938E-2</v>
      </c>
      <c r="K10" s="121">
        <f t="shared" si="0"/>
        <v>5.4998257251800228E-2</v>
      </c>
      <c r="L10" s="122">
        <f t="shared" si="0"/>
        <v>0.11399737002314103</v>
      </c>
      <c r="M10" s="76">
        <f>SUM(G10:L10)</f>
        <v>0.42700207767240816</v>
      </c>
    </row>
    <row r="11" spans="1:16" s="58" customFormat="1" ht="32.1" customHeight="1" thickBot="1" x14ac:dyDescent="0.3">
      <c r="A11" s="251" t="s">
        <v>3</v>
      </c>
      <c r="B11" s="251"/>
      <c r="C11" s="78" t="s">
        <v>8</v>
      </c>
      <c r="D11" s="78" t="s">
        <v>32</v>
      </c>
      <c r="E11" s="79" t="s">
        <v>19</v>
      </c>
      <c r="F11" s="80" t="s">
        <v>38</v>
      </c>
      <c r="G11" s="252" t="s">
        <v>18</v>
      </c>
      <c r="H11" s="253"/>
      <c r="I11" s="253"/>
      <c r="J11" s="253"/>
      <c r="K11" s="253"/>
      <c r="L11" s="254"/>
      <c r="M11" s="185" t="s">
        <v>619</v>
      </c>
    </row>
    <row r="12" spans="1:16" s="49" customFormat="1" ht="15" customHeight="1" thickTop="1" x14ac:dyDescent="0.25">
      <c r="A12" s="77">
        <v>1</v>
      </c>
      <c r="B12" s="85" t="s">
        <v>960</v>
      </c>
      <c r="C12" s="70">
        <v>8</v>
      </c>
      <c r="D12" s="71" t="s">
        <v>81</v>
      </c>
      <c r="E12" s="83">
        <v>33121.451000000001</v>
      </c>
      <c r="F12" s="175">
        <v>1.48256919695691E-3</v>
      </c>
      <c r="G12" s="182">
        <v>2567.6981968431501</v>
      </c>
      <c r="H12" s="182">
        <v>1823.19714966621</v>
      </c>
      <c r="I12" s="191">
        <v>2218.4046123519602</v>
      </c>
      <c r="J12" s="174">
        <v>1936.25</v>
      </c>
      <c r="K12" s="182">
        <v>1821.62208297705</v>
      </c>
      <c r="L12" s="192">
        <v>3775.7586025402102</v>
      </c>
      <c r="M12" s="193">
        <f>SUM(G12:L12)</f>
        <v>14142.930644378581</v>
      </c>
      <c r="O12" s="59"/>
    </row>
    <row r="13" spans="1:16" s="49" customFormat="1" ht="15" customHeight="1" x14ac:dyDescent="0.25">
      <c r="A13" s="75">
        <v>2</v>
      </c>
      <c r="B13" s="86" t="s">
        <v>961</v>
      </c>
      <c r="C13" s="66">
        <v>5</v>
      </c>
      <c r="D13" s="67" t="s">
        <v>81</v>
      </c>
      <c r="E13" s="84">
        <v>10471.097</v>
      </c>
      <c r="F13" s="175">
        <v>4.6870307313975901E-4</v>
      </c>
      <c r="G13" s="182">
        <v>811.758424649625</v>
      </c>
      <c r="H13" s="182">
        <v>576.39003207553799</v>
      </c>
      <c r="I13" s="191">
        <v>701.33189156431399</v>
      </c>
      <c r="J13" s="174">
        <v>612.13</v>
      </c>
      <c r="K13" s="182">
        <v>575.89208661766497</v>
      </c>
      <c r="L13" s="192">
        <v>1193.6776132115403</v>
      </c>
      <c r="M13" s="193">
        <f t="shared" ref="M13:M73" si="1">SUM(G13:L13)</f>
        <v>4471.180048118682</v>
      </c>
    </row>
    <row r="14" spans="1:16" s="49" customFormat="1" ht="15" customHeight="1" x14ac:dyDescent="0.25">
      <c r="A14" s="75">
        <v>3</v>
      </c>
      <c r="B14" s="86" t="s">
        <v>102</v>
      </c>
      <c r="C14" s="66">
        <v>8</v>
      </c>
      <c r="D14" s="67" t="s">
        <v>81</v>
      </c>
      <c r="E14" s="84">
        <v>36246.148000000001</v>
      </c>
      <c r="F14" s="175">
        <v>1.6224356394634199E-3</v>
      </c>
      <c r="G14" s="182">
        <v>2809.9363419226402</v>
      </c>
      <c r="H14" s="182">
        <v>1995.19863184676</v>
      </c>
      <c r="I14" s="191">
        <v>2427.69019700229</v>
      </c>
      <c r="J14" s="174">
        <v>2118.91</v>
      </c>
      <c r="K14" s="182">
        <v>1993.4749724477499</v>
      </c>
      <c r="L14" s="192">
        <v>4131.9658706964756</v>
      </c>
      <c r="M14" s="193">
        <f t="shared" si="1"/>
        <v>15477.176013915916</v>
      </c>
      <c r="O14" s="60"/>
      <c r="P14" s="8"/>
    </row>
    <row r="15" spans="1:16" s="49" customFormat="1" ht="15" customHeight="1" x14ac:dyDescent="0.25">
      <c r="A15" s="75">
        <v>4</v>
      </c>
      <c r="B15" s="86" t="s">
        <v>103</v>
      </c>
      <c r="C15" s="66">
        <v>2</v>
      </c>
      <c r="D15" s="67" t="s">
        <v>80</v>
      </c>
      <c r="E15" s="84">
        <v>8334.6470000000008</v>
      </c>
      <c r="F15" s="175">
        <v>3.73072149215605E-4</v>
      </c>
      <c r="G15" s="182">
        <v>646.13286637787098</v>
      </c>
      <c r="H15" s="182">
        <v>458.78740801162297</v>
      </c>
      <c r="I15" s="191">
        <v>558.23699713896599</v>
      </c>
      <c r="J15" s="174">
        <v>487.24</v>
      </c>
      <c r="K15" s="182">
        <v>458.39105989101802</v>
      </c>
      <c r="L15" s="192">
        <v>950.12791285580931</v>
      </c>
      <c r="M15" s="193">
        <f t="shared" si="1"/>
        <v>3558.9162442752872</v>
      </c>
    </row>
    <row r="16" spans="1:16" s="49" customFormat="1" ht="15" customHeight="1" x14ac:dyDescent="0.25">
      <c r="A16" s="75">
        <v>5</v>
      </c>
      <c r="B16" s="86" t="s">
        <v>40</v>
      </c>
      <c r="C16" s="66">
        <v>3</v>
      </c>
      <c r="D16" s="67" t="s">
        <v>81</v>
      </c>
      <c r="E16" s="84">
        <v>2716.2020000000002</v>
      </c>
      <c r="F16" s="175">
        <v>1.21581552025386E-4</v>
      </c>
      <c r="G16" s="182">
        <v>210.570091801285</v>
      </c>
      <c r="H16" s="182">
        <v>149.515543395658</v>
      </c>
      <c r="I16" s="191">
        <v>181.92545504360899</v>
      </c>
      <c r="J16" s="174">
        <v>158.79</v>
      </c>
      <c r="K16" s="182">
        <v>149.386376370601</v>
      </c>
      <c r="L16" s="192">
        <v>309.63990882334605</v>
      </c>
      <c r="M16" s="193">
        <f t="shared" si="1"/>
        <v>1159.8273754344991</v>
      </c>
    </row>
    <row r="17" spans="1:21" s="49" customFormat="1" ht="15" customHeight="1" x14ac:dyDescent="0.25">
      <c r="A17" s="75">
        <v>6</v>
      </c>
      <c r="B17" s="86" t="s">
        <v>117</v>
      </c>
      <c r="C17" s="66">
        <v>4</v>
      </c>
      <c r="D17" s="67" t="s">
        <v>81</v>
      </c>
      <c r="E17" s="84">
        <v>595.59</v>
      </c>
      <c r="F17" s="175">
        <v>2.6659562348750001E-5</v>
      </c>
      <c r="G17" s="182">
        <v>46.172354256394598</v>
      </c>
      <c r="H17" s="182">
        <v>32.784734894908297</v>
      </c>
      <c r="I17" s="191">
        <v>39.8913563017122</v>
      </c>
      <c r="J17" s="174">
        <v>34.82</v>
      </c>
      <c r="K17" s="191">
        <v>32.756412042464603</v>
      </c>
      <c r="L17" s="192">
        <v>67.895698956151534</v>
      </c>
      <c r="M17" s="193">
        <f t="shared" si="1"/>
        <v>254.32055645163123</v>
      </c>
    </row>
    <row r="18" spans="1:21" s="49" customFormat="1" ht="15" customHeight="1" x14ac:dyDescent="0.25">
      <c r="A18" s="75">
        <v>7</v>
      </c>
      <c r="B18" s="86" t="s">
        <v>41</v>
      </c>
      <c r="C18" s="66">
        <v>5</v>
      </c>
      <c r="D18" s="67" t="s">
        <v>81</v>
      </c>
      <c r="E18" s="84">
        <v>7991.116</v>
      </c>
      <c r="F18" s="175">
        <v>3.57695151426474E-4</v>
      </c>
      <c r="G18" s="182">
        <v>619.50106424880005</v>
      </c>
      <c r="H18" s="182">
        <v>439.87746532759098</v>
      </c>
      <c r="I18" s="191">
        <v>535.22801861064397</v>
      </c>
      <c r="J18" s="174">
        <v>467.15</v>
      </c>
      <c r="K18" s="182">
        <v>439.49745357566701</v>
      </c>
      <c r="L18" s="192">
        <v>910.96627925197822</v>
      </c>
      <c r="M18" s="193">
        <f t="shared" si="1"/>
        <v>3412.22028101468</v>
      </c>
    </row>
    <row r="19" spans="1:21" s="49" customFormat="1" ht="15" customHeight="1" x14ac:dyDescent="0.25">
      <c r="A19" s="75">
        <v>8</v>
      </c>
      <c r="B19" s="86" t="s">
        <v>118</v>
      </c>
      <c r="C19" s="66">
        <v>2</v>
      </c>
      <c r="D19" s="67" t="s">
        <v>81</v>
      </c>
      <c r="E19" s="84">
        <v>4896.6000000000004</v>
      </c>
      <c r="F19" s="175">
        <v>2.19179658820479E-4</v>
      </c>
      <c r="G19" s="182">
        <v>379.60266265696498</v>
      </c>
      <c r="H19" s="182">
        <v>269.537320785117</v>
      </c>
      <c r="I19" s="191">
        <v>327.96389339472501</v>
      </c>
      <c r="J19" s="174">
        <v>286.25</v>
      </c>
      <c r="K19" s="182">
        <v>269.30446650738298</v>
      </c>
      <c r="L19" s="192">
        <v>558.1995659911878</v>
      </c>
      <c r="M19" s="193">
        <f t="shared" si="1"/>
        <v>2090.8579093353778</v>
      </c>
    </row>
    <row r="20" spans="1:21" s="49" customFormat="1" ht="15" customHeight="1" x14ac:dyDescent="0.25">
      <c r="A20" s="75">
        <v>9</v>
      </c>
      <c r="B20" s="86" t="s">
        <v>42</v>
      </c>
      <c r="C20" s="66">
        <v>3</v>
      </c>
      <c r="D20" s="67" t="s">
        <v>81</v>
      </c>
      <c r="E20" s="84">
        <v>226251.89799999999</v>
      </c>
      <c r="F20" s="175">
        <v>1.01273973391998E-2</v>
      </c>
      <c r="G20" s="182">
        <v>17539.8894972005</v>
      </c>
      <c r="H20" s="182">
        <v>12454.219337799201</v>
      </c>
      <c r="I20" s="191">
        <v>15153.872759879499</v>
      </c>
      <c r="J20" s="174">
        <v>13226.47</v>
      </c>
      <c r="K20" s="182">
        <v>12443.46009214</v>
      </c>
      <c r="L20" s="192">
        <v>25792.123364841416</v>
      </c>
      <c r="M20" s="193">
        <f t="shared" si="1"/>
        <v>96610.035051860628</v>
      </c>
      <c r="U20" s="135"/>
    </row>
    <row r="21" spans="1:21" s="49" customFormat="1" ht="15" customHeight="1" x14ac:dyDescent="0.25">
      <c r="A21" s="75">
        <v>10</v>
      </c>
      <c r="B21" s="86" t="s">
        <v>43</v>
      </c>
      <c r="C21" s="66">
        <v>3</v>
      </c>
      <c r="D21" s="67" t="s">
        <v>81</v>
      </c>
      <c r="E21" s="84">
        <v>47223.771000000001</v>
      </c>
      <c r="F21" s="175">
        <v>2.1138116276592802E-3</v>
      </c>
      <c r="G21" s="182">
        <v>3660.9625479522001</v>
      </c>
      <c r="H21" s="182">
        <v>2599.4707986582398</v>
      </c>
      <c r="I21" s="191">
        <v>3162.9481268514701</v>
      </c>
      <c r="J21" s="174">
        <v>2760.66</v>
      </c>
      <c r="K21" s="182">
        <v>2597.2251063231301</v>
      </c>
      <c r="L21" s="192">
        <v>5383.3861203012793</v>
      </c>
      <c r="M21" s="193">
        <f t="shared" si="1"/>
        <v>20164.652700086321</v>
      </c>
    </row>
    <row r="22" spans="1:21" s="49" customFormat="1" ht="15" customHeight="1" x14ac:dyDescent="0.25">
      <c r="A22" s="75">
        <v>11</v>
      </c>
      <c r="B22" s="86" t="s">
        <v>962</v>
      </c>
      <c r="C22" s="66">
        <v>4</v>
      </c>
      <c r="D22" s="67" t="s">
        <v>81</v>
      </c>
      <c r="E22" s="84">
        <v>91390.835999999996</v>
      </c>
      <c r="F22" s="175">
        <v>4.0908001988723599E-3</v>
      </c>
      <c r="G22" s="182">
        <v>7084.9578662839504</v>
      </c>
      <c r="H22" s="182">
        <v>5030.6827349083096</v>
      </c>
      <c r="I22" s="191">
        <v>6121.1645621775797</v>
      </c>
      <c r="J22" s="174">
        <v>5342.62</v>
      </c>
      <c r="K22" s="182">
        <v>5026.3367096850297</v>
      </c>
      <c r="L22" s="192">
        <v>10418.3157682416</v>
      </c>
      <c r="M22" s="193">
        <f t="shared" si="1"/>
        <v>39024.07764129647</v>
      </c>
    </row>
    <row r="23" spans="1:21" s="49" customFormat="1" ht="15" customHeight="1" x14ac:dyDescent="0.25">
      <c r="A23" s="75">
        <v>12</v>
      </c>
      <c r="B23" s="86" t="s">
        <v>963</v>
      </c>
      <c r="C23" s="66">
        <v>5</v>
      </c>
      <c r="D23" s="67" t="s">
        <v>81</v>
      </c>
      <c r="E23" s="84">
        <v>5612.6970000000001</v>
      </c>
      <c r="F23" s="175">
        <v>2.5123330750372302E-4</v>
      </c>
      <c r="G23" s="182">
        <v>435.11716821606001</v>
      </c>
      <c r="H23" s="182">
        <v>308.95546129123602</v>
      </c>
      <c r="I23" s="191">
        <v>375.92655323385401</v>
      </c>
      <c r="J23" s="174">
        <v>328.11</v>
      </c>
      <c r="K23" s="182">
        <v>308.68855353767702</v>
      </c>
      <c r="L23" s="192">
        <v>639.83274709799491</v>
      </c>
      <c r="M23" s="193">
        <f t="shared" si="1"/>
        <v>2396.6304833768222</v>
      </c>
    </row>
    <row r="24" spans="1:21" s="49" customFormat="1" ht="15" customHeight="1" x14ac:dyDescent="0.25">
      <c r="A24" s="75">
        <v>13</v>
      </c>
      <c r="B24" s="86" t="s">
        <v>964</v>
      </c>
      <c r="C24" s="66">
        <v>3</v>
      </c>
      <c r="D24" s="67" t="s">
        <v>81</v>
      </c>
      <c r="E24" s="84">
        <v>37.356999999999999</v>
      </c>
      <c r="F24" s="175">
        <v>1.6721591542206101E-6</v>
      </c>
      <c r="G24" s="182">
        <v>2.8960537248042</v>
      </c>
      <c r="H24" s="182">
        <v>2.0563463816872201</v>
      </c>
      <c r="I24" s="191">
        <v>2.5020927103595798</v>
      </c>
      <c r="J24" s="174">
        <v>2.1800000000000002</v>
      </c>
      <c r="K24" s="182">
        <v>2.0545698965233599</v>
      </c>
      <c r="L24" s="192">
        <v>4.2586000871487979</v>
      </c>
      <c r="M24" s="193">
        <f t="shared" si="1"/>
        <v>15.947662800523156</v>
      </c>
    </row>
    <row r="25" spans="1:21" s="49" customFormat="1" ht="15" customHeight="1" x14ac:dyDescent="0.25">
      <c r="A25" s="75">
        <v>14</v>
      </c>
      <c r="B25" s="86" t="s">
        <v>92</v>
      </c>
      <c r="C25" s="66">
        <v>1</v>
      </c>
      <c r="D25" s="67" t="s">
        <v>81</v>
      </c>
      <c r="E25" s="84">
        <v>5718.8190000000004</v>
      </c>
      <c r="F25" s="175">
        <v>2.5598349819794898E-4</v>
      </c>
      <c r="G25" s="182">
        <v>443.344140761598</v>
      </c>
      <c r="H25" s="182">
        <v>314.79703290344798</v>
      </c>
      <c r="I25" s="191">
        <v>383.03437994929698</v>
      </c>
      <c r="J25" s="174">
        <v>334.32</v>
      </c>
      <c r="K25" s="182">
        <v>314.525078594798</v>
      </c>
      <c r="L25" s="192">
        <v>651.93037695179487</v>
      </c>
      <c r="M25" s="193">
        <f t="shared" si="1"/>
        <v>2441.9510091609354</v>
      </c>
    </row>
    <row r="26" spans="1:21" s="49" customFormat="1" ht="15" customHeight="1" x14ac:dyDescent="0.25">
      <c r="A26" s="75">
        <v>15</v>
      </c>
      <c r="B26" s="86" t="s">
        <v>44</v>
      </c>
      <c r="C26" s="66">
        <v>3</v>
      </c>
      <c r="D26" s="67" t="s">
        <v>81</v>
      </c>
      <c r="E26" s="84">
        <v>14511.181</v>
      </c>
      <c r="F26" s="175">
        <v>6.49543703929711E-4</v>
      </c>
      <c r="G26" s="182">
        <v>1124.96077806992</v>
      </c>
      <c r="H26" s="182">
        <v>798.77973454394896</v>
      </c>
      <c r="I26" s="191">
        <v>971.92815801077302</v>
      </c>
      <c r="J26" s="174">
        <v>848.31</v>
      </c>
      <c r="K26" s="182">
        <v>798.08966580833101</v>
      </c>
      <c r="L26" s="192">
        <v>1654.2366001346998</v>
      </c>
      <c r="M26" s="193">
        <f t="shared" si="1"/>
        <v>6196.3049365676725</v>
      </c>
    </row>
    <row r="27" spans="1:21" s="49" customFormat="1" ht="15" customHeight="1" x14ac:dyDescent="0.25">
      <c r="A27" s="75">
        <v>16</v>
      </c>
      <c r="B27" s="86" t="s">
        <v>93</v>
      </c>
      <c r="C27" s="66">
        <v>1</v>
      </c>
      <c r="D27" s="67" t="s">
        <v>81</v>
      </c>
      <c r="E27" s="84">
        <v>55317.72</v>
      </c>
      <c r="F27" s="175">
        <v>2.4761097488720401E-3</v>
      </c>
      <c r="G27" s="182">
        <v>4288.4356092211801</v>
      </c>
      <c r="H27" s="182">
        <v>3045.0087899238902</v>
      </c>
      <c r="I27" s="191">
        <v>3705.0636819260799</v>
      </c>
      <c r="J27" s="174">
        <v>3233.82</v>
      </c>
      <c r="K27" s="182">
        <v>3042.3781956877801</v>
      </c>
      <c r="L27" s="192">
        <v>6306.0750920275395</v>
      </c>
      <c r="M27" s="193">
        <f t="shared" si="1"/>
        <v>23620.781368786469</v>
      </c>
    </row>
    <row r="28" spans="1:21" s="49" customFormat="1" ht="15" customHeight="1" x14ac:dyDescent="0.25">
      <c r="A28" s="75">
        <v>17</v>
      </c>
      <c r="B28" s="86" t="s">
        <v>45</v>
      </c>
      <c r="C28" s="66">
        <v>4</v>
      </c>
      <c r="D28" s="67" t="s">
        <v>81</v>
      </c>
      <c r="E28" s="84">
        <v>2882.761</v>
      </c>
      <c r="F28" s="175">
        <v>1.2903699964076799E-4</v>
      </c>
      <c r="G28" s="182">
        <v>223.48236560136701</v>
      </c>
      <c r="H28" s="182">
        <v>158.68391871989201</v>
      </c>
      <c r="I28" s="191">
        <v>193.08122396897201</v>
      </c>
      <c r="J28" s="174">
        <v>168.52</v>
      </c>
      <c r="K28" s="182">
        <v>158.54683110184399</v>
      </c>
      <c r="L28" s="192">
        <v>328.62719827151955</v>
      </c>
      <c r="M28" s="193">
        <f t="shared" si="1"/>
        <v>1230.9415376635945</v>
      </c>
    </row>
    <row r="29" spans="1:21" s="49" customFormat="1" ht="15" customHeight="1" x14ac:dyDescent="0.25">
      <c r="A29" s="75">
        <v>18</v>
      </c>
      <c r="B29" s="86" t="s">
        <v>46</v>
      </c>
      <c r="C29" s="66">
        <v>4</v>
      </c>
      <c r="D29" s="67" t="s">
        <v>81</v>
      </c>
      <c r="E29" s="84">
        <v>8950.7999999999993</v>
      </c>
      <c r="F29" s="175">
        <v>4.0065214437984498E-4</v>
      </c>
      <c r="G29" s="182">
        <v>693.899340952898</v>
      </c>
      <c r="H29" s="182">
        <v>492.70404992922198</v>
      </c>
      <c r="I29" s="191">
        <v>599.50561961309904</v>
      </c>
      <c r="J29" s="174">
        <v>523.26</v>
      </c>
      <c r="K29" s="182">
        <v>492.27840109755402</v>
      </c>
      <c r="L29" s="192">
        <v>1020.3677399162527</v>
      </c>
      <c r="M29" s="193">
        <f t="shared" si="1"/>
        <v>3822.0151515090256</v>
      </c>
    </row>
    <row r="30" spans="1:21" s="49" customFormat="1" ht="15" customHeight="1" x14ac:dyDescent="0.25">
      <c r="A30" s="75">
        <v>19</v>
      </c>
      <c r="B30" s="86" t="s">
        <v>47</v>
      </c>
      <c r="C30" s="66">
        <v>7</v>
      </c>
      <c r="D30" s="67" t="s">
        <v>81</v>
      </c>
      <c r="E30" s="84">
        <v>324839.99800000002</v>
      </c>
      <c r="F30" s="175">
        <v>1.45403586024763E-2</v>
      </c>
      <c r="G30" s="182">
        <v>25182.806065082499</v>
      </c>
      <c r="H30" s="182">
        <v>17881.081310452701</v>
      </c>
      <c r="I30" s="191">
        <v>21757.094815671</v>
      </c>
      <c r="J30" s="174">
        <v>18989.830000000002</v>
      </c>
      <c r="K30" s="182">
        <v>17865.633778877102</v>
      </c>
      <c r="L30" s="192">
        <v>37030.90836502437</v>
      </c>
      <c r="M30" s="193">
        <f t="shared" si="1"/>
        <v>138707.35433510767</v>
      </c>
    </row>
    <row r="31" spans="1:21" s="49" customFormat="1" ht="15" customHeight="1" x14ac:dyDescent="0.25">
      <c r="A31" s="75">
        <v>20</v>
      </c>
      <c r="B31" s="86" t="s">
        <v>48</v>
      </c>
      <c r="C31" s="66">
        <v>8</v>
      </c>
      <c r="D31" s="67" t="s">
        <v>81</v>
      </c>
      <c r="E31" s="84">
        <v>992628.38800000004</v>
      </c>
      <c r="F31" s="175">
        <v>4.4431636526847701E-2</v>
      </c>
      <c r="G31" s="182">
        <v>76952.248317953403</v>
      </c>
      <c r="H31" s="182">
        <v>54640.0351747682</v>
      </c>
      <c r="I31" s="191">
        <v>66484.146310217096</v>
      </c>
      <c r="J31" s="174">
        <v>58028.1</v>
      </c>
      <c r="K31" s="182">
        <v>54592.831448438403</v>
      </c>
      <c r="L31" s="192">
        <v>113157.03454889769</v>
      </c>
      <c r="M31" s="193">
        <f t="shared" si="1"/>
        <v>423854.39580027485</v>
      </c>
    </row>
    <row r="32" spans="1:21" s="49" customFormat="1" ht="15" customHeight="1" x14ac:dyDescent="0.25">
      <c r="A32" s="75">
        <v>21</v>
      </c>
      <c r="B32" s="86" t="s">
        <v>49</v>
      </c>
      <c r="C32" s="66">
        <v>1</v>
      </c>
      <c r="D32" s="67" t="s">
        <v>81</v>
      </c>
      <c r="E32" s="84">
        <v>7934.0219999999999</v>
      </c>
      <c r="F32" s="175">
        <v>3.5513953253975798E-4</v>
      </c>
      <c r="G32" s="182">
        <v>615.07492480066503</v>
      </c>
      <c r="H32" s="182">
        <v>436.73467976354601</v>
      </c>
      <c r="I32" s="191">
        <v>531.40398345778704</v>
      </c>
      <c r="J32" s="174">
        <v>463.82</v>
      </c>
      <c r="K32" s="182">
        <v>436.35738307557102</v>
      </c>
      <c r="L32" s="192">
        <v>904.45771289558797</v>
      </c>
      <c r="M32" s="193">
        <f t="shared" si="1"/>
        <v>3387.848683993157</v>
      </c>
    </row>
    <row r="33" spans="1:13" s="49" customFormat="1" ht="15" customHeight="1" x14ac:dyDescent="0.25">
      <c r="A33" s="75">
        <v>22</v>
      </c>
      <c r="B33" s="86" t="s">
        <v>50</v>
      </c>
      <c r="C33" s="66">
        <v>6</v>
      </c>
      <c r="D33" s="67" t="s">
        <v>81</v>
      </c>
      <c r="E33" s="84">
        <v>24482.348000000002</v>
      </c>
      <c r="F33" s="175">
        <v>1.0958691095380999E-3</v>
      </c>
      <c r="G33" s="182">
        <v>1897.9627678173499</v>
      </c>
      <c r="H33" s="182">
        <v>1347.6507140564599</v>
      </c>
      <c r="I33" s="191">
        <v>1639.7757973950399</v>
      </c>
      <c r="J33" s="174">
        <v>1431.21</v>
      </c>
      <c r="K33" s="182">
        <v>1346.4864736731799</v>
      </c>
      <c r="L33" s="192">
        <v>2790.9235036648342</v>
      </c>
      <c r="M33" s="193">
        <f t="shared" si="1"/>
        <v>10454.009256606863</v>
      </c>
    </row>
    <row r="34" spans="1:13" s="49" customFormat="1" ht="15" customHeight="1" x14ac:dyDescent="0.25">
      <c r="A34" s="75">
        <v>23</v>
      </c>
      <c r="B34" s="86" t="s">
        <v>51</v>
      </c>
      <c r="C34" s="66">
        <v>2</v>
      </c>
      <c r="D34" s="67" t="s">
        <v>80</v>
      </c>
      <c r="E34" s="84">
        <v>8119.991</v>
      </c>
      <c r="F34" s="175">
        <v>3.63463802843884E-4</v>
      </c>
      <c r="G34" s="182">
        <v>629.49193406661504</v>
      </c>
      <c r="H34" s="182">
        <v>446.97149428976502</v>
      </c>
      <c r="I34" s="191">
        <v>543.859793058474</v>
      </c>
      <c r="J34" s="174">
        <v>474.69</v>
      </c>
      <c r="K34" s="182">
        <v>446.58535398026203</v>
      </c>
      <c r="L34" s="192">
        <v>925.6576914700712</v>
      </c>
      <c r="M34" s="193">
        <f t="shared" si="1"/>
        <v>3467.2562668651872</v>
      </c>
    </row>
    <row r="35" spans="1:13" s="49" customFormat="1" ht="15" customHeight="1" x14ac:dyDescent="0.25">
      <c r="A35" s="75">
        <v>24</v>
      </c>
      <c r="B35" s="86" t="s">
        <v>52</v>
      </c>
      <c r="C35" s="66">
        <v>8</v>
      </c>
      <c r="D35" s="67" t="s">
        <v>81</v>
      </c>
      <c r="E35" s="84">
        <v>52695.447</v>
      </c>
      <c r="F35" s="175">
        <v>2.3587326093315098E-3</v>
      </c>
      <c r="G35" s="182">
        <v>4085.1472432093601</v>
      </c>
      <c r="H35" s="182">
        <v>2900.6636445603399</v>
      </c>
      <c r="I35" s="191">
        <v>3529.42939229166</v>
      </c>
      <c r="J35" s="174">
        <v>3080.52</v>
      </c>
      <c r="K35" s="182">
        <v>2898.1577506235099</v>
      </c>
      <c r="L35" s="192">
        <v>6007.1428430158967</v>
      </c>
      <c r="M35" s="193">
        <f t="shared" si="1"/>
        <v>22501.060873700768</v>
      </c>
    </row>
    <row r="36" spans="1:13" s="49" customFormat="1" ht="15" customHeight="1" x14ac:dyDescent="0.25">
      <c r="A36" s="75">
        <v>25</v>
      </c>
      <c r="B36" s="86" t="s">
        <v>104</v>
      </c>
      <c r="C36" s="66">
        <v>2</v>
      </c>
      <c r="D36" s="67" t="s">
        <v>81</v>
      </c>
      <c r="E36" s="84">
        <v>9964.1880000000001</v>
      </c>
      <c r="F36" s="175">
        <v>4.4601301439021302E-4</v>
      </c>
      <c r="G36" s="182">
        <v>772.46095168373495</v>
      </c>
      <c r="H36" s="182">
        <v>548.48681479377899</v>
      </c>
      <c r="I36" s="191">
        <v>667.380200750928</v>
      </c>
      <c r="J36" s="174">
        <v>582.5</v>
      </c>
      <c r="K36" s="182">
        <v>548.01297502742102</v>
      </c>
      <c r="L36" s="192">
        <v>1135.8913158221217</v>
      </c>
      <c r="M36" s="193">
        <f t="shared" si="1"/>
        <v>4254.7322580779846</v>
      </c>
    </row>
    <row r="37" spans="1:13" s="49" customFormat="1" ht="15" customHeight="1" x14ac:dyDescent="0.25">
      <c r="A37" s="75">
        <v>26</v>
      </c>
      <c r="B37" s="86" t="s">
        <v>53</v>
      </c>
      <c r="C37" s="66">
        <v>8</v>
      </c>
      <c r="D37" s="67" t="s">
        <v>81</v>
      </c>
      <c r="E37" s="84">
        <v>75878.345000000001</v>
      </c>
      <c r="F37" s="175">
        <v>3.3964362555574498E-3</v>
      </c>
      <c r="G37" s="182">
        <v>5882.3718090111097</v>
      </c>
      <c r="H37" s="182">
        <v>4176.7850788115802</v>
      </c>
      <c r="I37" s="191">
        <v>5082.17078187888</v>
      </c>
      <c r="J37" s="174">
        <v>4435.7700000000004</v>
      </c>
      <c r="K37" s="182">
        <v>4173.1767388980397</v>
      </c>
      <c r="L37" s="192">
        <v>8649.9324525445445</v>
      </c>
      <c r="M37" s="193">
        <f t="shared" si="1"/>
        <v>32400.206861144157</v>
      </c>
    </row>
    <row r="38" spans="1:13" s="49" customFormat="1" ht="15" customHeight="1" x14ac:dyDescent="0.25">
      <c r="A38" s="75">
        <v>27</v>
      </c>
      <c r="B38" s="86" t="s">
        <v>54</v>
      </c>
      <c r="C38" s="66">
        <v>3</v>
      </c>
      <c r="D38" s="67" t="s">
        <v>80</v>
      </c>
      <c r="E38" s="84">
        <v>22859.062999999998</v>
      </c>
      <c r="F38" s="175">
        <v>1.02320827294364E-3</v>
      </c>
      <c r="G38" s="182">
        <v>1772.11967092336</v>
      </c>
      <c r="H38" s="182">
        <v>1258.2956738713001</v>
      </c>
      <c r="I38" s="191">
        <v>1531.05160740826</v>
      </c>
      <c r="J38" s="174">
        <v>1336.32</v>
      </c>
      <c r="K38" s="182">
        <v>1257.20862763421</v>
      </c>
      <c r="L38" s="192">
        <v>2605.8732683015191</v>
      </c>
      <c r="M38" s="193">
        <f t="shared" si="1"/>
        <v>9760.8688481386489</v>
      </c>
    </row>
    <row r="39" spans="1:13" s="49" customFormat="1" ht="15" customHeight="1" x14ac:dyDescent="0.25">
      <c r="A39" s="75">
        <v>28</v>
      </c>
      <c r="B39" s="86" t="s">
        <v>55</v>
      </c>
      <c r="C39" s="66">
        <v>2</v>
      </c>
      <c r="D39" s="67" t="s">
        <v>81</v>
      </c>
      <c r="E39" s="84">
        <v>50333.07</v>
      </c>
      <c r="F39" s="175">
        <v>2.25298883102302E-3</v>
      </c>
      <c r="G39" s="182">
        <v>3902.0069827430002</v>
      </c>
      <c r="H39" s="182">
        <v>2770.6246854327001</v>
      </c>
      <c r="I39" s="191">
        <v>3371.2023860861</v>
      </c>
      <c r="J39" s="174">
        <v>2942.42</v>
      </c>
      <c r="K39" s="182">
        <v>2768.2311326285098</v>
      </c>
      <c r="L39" s="192">
        <v>5737.8380568157645</v>
      </c>
      <c r="M39" s="193">
        <f t="shared" si="1"/>
        <v>21492.323243706072</v>
      </c>
    </row>
    <row r="40" spans="1:13" s="49" customFormat="1" ht="15" customHeight="1" x14ac:dyDescent="0.25">
      <c r="A40" s="75">
        <v>29</v>
      </c>
      <c r="B40" s="86" t="s">
        <v>56</v>
      </c>
      <c r="C40" s="66">
        <v>5</v>
      </c>
      <c r="D40" s="67" t="s">
        <v>81</v>
      </c>
      <c r="E40" s="84">
        <v>29214.43</v>
      </c>
      <c r="F40" s="175">
        <v>1.3076846791722401E-3</v>
      </c>
      <c r="G40" s="182">
        <v>2264.81138259313</v>
      </c>
      <c r="H40" s="182">
        <v>1608.1320080186999</v>
      </c>
      <c r="I40" s="191">
        <v>1956.7206237200601</v>
      </c>
      <c r="J40" s="174">
        <v>1707.85</v>
      </c>
      <c r="K40" s="182">
        <v>1606.74273689239</v>
      </c>
      <c r="L40" s="192">
        <v>3330.3684488583785</v>
      </c>
      <c r="M40" s="193">
        <f t="shared" si="1"/>
        <v>12474.625200082657</v>
      </c>
    </row>
    <row r="41" spans="1:13" s="49" customFormat="1" ht="15" customHeight="1" x14ac:dyDescent="0.25">
      <c r="A41" s="75">
        <v>30</v>
      </c>
      <c r="B41" s="86" t="s">
        <v>105</v>
      </c>
      <c r="C41" s="66">
        <v>8</v>
      </c>
      <c r="D41" s="67" t="s">
        <v>80</v>
      </c>
      <c r="E41" s="84">
        <v>9598.25</v>
      </c>
      <c r="F41" s="175">
        <v>4.2963304339208199E-4</v>
      </c>
      <c r="G41" s="182">
        <v>744.09207549058704</v>
      </c>
      <c r="H41" s="182">
        <v>528.34346061057704</v>
      </c>
      <c r="I41" s="191">
        <v>642.87044883713497</v>
      </c>
      <c r="J41" s="174">
        <v>561.1</v>
      </c>
      <c r="K41" s="182">
        <v>527.88702276160802</v>
      </c>
      <c r="L41" s="192">
        <v>1094.1753429471303</v>
      </c>
      <c r="M41" s="193">
        <f t="shared" si="1"/>
        <v>4098.4683506470374</v>
      </c>
    </row>
    <row r="42" spans="1:13" s="49" customFormat="1" ht="15" customHeight="1" x14ac:dyDescent="0.25">
      <c r="A42" s="75">
        <v>31</v>
      </c>
      <c r="B42" s="86" t="s">
        <v>965</v>
      </c>
      <c r="C42" s="66">
        <v>5</v>
      </c>
      <c r="D42" s="67" t="s">
        <v>80</v>
      </c>
      <c r="E42" s="84">
        <v>21161.465</v>
      </c>
      <c r="F42" s="175">
        <v>9.4722106744302495E-4</v>
      </c>
      <c r="G42" s="182">
        <v>1640.5155535927299</v>
      </c>
      <c r="H42" s="182">
        <v>1164.85001429319</v>
      </c>
      <c r="I42" s="191">
        <v>1417.35009013115</v>
      </c>
      <c r="J42" s="174">
        <v>1237.08</v>
      </c>
      <c r="K42" s="182">
        <v>1163.8436961033501</v>
      </c>
      <c r="L42" s="192">
        <v>2412.3515457128847</v>
      </c>
      <c r="M42" s="193">
        <f t="shared" si="1"/>
        <v>9035.9908998333049</v>
      </c>
    </row>
    <row r="43" spans="1:13" s="49" customFormat="1" ht="15" customHeight="1" x14ac:dyDescent="0.25">
      <c r="A43" s="75">
        <v>32</v>
      </c>
      <c r="B43" s="86" t="s">
        <v>57</v>
      </c>
      <c r="C43" s="66">
        <v>4</v>
      </c>
      <c r="D43" s="67" t="s">
        <v>80</v>
      </c>
      <c r="E43" s="84">
        <v>3877.4380000000001</v>
      </c>
      <c r="F43" s="175">
        <v>1.7356033532197099E-4</v>
      </c>
      <c r="G43" s="182">
        <v>300.59342994880001</v>
      </c>
      <c r="H43" s="182">
        <v>213.436721404731</v>
      </c>
      <c r="I43" s="191">
        <v>259.70258197048003</v>
      </c>
      <c r="J43" s="174">
        <v>226.67</v>
      </c>
      <c r="K43" s="182">
        <v>213.25233264008801</v>
      </c>
      <c r="L43" s="192">
        <v>442.0177692189967</v>
      </c>
      <c r="M43" s="193">
        <f t="shared" si="1"/>
        <v>1655.6728351830957</v>
      </c>
    </row>
    <row r="44" spans="1:13" s="49" customFormat="1" ht="15" customHeight="1" x14ac:dyDescent="0.25">
      <c r="A44" s="75">
        <v>33</v>
      </c>
      <c r="B44" s="86" t="s">
        <v>58</v>
      </c>
      <c r="C44" s="66">
        <v>3</v>
      </c>
      <c r="D44" s="67" t="s">
        <v>81</v>
      </c>
      <c r="E44" s="84">
        <v>63175.194000000003</v>
      </c>
      <c r="F44" s="175">
        <v>2.8278228703258598E-3</v>
      </c>
      <c r="G44" s="182">
        <v>4897.5762480640196</v>
      </c>
      <c r="H44" s="182">
        <v>3477.5298229056898</v>
      </c>
      <c r="I44" s="191">
        <v>4231.3406425289104</v>
      </c>
      <c r="J44" s="174">
        <v>3693.16</v>
      </c>
      <c r="K44" s="182">
        <v>3474.5255721664898</v>
      </c>
      <c r="L44" s="192">
        <v>7201.8065335557512</v>
      </c>
      <c r="M44" s="193">
        <f t="shared" si="1"/>
        <v>26975.938819220861</v>
      </c>
    </row>
    <row r="45" spans="1:13" s="49" customFormat="1" ht="15" customHeight="1" x14ac:dyDescent="0.25">
      <c r="A45" s="75">
        <v>34</v>
      </c>
      <c r="B45" s="86" t="s">
        <v>59</v>
      </c>
      <c r="C45" s="66">
        <v>3</v>
      </c>
      <c r="D45" s="67" t="s">
        <v>81</v>
      </c>
      <c r="E45" s="84">
        <v>76988.163</v>
      </c>
      <c r="F45" s="175">
        <v>3.4461134868184998E-3</v>
      </c>
      <c r="G45" s="182">
        <v>5968.4090323629498</v>
      </c>
      <c r="H45" s="182">
        <v>4237.8759112829102</v>
      </c>
      <c r="I45" s="191">
        <v>5156.50404010695</v>
      </c>
      <c r="J45" s="174">
        <v>4500.6499999999996</v>
      </c>
      <c r="K45" s="182">
        <v>4234.2147947756503</v>
      </c>
      <c r="L45" s="192">
        <v>8776.448795706985</v>
      </c>
      <c r="M45" s="193">
        <f t="shared" si="1"/>
        <v>32874.10257423544</v>
      </c>
    </row>
    <row r="46" spans="1:13" s="49" customFormat="1" ht="15" customHeight="1" x14ac:dyDescent="0.25">
      <c r="A46" s="75">
        <v>35</v>
      </c>
      <c r="B46" s="86" t="s">
        <v>60</v>
      </c>
      <c r="C46" s="66">
        <v>6</v>
      </c>
      <c r="D46" s="67" t="s">
        <v>80</v>
      </c>
      <c r="E46" s="84">
        <v>15188.308000000001</v>
      </c>
      <c r="F46" s="175">
        <v>6.7985299299521296E-4</v>
      </c>
      <c r="G46" s="182">
        <v>1177.45418413881</v>
      </c>
      <c r="H46" s="182">
        <v>836.05273977436696</v>
      </c>
      <c r="I46" s="191">
        <v>1017.28068981707</v>
      </c>
      <c r="J46" s="174">
        <v>887.89</v>
      </c>
      <c r="K46" s="182">
        <v>835.330470753138</v>
      </c>
      <c r="L46" s="192">
        <v>1731.4273033820377</v>
      </c>
      <c r="M46" s="193">
        <f t="shared" si="1"/>
        <v>6485.4353878654219</v>
      </c>
    </row>
    <row r="47" spans="1:13" s="49" customFormat="1" ht="15" customHeight="1" x14ac:dyDescent="0.25">
      <c r="A47" s="75">
        <v>36</v>
      </c>
      <c r="B47" s="86" t="s">
        <v>106</v>
      </c>
      <c r="C47" s="66">
        <v>3</v>
      </c>
      <c r="D47" s="67" t="s">
        <v>80</v>
      </c>
      <c r="E47" s="84">
        <v>7666.9970000000003</v>
      </c>
      <c r="F47" s="175">
        <v>3.4318706584929098E-4</v>
      </c>
      <c r="G47" s="182">
        <v>594.37415263304297</v>
      </c>
      <c r="H47" s="182">
        <v>422.03607193716698</v>
      </c>
      <c r="I47" s="191">
        <v>513.51921471340802</v>
      </c>
      <c r="J47" s="174">
        <v>448.21</v>
      </c>
      <c r="K47" s="182">
        <v>421.67147343027898</v>
      </c>
      <c r="L47" s="192">
        <v>874.01756276921515</v>
      </c>
      <c r="M47" s="193">
        <f t="shared" si="1"/>
        <v>3273.828475483112</v>
      </c>
    </row>
    <row r="48" spans="1:13" s="49" customFormat="1" ht="15" customHeight="1" x14ac:dyDescent="0.25">
      <c r="A48" s="75">
        <v>37</v>
      </c>
      <c r="B48" s="86" t="s">
        <v>107</v>
      </c>
      <c r="C48" s="66">
        <v>1</v>
      </c>
      <c r="D48" s="67" t="s">
        <v>80</v>
      </c>
      <c r="E48" s="84">
        <v>14640.401</v>
      </c>
      <c r="F48" s="175">
        <v>6.5532779809970301E-4</v>
      </c>
      <c r="G48" s="182">
        <v>1134.9783935722101</v>
      </c>
      <c r="H48" s="182">
        <v>805.892754311104</v>
      </c>
      <c r="I48" s="191">
        <v>980.58303982763903</v>
      </c>
      <c r="J48" s="174">
        <v>855.86</v>
      </c>
      <c r="K48" s="182">
        <v>805.19654061168103</v>
      </c>
      <c r="L48" s="192">
        <v>1668.9673414485464</v>
      </c>
      <c r="M48" s="193">
        <f t="shared" si="1"/>
        <v>6251.4780697711813</v>
      </c>
    </row>
    <row r="49" spans="1:13" s="49" customFormat="1" ht="15" customHeight="1" x14ac:dyDescent="0.25">
      <c r="A49" s="75">
        <v>38</v>
      </c>
      <c r="B49" s="86" t="s">
        <v>61</v>
      </c>
      <c r="C49" s="66">
        <v>6</v>
      </c>
      <c r="D49" s="67" t="s">
        <v>80</v>
      </c>
      <c r="E49" s="84">
        <v>8332.3889999999992</v>
      </c>
      <c r="F49" s="175">
        <v>3.7297107751899599E-4</v>
      </c>
      <c r="G49" s="182">
        <v>645.95781781105302</v>
      </c>
      <c r="H49" s="182">
        <v>458.66311456916702</v>
      </c>
      <c r="I49" s="191">
        <v>558.08576108307295</v>
      </c>
      <c r="J49" s="174">
        <v>487.1</v>
      </c>
      <c r="K49" s="182">
        <v>458.26687382612101</v>
      </c>
      <c r="L49" s="192">
        <v>949.87050677403647</v>
      </c>
      <c r="M49" s="193">
        <f t="shared" si="1"/>
        <v>3557.9440740634504</v>
      </c>
    </row>
    <row r="50" spans="1:13" s="49" customFormat="1" ht="15" customHeight="1" x14ac:dyDescent="0.25">
      <c r="A50" s="75">
        <v>39</v>
      </c>
      <c r="B50" s="86" t="s">
        <v>62</v>
      </c>
      <c r="C50" s="66">
        <v>8</v>
      </c>
      <c r="D50" s="67" t="s">
        <v>81</v>
      </c>
      <c r="E50" s="84">
        <v>242449.15299999999</v>
      </c>
      <c r="F50" s="175">
        <v>1.08524124159323E-2</v>
      </c>
      <c r="G50" s="182">
        <v>18795.5610092157</v>
      </c>
      <c r="H50" s="182">
        <v>13345.810383989099</v>
      </c>
      <c r="I50" s="191">
        <v>16238.730582063699</v>
      </c>
      <c r="J50" s="174">
        <v>14173.34</v>
      </c>
      <c r="K50" s="182">
        <v>13334.2808895625</v>
      </c>
      <c r="L50" s="192">
        <v>27638.567981769203</v>
      </c>
      <c r="M50" s="193">
        <f t="shared" si="1"/>
        <v>103526.2908466002</v>
      </c>
    </row>
    <row r="51" spans="1:13" s="49" customFormat="1" ht="15" customHeight="1" x14ac:dyDescent="0.25">
      <c r="A51" s="75">
        <v>40</v>
      </c>
      <c r="B51" s="86" t="s">
        <v>63</v>
      </c>
      <c r="C51" s="66">
        <v>1</v>
      </c>
      <c r="D51" s="67" t="s">
        <v>80</v>
      </c>
      <c r="E51" s="84">
        <v>1732.942</v>
      </c>
      <c r="F51" s="175">
        <v>7.7569259550643201E-5</v>
      </c>
      <c r="G51" s="182">
        <v>134.34411580077699</v>
      </c>
      <c r="H51" s="182">
        <v>95.391198741167898</v>
      </c>
      <c r="I51" s="191">
        <v>116.06878351248599</v>
      </c>
      <c r="J51" s="174">
        <v>101.31</v>
      </c>
      <c r="K51" s="182">
        <v>95.3087899355139</v>
      </c>
      <c r="L51" s="192">
        <v>197.55084595186474</v>
      </c>
      <c r="M51" s="193">
        <f t="shared" si="1"/>
        <v>739.97373394180954</v>
      </c>
    </row>
    <row r="52" spans="1:13" s="49" customFormat="1" ht="15" customHeight="1" x14ac:dyDescent="0.25">
      <c r="A52" s="75">
        <v>41</v>
      </c>
      <c r="B52" s="86" t="s">
        <v>119</v>
      </c>
      <c r="C52" s="66">
        <v>4</v>
      </c>
      <c r="D52" s="67" t="s">
        <v>80</v>
      </c>
      <c r="E52" s="84">
        <v>28584.65</v>
      </c>
      <c r="F52" s="175">
        <v>1.2794947176618099E-3</v>
      </c>
      <c r="G52" s="182">
        <v>2215.9884922430701</v>
      </c>
      <c r="H52" s="182">
        <v>1573.46525682725</v>
      </c>
      <c r="I52" s="191">
        <v>1914.5392936579501</v>
      </c>
      <c r="J52" s="174">
        <v>1671.03</v>
      </c>
      <c r="K52" s="182">
        <v>1572.10593443415</v>
      </c>
      <c r="L52" s="192">
        <v>3258.5751795143583</v>
      </c>
      <c r="M52" s="193">
        <f t="shared" si="1"/>
        <v>12205.704156676778</v>
      </c>
    </row>
    <row r="53" spans="1:13" s="49" customFormat="1" ht="15" customHeight="1" x14ac:dyDescent="0.25">
      <c r="A53" s="75">
        <v>42</v>
      </c>
      <c r="B53" s="86" t="s">
        <v>64</v>
      </c>
      <c r="C53" s="66">
        <v>6</v>
      </c>
      <c r="D53" s="67" t="s">
        <v>81</v>
      </c>
      <c r="E53" s="84">
        <v>145509.79300000001</v>
      </c>
      <c r="F53" s="175">
        <v>6.5132513958212996E-3</v>
      </c>
      <c r="G53" s="182">
        <v>11280.4609045999</v>
      </c>
      <c r="H53" s="182">
        <v>8009.7046426534798</v>
      </c>
      <c r="I53" s="191">
        <v>9745.9376382266091</v>
      </c>
      <c r="J53" s="174">
        <v>8506.36</v>
      </c>
      <c r="K53" s="182">
        <v>8002.7850295030703</v>
      </c>
      <c r="L53" s="192">
        <v>16587.73502023191</v>
      </c>
      <c r="M53" s="193">
        <f t="shared" si="1"/>
        <v>62132.983235214982</v>
      </c>
    </row>
    <row r="54" spans="1:13" s="49" customFormat="1" ht="15" customHeight="1" x14ac:dyDescent="0.25">
      <c r="A54" s="75">
        <v>43</v>
      </c>
      <c r="B54" s="86" t="s">
        <v>65</v>
      </c>
      <c r="C54" s="66">
        <v>4</v>
      </c>
      <c r="D54" s="67" t="s">
        <v>81</v>
      </c>
      <c r="E54" s="84">
        <v>30810.611000000001</v>
      </c>
      <c r="F54" s="175">
        <v>1.37913229731457E-3</v>
      </c>
      <c r="G54" s="182">
        <v>2388.5532764955201</v>
      </c>
      <c r="H54" s="182">
        <v>1695.99508652789</v>
      </c>
      <c r="I54" s="191">
        <v>2063.6294452130701</v>
      </c>
      <c r="J54" s="174">
        <v>1801.16</v>
      </c>
      <c r="K54" s="182">
        <v>1694.5299101665501</v>
      </c>
      <c r="L54" s="192">
        <v>3512.3288992613893</v>
      </c>
      <c r="M54" s="193">
        <f t="shared" si="1"/>
        <v>13156.196617664418</v>
      </c>
    </row>
    <row r="55" spans="1:13" ht="15" customHeight="1" x14ac:dyDescent="0.25">
      <c r="A55" s="75">
        <v>44</v>
      </c>
      <c r="B55" s="86" t="s">
        <v>66</v>
      </c>
      <c r="C55" s="66">
        <v>7</v>
      </c>
      <c r="D55" s="67" t="s">
        <v>81</v>
      </c>
      <c r="E55" s="84">
        <v>32764.12</v>
      </c>
      <c r="F55" s="175">
        <v>1.4665744890645001E-3</v>
      </c>
      <c r="G55" s="182">
        <v>2539.9965673349502</v>
      </c>
      <c r="H55" s="182">
        <v>1803.5275747829301</v>
      </c>
      <c r="I55" s="191">
        <v>2194.4713390622001</v>
      </c>
      <c r="J55" s="174">
        <v>1915.36</v>
      </c>
      <c r="K55" s="182">
        <v>1801.9695007114899</v>
      </c>
      <c r="L55" s="192">
        <v>3735.0238051062361</v>
      </c>
      <c r="M55" s="193">
        <f t="shared" si="1"/>
        <v>13990.348786997805</v>
      </c>
    </row>
    <row r="56" spans="1:13" ht="15" customHeight="1" x14ac:dyDescent="0.25">
      <c r="A56" s="75">
        <v>45</v>
      </c>
      <c r="B56" s="86" t="s">
        <v>966</v>
      </c>
      <c r="C56" s="66">
        <v>8</v>
      </c>
      <c r="D56" s="67" t="s">
        <v>82</v>
      </c>
      <c r="E56" s="84">
        <v>10734113.382999999</v>
      </c>
      <c r="F56" s="175">
        <v>0.48047610771275601</v>
      </c>
      <c r="G56" s="182">
        <v>832148.43390282197</v>
      </c>
      <c r="H56" s="182">
        <v>590867.982326</v>
      </c>
      <c r="I56" s="191">
        <v>718948.17163523601</v>
      </c>
      <c r="J56" s="174">
        <v>627505.9</v>
      </c>
      <c r="K56" s="182">
        <v>590357.52931392705</v>
      </c>
      <c r="L56" s="192">
        <v>1223660.7915065149</v>
      </c>
      <c r="M56" s="193">
        <f t="shared" si="1"/>
        <v>4583488.8086844999</v>
      </c>
    </row>
    <row r="57" spans="1:13" ht="15" customHeight="1" x14ac:dyDescent="0.25">
      <c r="A57" s="75">
        <v>46</v>
      </c>
      <c r="B57" s="86" t="s">
        <v>94</v>
      </c>
      <c r="C57" s="66">
        <v>3</v>
      </c>
      <c r="D57" s="67" t="s">
        <v>80</v>
      </c>
      <c r="E57" s="84">
        <v>2075.91</v>
      </c>
      <c r="F57" s="175">
        <v>9.2921056558024201E-5</v>
      </c>
      <c r="G57" s="182">
        <v>160.932272073729</v>
      </c>
      <c r="H57" s="182">
        <v>114.270150633303</v>
      </c>
      <c r="I57" s="191">
        <v>139.04005349365701</v>
      </c>
      <c r="J57" s="174">
        <v>121.36</v>
      </c>
      <c r="K57" s="182">
        <v>114.171432232027</v>
      </c>
      <c r="L57" s="192">
        <v>236.64829903132102</v>
      </c>
      <c r="M57" s="193">
        <f t="shared" si="1"/>
        <v>886.422207464037</v>
      </c>
    </row>
    <row r="58" spans="1:13" ht="15" customHeight="1" x14ac:dyDescent="0.25">
      <c r="A58" s="75">
        <v>47</v>
      </c>
      <c r="B58" s="86" t="s">
        <v>108</v>
      </c>
      <c r="C58" s="66">
        <v>2</v>
      </c>
      <c r="D58" s="67" t="s">
        <v>80</v>
      </c>
      <c r="E58" s="84">
        <v>10329.969999999999</v>
      </c>
      <c r="F58" s="175">
        <v>4.6238600257848101E-4</v>
      </c>
      <c r="G58" s="182">
        <v>800.81773417607405</v>
      </c>
      <c r="H58" s="182">
        <v>568.62158183038002</v>
      </c>
      <c r="I58" s="191">
        <v>691.879504115244</v>
      </c>
      <c r="J58" s="174">
        <v>603.88</v>
      </c>
      <c r="K58" s="182">
        <v>568.13034756510001</v>
      </c>
      <c r="L58" s="192">
        <v>1177.5895051059899</v>
      </c>
      <c r="M58" s="193">
        <f t="shared" si="1"/>
        <v>4410.9186727927881</v>
      </c>
    </row>
    <row r="59" spans="1:13" ht="15" customHeight="1" x14ac:dyDescent="0.25">
      <c r="A59" s="75">
        <v>48</v>
      </c>
      <c r="B59" s="86" t="s">
        <v>967</v>
      </c>
      <c r="C59" s="66">
        <v>6</v>
      </c>
      <c r="D59" s="66" t="s">
        <v>80</v>
      </c>
      <c r="E59" s="84">
        <v>936.43399999999997</v>
      </c>
      <c r="F59" s="175">
        <v>4.1916285714147901E-5</v>
      </c>
      <c r="G59" s="182">
        <v>72.595850141427107</v>
      </c>
      <c r="H59" s="182">
        <v>51.546769483333399</v>
      </c>
      <c r="I59" s="191">
        <v>62.7203652630796</v>
      </c>
      <c r="J59" s="174">
        <v>54.74</v>
      </c>
      <c r="K59" s="182">
        <v>51.5022380405536</v>
      </c>
      <c r="L59" s="192">
        <v>106.75102160262058</v>
      </c>
      <c r="M59" s="193">
        <f t="shared" si="1"/>
        <v>399.85624453101428</v>
      </c>
    </row>
    <row r="60" spans="1:13" ht="15" customHeight="1" x14ac:dyDescent="0.25">
      <c r="A60" s="75">
        <v>49</v>
      </c>
      <c r="B60" s="86" t="s">
        <v>67</v>
      </c>
      <c r="C60" s="66">
        <v>6</v>
      </c>
      <c r="D60" s="67" t="s">
        <v>80</v>
      </c>
      <c r="E60" s="84">
        <v>4468.1400000000003</v>
      </c>
      <c r="F60" s="175">
        <v>2.0000110296167499E-4</v>
      </c>
      <c r="G60" s="182">
        <v>346.38684824655701</v>
      </c>
      <c r="H60" s="182">
        <v>245.952392372833</v>
      </c>
      <c r="I60" s="191">
        <v>299.266550388577</v>
      </c>
      <c r="J60" s="174">
        <v>261.2</v>
      </c>
      <c r="K60" s="182">
        <v>245.73991320105799</v>
      </c>
      <c r="L60" s="192">
        <v>509.35624898661644</v>
      </c>
      <c r="M60" s="193">
        <f t="shared" si="1"/>
        <v>1907.9019531956415</v>
      </c>
    </row>
    <row r="61" spans="1:13" ht="15" customHeight="1" x14ac:dyDescent="0.25">
      <c r="A61" s="75">
        <v>50</v>
      </c>
      <c r="B61" s="86" t="s">
        <v>68</v>
      </c>
      <c r="C61" s="66">
        <v>7</v>
      </c>
      <c r="D61" s="67" t="s">
        <v>81</v>
      </c>
      <c r="E61" s="84">
        <v>2852656.79</v>
      </c>
      <c r="F61" s="175">
        <v>0.12768948698364699</v>
      </c>
      <c r="G61" s="182">
        <v>221148.57516041101</v>
      </c>
      <c r="H61" s="182">
        <v>157026.808049682</v>
      </c>
      <c r="I61" s="191">
        <v>191064.90776606201</v>
      </c>
      <c r="J61" s="174">
        <v>166763.56</v>
      </c>
      <c r="K61" s="182">
        <v>156891.15201560501</v>
      </c>
      <c r="L61" s="192">
        <v>325195.39723477821</v>
      </c>
      <c r="M61" s="193">
        <f t="shared" si="1"/>
        <v>1218090.4002265383</v>
      </c>
    </row>
    <row r="62" spans="1:13" ht="15" customHeight="1" x14ac:dyDescent="0.25">
      <c r="A62" s="75">
        <v>51</v>
      </c>
      <c r="B62" s="86" t="s">
        <v>69</v>
      </c>
      <c r="C62" s="66">
        <v>7</v>
      </c>
      <c r="D62" s="67" t="s">
        <v>81</v>
      </c>
      <c r="E62" s="84">
        <v>12147.47</v>
      </c>
      <c r="F62" s="175">
        <v>5.43740213644572E-4</v>
      </c>
      <c r="G62" s="182">
        <v>941.71710095690798</v>
      </c>
      <c r="H62" s="182">
        <v>668.66734430371901</v>
      </c>
      <c r="I62" s="191">
        <v>813.61180331160699</v>
      </c>
      <c r="J62" s="174">
        <v>710.13</v>
      </c>
      <c r="K62" s="182">
        <v>668.08968013814501</v>
      </c>
      <c r="L62" s="192">
        <v>1384.7797414309873</v>
      </c>
      <c r="M62" s="193">
        <f t="shared" si="1"/>
        <v>5186.9956701413666</v>
      </c>
    </row>
    <row r="63" spans="1:13" ht="15" customHeight="1" x14ac:dyDescent="0.25">
      <c r="A63" s="75">
        <v>52</v>
      </c>
      <c r="B63" s="86" t="s">
        <v>70</v>
      </c>
      <c r="C63" s="66">
        <v>1</v>
      </c>
      <c r="D63" s="67" t="s">
        <v>80</v>
      </c>
      <c r="E63" s="84">
        <v>10724.977999999999</v>
      </c>
      <c r="F63" s="175">
        <v>4.8006719333765202E-4</v>
      </c>
      <c r="G63" s="182">
        <v>831.440225000483</v>
      </c>
      <c r="H63" s="182">
        <v>590.36511775503902</v>
      </c>
      <c r="I63" s="191">
        <v>718.33630303736595</v>
      </c>
      <c r="J63" s="174">
        <v>626.97</v>
      </c>
      <c r="K63" s="182">
        <v>589.855099169509</v>
      </c>
      <c r="L63" s="192">
        <v>1222.6193817883914</v>
      </c>
      <c r="M63" s="193">
        <f t="shared" si="1"/>
        <v>4579.5861267507889</v>
      </c>
    </row>
    <row r="64" spans="1:13" ht="15" customHeight="1" x14ac:dyDescent="0.25">
      <c r="A64" s="75">
        <v>53</v>
      </c>
      <c r="B64" s="86" t="s">
        <v>71</v>
      </c>
      <c r="C64" s="66">
        <v>8</v>
      </c>
      <c r="D64" s="67" t="s">
        <v>81</v>
      </c>
      <c r="E64" s="84">
        <v>634087.02599999995</v>
      </c>
      <c r="F64" s="175">
        <v>2.8382750892695398E-2</v>
      </c>
      <c r="G64" s="182">
        <v>49156.787041178803</v>
      </c>
      <c r="H64" s="182">
        <v>34903.834932941798</v>
      </c>
      <c r="I64" s="191">
        <v>42469.805538137101</v>
      </c>
      <c r="J64" s="174">
        <v>37068.120000000003</v>
      </c>
      <c r="K64" s="182">
        <v>34873.681382220901</v>
      </c>
      <c r="L64" s="192">
        <v>72284.259019287463</v>
      </c>
      <c r="M64" s="193">
        <f t="shared" si="1"/>
        <v>270756.48791376606</v>
      </c>
    </row>
    <row r="65" spans="1:13" ht="15" customHeight="1" x14ac:dyDescent="0.25">
      <c r="A65" s="75">
        <v>54</v>
      </c>
      <c r="B65" s="86" t="s">
        <v>72</v>
      </c>
      <c r="C65" s="66">
        <v>6</v>
      </c>
      <c r="D65" s="67" t="s">
        <v>80</v>
      </c>
      <c r="E65" s="84">
        <v>14818.1</v>
      </c>
      <c r="F65" s="175">
        <v>6.6328188995787795E-4</v>
      </c>
      <c r="G65" s="182">
        <v>1148.7542816479099</v>
      </c>
      <c r="H65" s="182">
        <v>815.67433997589103</v>
      </c>
      <c r="I65" s="191">
        <v>992.48494235027704</v>
      </c>
      <c r="J65" s="174">
        <v>866.25</v>
      </c>
      <c r="K65" s="182">
        <v>814.96967592881799</v>
      </c>
      <c r="L65" s="192">
        <v>1689.2245616987339</v>
      </c>
      <c r="M65" s="193">
        <f t="shared" si="1"/>
        <v>6327.3578016016299</v>
      </c>
    </row>
    <row r="66" spans="1:13" ht="15" customHeight="1" x14ac:dyDescent="0.25">
      <c r="A66" s="75">
        <v>55</v>
      </c>
      <c r="B66" s="86" t="s">
        <v>73</v>
      </c>
      <c r="C66" s="66">
        <v>7</v>
      </c>
      <c r="D66" s="67" t="s">
        <v>80</v>
      </c>
      <c r="E66" s="84">
        <v>15419.64</v>
      </c>
      <c r="F66" s="175">
        <v>6.9020778383666601E-4</v>
      </c>
      <c r="G66" s="182">
        <v>1195.3879020569</v>
      </c>
      <c r="H66" s="182">
        <v>848.78659744946003</v>
      </c>
      <c r="I66" s="191">
        <v>1032.77481704551</v>
      </c>
      <c r="J66" s="174">
        <v>901.42</v>
      </c>
      <c r="K66" s="182">
        <v>848.05332760198996</v>
      </c>
      <c r="L66" s="192">
        <v>1757.7985450599108</v>
      </c>
      <c r="M66" s="193">
        <f t="shared" si="1"/>
        <v>6584.2211892137702</v>
      </c>
    </row>
    <row r="67" spans="1:13" ht="15" customHeight="1" x14ac:dyDescent="0.25">
      <c r="A67" s="75">
        <v>56</v>
      </c>
      <c r="B67" s="86" t="s">
        <v>74</v>
      </c>
      <c r="C67" s="66">
        <v>7</v>
      </c>
      <c r="D67" s="67" t="s">
        <v>83</v>
      </c>
      <c r="E67" s="84">
        <v>3750953.06</v>
      </c>
      <c r="F67" s="175">
        <v>0.16789866681828899</v>
      </c>
      <c r="G67" s="182">
        <v>290787.84648067801</v>
      </c>
      <c r="H67" s="182">
        <v>206474.255234885</v>
      </c>
      <c r="I67" s="191">
        <v>251230.888677543</v>
      </c>
      <c r="J67" s="174">
        <v>219277.09</v>
      </c>
      <c r="K67" s="182">
        <v>206295.88137024399</v>
      </c>
      <c r="L67" s="192">
        <v>427598.81757654651</v>
      </c>
      <c r="M67" s="193">
        <f t="shared" si="1"/>
        <v>1601664.7793398965</v>
      </c>
    </row>
    <row r="68" spans="1:13" ht="15" customHeight="1" x14ac:dyDescent="0.25">
      <c r="A68" s="75">
        <v>57</v>
      </c>
      <c r="B68" s="86" t="s">
        <v>75</v>
      </c>
      <c r="C68" s="66">
        <v>7</v>
      </c>
      <c r="D68" s="67" t="s">
        <v>80</v>
      </c>
      <c r="E68" s="84">
        <v>6694.58</v>
      </c>
      <c r="F68" s="175">
        <v>2.99660123421641E-4</v>
      </c>
      <c r="G68" s="182">
        <v>518.98876636238697</v>
      </c>
      <c r="H68" s="182">
        <v>368.50858901720198</v>
      </c>
      <c r="I68" s="191">
        <v>448.38878434882503</v>
      </c>
      <c r="J68" s="174">
        <v>391.36</v>
      </c>
      <c r="K68" s="182">
        <v>368.19023309867998</v>
      </c>
      <c r="L68" s="192">
        <v>763.16457347818607</v>
      </c>
      <c r="M68" s="193">
        <f t="shared" si="1"/>
        <v>2858.6009463052801</v>
      </c>
    </row>
    <row r="69" spans="1:13" ht="15" customHeight="1" x14ac:dyDescent="0.25">
      <c r="A69" s="75">
        <v>58</v>
      </c>
      <c r="B69" s="86" t="s">
        <v>95</v>
      </c>
      <c r="C69" s="66">
        <v>4</v>
      </c>
      <c r="D69" s="66" t="s">
        <v>80</v>
      </c>
      <c r="E69" s="84">
        <v>1842.2550000000001</v>
      </c>
      <c r="F69" s="175">
        <v>8.2462284515852295E-5</v>
      </c>
      <c r="G69" s="182">
        <v>142.81846654680899</v>
      </c>
      <c r="H69" s="182">
        <v>101.408421538003</v>
      </c>
      <c r="I69" s="191">
        <v>123.39033664704</v>
      </c>
      <c r="J69" s="174">
        <v>107.7</v>
      </c>
      <c r="K69" s="182">
        <v>101.320814431556</v>
      </c>
      <c r="L69" s="192">
        <v>210.01224144204056</v>
      </c>
      <c r="M69" s="193">
        <f t="shared" si="1"/>
        <v>786.65028060544853</v>
      </c>
    </row>
    <row r="70" spans="1:13" ht="15" customHeight="1" x14ac:dyDescent="0.25">
      <c r="A70" s="75">
        <v>59</v>
      </c>
      <c r="B70" s="86" t="s">
        <v>76</v>
      </c>
      <c r="C70" s="66">
        <v>1</v>
      </c>
      <c r="D70" s="67" t="s">
        <v>81</v>
      </c>
      <c r="E70" s="84">
        <v>84859.619000000006</v>
      </c>
      <c r="F70" s="175">
        <v>3.7984524649871099E-3</v>
      </c>
      <c r="G70" s="182">
        <v>6578.6336079025295</v>
      </c>
      <c r="H70" s="182">
        <v>4671.1665948016698</v>
      </c>
      <c r="I70" s="191">
        <v>5683.7174854455998</v>
      </c>
      <c r="J70" s="174">
        <v>4960.8100000000004</v>
      </c>
      <c r="K70" s="182">
        <v>4667.1311568873898</v>
      </c>
      <c r="L70" s="192">
        <v>9673.774148588318</v>
      </c>
      <c r="M70" s="193">
        <f t="shared" si="1"/>
        <v>36235.232993625505</v>
      </c>
    </row>
    <row r="71" spans="1:13" ht="15" customHeight="1" x14ac:dyDescent="0.25">
      <c r="A71" s="75">
        <v>60</v>
      </c>
      <c r="B71" s="86" t="s">
        <v>77</v>
      </c>
      <c r="C71" s="66">
        <v>2</v>
      </c>
      <c r="D71" s="67" t="s">
        <v>81</v>
      </c>
      <c r="E71" s="84">
        <v>36352.099000000002</v>
      </c>
      <c r="F71" s="175">
        <v>1.6271781759237599E-3</v>
      </c>
      <c r="G71" s="182">
        <v>2818.15005791153</v>
      </c>
      <c r="H71" s="182">
        <v>2001.0307906252001</v>
      </c>
      <c r="I71" s="191">
        <v>2434.7865705000299</v>
      </c>
      <c r="J71" s="174">
        <v>2125.11</v>
      </c>
      <c r="K71" s="182">
        <v>1999.30209280288</v>
      </c>
      <c r="L71" s="192">
        <v>4144.044006998467</v>
      </c>
      <c r="M71" s="193">
        <f t="shared" si="1"/>
        <v>15522.423518838108</v>
      </c>
    </row>
    <row r="72" spans="1:13" ht="15" customHeight="1" x14ac:dyDescent="0.25">
      <c r="A72" s="75">
        <v>61</v>
      </c>
      <c r="B72" s="86" t="s">
        <v>78</v>
      </c>
      <c r="C72" s="66">
        <v>4</v>
      </c>
      <c r="D72" s="67" t="s">
        <v>80</v>
      </c>
      <c r="E72" s="84">
        <v>849.81700000000001</v>
      </c>
      <c r="F72" s="175">
        <v>3.8039170060826599E-5</v>
      </c>
      <c r="G72" s="182">
        <v>65.880977815454301</v>
      </c>
      <c r="H72" s="182">
        <v>46.778866425202402</v>
      </c>
      <c r="I72" s="191">
        <v>56.918942121681297</v>
      </c>
      <c r="J72" s="174">
        <v>49.68</v>
      </c>
      <c r="K72" s="182">
        <v>46.738453991321499</v>
      </c>
      <c r="L72" s="192">
        <v>96.876910626135128</v>
      </c>
      <c r="M72" s="193">
        <f t="shared" si="1"/>
        <v>362.87415097979465</v>
      </c>
    </row>
    <row r="73" spans="1:13" ht="15" customHeight="1" x14ac:dyDescent="0.25">
      <c r="A73" s="75">
        <v>62</v>
      </c>
      <c r="B73" s="86" t="s">
        <v>79</v>
      </c>
      <c r="C73" s="66">
        <v>1</v>
      </c>
      <c r="D73" s="67" t="s">
        <v>80</v>
      </c>
      <c r="E73" s="84">
        <v>3955.79</v>
      </c>
      <c r="F73" s="175">
        <v>1.7706749633734901E-4</v>
      </c>
      <c r="G73" s="182">
        <v>306.66756870313998</v>
      </c>
      <c r="H73" s="182">
        <v>217.749670830486</v>
      </c>
      <c r="I73" s="191">
        <v>264.95043292323601</v>
      </c>
      <c r="J73" s="174">
        <v>231.25</v>
      </c>
      <c r="K73" s="182">
        <v>217.56155609305199</v>
      </c>
      <c r="L73" s="192">
        <v>450.94969185808128</v>
      </c>
      <c r="M73" s="193">
        <f t="shared" si="1"/>
        <v>1689.1289204079953</v>
      </c>
    </row>
    <row r="74" spans="1:13" s="5" customFormat="1" ht="20.100000000000001" customHeight="1" x14ac:dyDescent="0.25">
      <c r="A74" s="242" t="s">
        <v>23</v>
      </c>
      <c r="B74" s="242"/>
      <c r="C74" s="242"/>
      <c r="D74" s="242"/>
      <c r="E74" s="87">
        <f t="shared" ref="E74:M74" si="2">SUM(E12:E73)</f>
        <v>21040984.915999997</v>
      </c>
      <c r="F74" s="69">
        <f t="shared" si="2"/>
        <v>0.94182818591180306</v>
      </c>
      <c r="G74" s="186">
        <f t="shared" si="2"/>
        <v>1631175.4889185615</v>
      </c>
      <c r="H74" s="187">
        <f t="shared" si="2"/>
        <v>1158218.0902950428</v>
      </c>
      <c r="I74" s="188">
        <f t="shared" si="2"/>
        <v>1409280.5893703862</v>
      </c>
      <c r="J74" s="187">
        <f t="shared" si="2"/>
        <v>1230035.6500000001</v>
      </c>
      <c r="K74" s="187">
        <f t="shared" si="2"/>
        <v>1157217.5014486117</v>
      </c>
      <c r="L74" s="189">
        <f>SUM(L12:L73)</f>
        <v>2398617.1319156829</v>
      </c>
      <c r="M74" s="190">
        <f t="shared" si="2"/>
        <v>8984544.4519482832</v>
      </c>
    </row>
    <row r="75" spans="1:13" s="6" customFormat="1" ht="20.100000000000001" customHeight="1" x14ac:dyDescent="0.25">
      <c r="A75" s="242" t="s">
        <v>33</v>
      </c>
      <c r="B75" s="242"/>
      <c r="C75" s="242"/>
      <c r="D75" s="242"/>
      <c r="E75" s="87">
        <f>SUM('EMS-Cumulative'!E64)</f>
        <v>1299591.8799999999</v>
      </c>
      <c r="F75" s="69">
        <f>SUM('EMS-Cumulative'!F64)</f>
        <v>5.8171814088197021E-2</v>
      </c>
      <c r="G75" s="88">
        <f>SUM('EMS-Cumulative'!G64)</f>
        <v>168398.6500688346</v>
      </c>
      <c r="H75" s="89">
        <f>SUM('EMS-Cumulative'!H64)</f>
        <v>71537.089704957223</v>
      </c>
      <c r="I75" s="163">
        <f t="shared" ref="I75" si="3">SUM(I13:I74)</f>
        <v>2816342.7741284203</v>
      </c>
      <c r="J75" s="89">
        <f>SUM('EMS-Cumulative'!J64)</f>
        <v>75972.890000000014</v>
      </c>
      <c r="K75" s="89">
        <f>SUM('EMS-Cumulative'!K64)</f>
        <v>71475.288551388163</v>
      </c>
      <c r="L75" s="161">
        <v>148150.07</v>
      </c>
      <c r="M75" s="91">
        <f>SUM('EMS-Cumulative'!M64)</f>
        <v>622577.8970391124</v>
      </c>
    </row>
    <row r="76" spans="1:13" s="6" customFormat="1" ht="20.100000000000001" customHeight="1" x14ac:dyDescent="0.25">
      <c r="A76" s="242" t="s">
        <v>35</v>
      </c>
      <c r="B76" s="242"/>
      <c r="C76" s="242"/>
      <c r="D76" s="242"/>
      <c r="E76" s="87">
        <f>SUM(E74:E75)</f>
        <v>22340576.795999996</v>
      </c>
      <c r="F76" s="69">
        <f>SUM(F74:F75)</f>
        <v>1</v>
      </c>
      <c r="G76" s="88">
        <f>SUM(G74+G75)</f>
        <v>1799574.1389873961</v>
      </c>
      <c r="H76" s="89">
        <f t="shared" ref="H76:K76" si="4">SUM(H74+H75)</f>
        <v>1229755.1800000002</v>
      </c>
      <c r="I76" s="163">
        <f t="shared" ref="I76" si="5">SUM(I14:I75)</f>
        <v>5631984.2163652759</v>
      </c>
      <c r="J76" s="89">
        <f t="shared" si="4"/>
        <v>1306008.54</v>
      </c>
      <c r="K76" s="89">
        <f t="shared" si="4"/>
        <v>1228692.7899999998</v>
      </c>
      <c r="L76" s="161">
        <f>SUM(L74:L75)</f>
        <v>2546767.2019156828</v>
      </c>
      <c r="M76" s="91">
        <f>SUM(M74+M75)</f>
        <v>9607122.3489873949</v>
      </c>
    </row>
    <row r="77" spans="1:13" x14ac:dyDescent="0.25">
      <c r="M77" s="3"/>
    </row>
    <row r="78" spans="1:13" ht="15" customHeight="1" x14ac:dyDescent="0.25">
      <c r="B78" s="61" t="s">
        <v>109</v>
      </c>
      <c r="M78" s="3"/>
    </row>
    <row r="79" spans="1:13" ht="15" customHeight="1" x14ac:dyDescent="0.25">
      <c r="M79" s="3"/>
    </row>
    <row r="80" spans="1:13" ht="15" customHeight="1" x14ac:dyDescent="0.25">
      <c r="M80" s="3"/>
    </row>
    <row r="81" spans="13:13" ht="15" customHeight="1" x14ac:dyDescent="0.25">
      <c r="M81" s="3"/>
    </row>
    <row r="82" spans="13:13" ht="15" customHeight="1" x14ac:dyDescent="0.25">
      <c r="M82" s="3"/>
    </row>
    <row r="83" spans="13:13" ht="15" customHeight="1" x14ac:dyDescent="0.25">
      <c r="M83" s="3"/>
    </row>
    <row r="84" spans="13:13" ht="15" customHeight="1" x14ac:dyDescent="0.25">
      <c r="M84" s="3"/>
    </row>
    <row r="85" spans="13:13" ht="15" customHeight="1" x14ac:dyDescent="0.25">
      <c r="M85" s="3"/>
    </row>
    <row r="86" spans="13:13" ht="15" customHeight="1" x14ac:dyDescent="0.25">
      <c r="M86" s="3"/>
    </row>
    <row r="87" spans="13:13" ht="15" customHeight="1" x14ac:dyDescent="0.25">
      <c r="M87" s="3"/>
    </row>
    <row r="88" spans="13:13" ht="15" customHeight="1" x14ac:dyDescent="0.25">
      <c r="M88" s="3"/>
    </row>
    <row r="89" spans="13:13" ht="15" customHeight="1" x14ac:dyDescent="0.25">
      <c r="M89" s="3"/>
    </row>
    <row r="90" spans="13:13" ht="15" customHeight="1" x14ac:dyDescent="0.25">
      <c r="M90" s="3"/>
    </row>
    <row r="91" spans="13:13" ht="15" customHeight="1" x14ac:dyDescent="0.25">
      <c r="M91" s="3"/>
    </row>
    <row r="92" spans="13:13" ht="15" customHeight="1" x14ac:dyDescent="0.25">
      <c r="M92" s="3"/>
    </row>
    <row r="93" spans="13:13" ht="15" customHeight="1" x14ac:dyDescent="0.25">
      <c r="M93" s="3"/>
    </row>
    <row r="94" spans="13:13" ht="15" customHeight="1" x14ac:dyDescent="0.25">
      <c r="M94" s="3"/>
    </row>
    <row r="95" spans="13:13" ht="15" customHeight="1" x14ac:dyDescent="0.25">
      <c r="M95" s="3"/>
    </row>
    <row r="96" spans="13:13" ht="15" customHeight="1" x14ac:dyDescent="0.25">
      <c r="M96" s="3"/>
    </row>
    <row r="97" spans="13:13" ht="15" customHeight="1" x14ac:dyDescent="0.25">
      <c r="M97" s="3"/>
    </row>
    <row r="98" spans="13:13" ht="15" customHeight="1" x14ac:dyDescent="0.25">
      <c r="M98" s="3"/>
    </row>
    <row r="99" spans="13:13" ht="15" customHeight="1" x14ac:dyDescent="0.25">
      <c r="M99" s="3"/>
    </row>
    <row r="100" spans="13:13" ht="15" customHeight="1" x14ac:dyDescent="0.25">
      <c r="M100" s="3"/>
    </row>
    <row r="101" spans="13:13" ht="15" customHeight="1" x14ac:dyDescent="0.25">
      <c r="M101" s="3"/>
    </row>
    <row r="102" spans="13:13" ht="15" customHeight="1" x14ac:dyDescent="0.25">
      <c r="M102" s="3"/>
    </row>
    <row r="103" spans="13:13" ht="15" customHeight="1" x14ac:dyDescent="0.25">
      <c r="M103" s="3"/>
    </row>
    <row r="104" spans="13:13" ht="15" customHeight="1" x14ac:dyDescent="0.25">
      <c r="M104" s="3"/>
    </row>
    <row r="105" spans="13:13" ht="15" customHeight="1" x14ac:dyDescent="0.25">
      <c r="M105" s="3"/>
    </row>
    <row r="106" spans="13:13" ht="15" customHeight="1" x14ac:dyDescent="0.25">
      <c r="M106" s="3"/>
    </row>
    <row r="107" spans="13:13" ht="15" customHeight="1" x14ac:dyDescent="0.25">
      <c r="M107" s="3"/>
    </row>
    <row r="108" spans="13:13" ht="15" customHeight="1" x14ac:dyDescent="0.25">
      <c r="M108" s="3"/>
    </row>
    <row r="109" spans="13:13" ht="15" customHeight="1" x14ac:dyDescent="0.25">
      <c r="M109" s="3"/>
    </row>
    <row r="110" spans="13:13" ht="15" customHeight="1" x14ac:dyDescent="0.25">
      <c r="M110" s="3"/>
    </row>
    <row r="111" spans="13:13" ht="15" customHeight="1" x14ac:dyDescent="0.25">
      <c r="M111" s="3"/>
    </row>
    <row r="112" spans="13:13" ht="15" customHeight="1" x14ac:dyDescent="0.25">
      <c r="M112" s="3"/>
    </row>
    <row r="113" spans="13:13" ht="15" customHeight="1" x14ac:dyDescent="0.25">
      <c r="M113" s="3"/>
    </row>
    <row r="114" spans="13:13" ht="15" customHeight="1" x14ac:dyDescent="0.25">
      <c r="M114" s="3"/>
    </row>
    <row r="115" spans="13:13" ht="15" customHeight="1" x14ac:dyDescent="0.25">
      <c r="M115" s="3"/>
    </row>
    <row r="116" spans="13:13" ht="15" customHeight="1" x14ac:dyDescent="0.25">
      <c r="M116" s="3"/>
    </row>
    <row r="117" spans="13:13" ht="15" customHeight="1" x14ac:dyDescent="0.25">
      <c r="M117" s="3"/>
    </row>
    <row r="118" spans="13:13" ht="15" customHeight="1" x14ac:dyDescent="0.25">
      <c r="M118" s="3"/>
    </row>
    <row r="119" spans="13:13" ht="15" customHeight="1" x14ac:dyDescent="0.25">
      <c r="M119" s="3"/>
    </row>
    <row r="120" spans="13:13" ht="15" customHeight="1" x14ac:dyDescent="0.25">
      <c r="M120" s="3"/>
    </row>
    <row r="121" spans="13:13" ht="15" customHeight="1" x14ac:dyDescent="0.25">
      <c r="M121" s="3"/>
    </row>
    <row r="122" spans="13:13" ht="15" customHeight="1" x14ac:dyDescent="0.25">
      <c r="M122" s="3"/>
    </row>
    <row r="123" spans="13:13" ht="15" customHeight="1" x14ac:dyDescent="0.25">
      <c r="M123" s="3"/>
    </row>
    <row r="124" spans="13:13" ht="15" customHeight="1" x14ac:dyDescent="0.25">
      <c r="M124" s="3"/>
    </row>
    <row r="125" spans="13:13" ht="15" customHeight="1" x14ac:dyDescent="0.25">
      <c r="M125" s="3"/>
    </row>
    <row r="126" spans="13:13" ht="15" customHeight="1" x14ac:dyDescent="0.25">
      <c r="M126" s="3"/>
    </row>
    <row r="127" spans="13:13" ht="15" customHeight="1" x14ac:dyDescent="0.25">
      <c r="M127" s="3"/>
    </row>
    <row r="128" spans="13:13" ht="15" customHeight="1" x14ac:dyDescent="0.25">
      <c r="M128" s="3"/>
    </row>
    <row r="129" spans="13:13" ht="15" customHeight="1" x14ac:dyDescent="0.25">
      <c r="M129" s="3"/>
    </row>
    <row r="130" spans="13:13" ht="15" customHeight="1" x14ac:dyDescent="0.25">
      <c r="M130" s="3"/>
    </row>
    <row r="131" spans="13:13" ht="15" customHeight="1" x14ac:dyDescent="0.25">
      <c r="M131" s="3"/>
    </row>
    <row r="132" spans="13:13" ht="15" customHeight="1" x14ac:dyDescent="0.25">
      <c r="M132" s="3"/>
    </row>
    <row r="133" spans="13:13" ht="15" customHeight="1" x14ac:dyDescent="0.25"/>
    <row r="134" spans="13:13" ht="15" customHeight="1" x14ac:dyDescent="0.25"/>
    <row r="135" spans="13:13" ht="15" customHeight="1" x14ac:dyDescent="0.25"/>
    <row r="136" spans="13:13" ht="15" customHeight="1" x14ac:dyDescent="0.25"/>
    <row r="137" spans="13:13" ht="15" customHeight="1" x14ac:dyDescent="0.25"/>
    <row r="138" spans="13:13" ht="15" customHeight="1" x14ac:dyDescent="0.25"/>
    <row r="139" spans="13:13" ht="15" customHeight="1" x14ac:dyDescent="0.25"/>
    <row r="140" spans="13:13" ht="15" customHeight="1" x14ac:dyDescent="0.25"/>
    <row r="141" spans="13:13" ht="15" customHeight="1" x14ac:dyDescent="0.25"/>
    <row r="142" spans="13:13" ht="15" customHeight="1" x14ac:dyDescent="0.25"/>
  </sheetData>
  <sheetProtection selectLockedCells="1" sort="0" selectUnlockedCells="1"/>
  <sortState ref="B12:M81">
    <sortCondition ref="B12:B81"/>
  </sortState>
  <mergeCells count="17">
    <mergeCell ref="A1:M1"/>
    <mergeCell ref="A2:M2"/>
    <mergeCell ref="A3:M3"/>
    <mergeCell ref="A4:M4"/>
    <mergeCell ref="A5:M5"/>
    <mergeCell ref="A75:D75"/>
    <mergeCell ref="A76:D76"/>
    <mergeCell ref="A6:F6"/>
    <mergeCell ref="M6:M8"/>
    <mergeCell ref="A7:F7"/>
    <mergeCell ref="A8:F8"/>
    <mergeCell ref="A9:F9"/>
    <mergeCell ref="A10:F10"/>
    <mergeCell ref="G8:L8"/>
    <mergeCell ref="A74:D74"/>
    <mergeCell ref="A11:B11"/>
    <mergeCell ref="G11:L11"/>
  </mergeCells>
  <hyperlinks>
    <hyperlink ref="I12:I73" r:id="rId1" display="October  2017 DOS Jan-June 2016 Recipient Report.xlsx"/>
  </hyperlinks>
  <printOptions horizontalCentered="1"/>
  <pageMargins left="0.25" right="0.25" top="0.5" bottom="0.5" header="0.25" footer="0"/>
  <pageSetup scale="57" orientation="portrait" r:id="rId2"/>
  <headerFooter>
    <oddFooter>&amp;C&amp;"-,Italic"&amp;10Page &amp;P of &amp;N&amp;R&amp;"-,Italic"&amp;10TF 2014 Oct, 06/22/2016</oddFooter>
  </headerFooter>
  <ignoredErrors>
    <ignoredError sqref="M60:M73 M13:M58 M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7"/>
  <sheetViews>
    <sheetView zoomScaleNormal="100" zoomScaleSheetLayoutView="100" workbookViewId="0">
      <selection activeCell="L15" sqref="L15"/>
    </sheetView>
  </sheetViews>
  <sheetFormatPr defaultRowHeight="15" x14ac:dyDescent="0.25"/>
  <cols>
    <col min="1" max="1" width="25.42578125" style="56" customWidth="1"/>
    <col min="2" max="2" width="25.42578125" style="47" customWidth="1"/>
    <col min="3" max="3" width="19.140625" style="54" customWidth="1"/>
    <col min="4" max="4" width="16.42578125" style="54" customWidth="1"/>
    <col min="5" max="5" width="12.5703125" style="47" customWidth="1"/>
    <col min="6" max="6" width="14.42578125" style="55" customWidth="1"/>
    <col min="7" max="7" width="25.42578125" style="54" customWidth="1"/>
    <col min="8" max="16384" width="9.140625" style="4"/>
  </cols>
  <sheetData>
    <row r="1" spans="1:12" ht="15.75" x14ac:dyDescent="0.25">
      <c r="A1" s="227" t="s">
        <v>735</v>
      </c>
      <c r="B1" s="227"/>
      <c r="C1" s="227"/>
      <c r="D1" s="227"/>
      <c r="E1" s="227"/>
      <c r="F1" s="227"/>
      <c r="G1" s="227"/>
    </row>
    <row r="2" spans="1:12" ht="15.75" x14ac:dyDescent="0.25">
      <c r="A2" s="227" t="s">
        <v>4</v>
      </c>
      <c r="B2" s="227"/>
      <c r="C2" s="227"/>
      <c r="D2" s="227"/>
      <c r="E2" s="227"/>
      <c r="F2" s="227"/>
      <c r="G2" s="227"/>
    </row>
    <row r="3" spans="1:12" ht="15.75" x14ac:dyDescent="0.25">
      <c r="A3" s="228" t="s">
        <v>738</v>
      </c>
      <c r="B3" s="228"/>
      <c r="C3" s="228"/>
      <c r="D3" s="228"/>
      <c r="E3" s="228"/>
      <c r="F3" s="228"/>
      <c r="G3" s="228"/>
    </row>
    <row r="4" spans="1:12" ht="15.75" x14ac:dyDescent="0.25">
      <c r="A4" s="234" t="s">
        <v>737</v>
      </c>
      <c r="B4" s="234"/>
      <c r="C4" s="234"/>
      <c r="D4" s="234"/>
      <c r="E4" s="234"/>
      <c r="F4" s="234"/>
      <c r="G4" s="234"/>
    </row>
    <row r="6" spans="1:12" s="49" customFormat="1" ht="12.75" x14ac:dyDescent="0.25">
      <c r="A6" s="261" t="s">
        <v>5</v>
      </c>
      <c r="B6" s="261"/>
      <c r="C6" s="261" t="s">
        <v>3</v>
      </c>
      <c r="D6" s="261"/>
      <c r="E6" s="265" t="s">
        <v>26</v>
      </c>
      <c r="F6" s="263" t="s">
        <v>6</v>
      </c>
      <c r="G6" s="261" t="s">
        <v>2</v>
      </c>
    </row>
    <row r="7" spans="1:12" s="50" customFormat="1" ht="15" customHeight="1" thickBot="1" x14ac:dyDescent="0.3">
      <c r="A7" s="262"/>
      <c r="B7" s="262"/>
      <c r="C7" s="96" t="s">
        <v>0</v>
      </c>
      <c r="D7" s="97" t="s">
        <v>1</v>
      </c>
      <c r="E7" s="266"/>
      <c r="F7" s="264"/>
      <c r="G7" s="262"/>
    </row>
    <row r="8" spans="1:12" s="49" customFormat="1" ht="15" customHeight="1" thickTop="1" x14ac:dyDescent="0.25">
      <c r="A8" s="98">
        <v>1</v>
      </c>
      <c r="B8" s="99" t="s">
        <v>132</v>
      </c>
      <c r="C8" s="99" t="s">
        <v>714</v>
      </c>
      <c r="D8" s="99" t="s">
        <v>433</v>
      </c>
      <c r="E8" s="100" t="s">
        <v>609</v>
      </c>
      <c r="F8" s="101">
        <v>19.03</v>
      </c>
      <c r="G8" s="102" t="s">
        <v>615</v>
      </c>
    </row>
    <row r="9" spans="1:12" s="49" customFormat="1" ht="15" customHeight="1" x14ac:dyDescent="0.25">
      <c r="A9" s="65">
        <v>2</v>
      </c>
      <c r="B9" s="92" t="s">
        <v>132</v>
      </c>
      <c r="C9" s="92" t="s">
        <v>743</v>
      </c>
      <c r="D9" s="92" t="s">
        <v>821</v>
      </c>
      <c r="E9" s="93" t="s">
        <v>609</v>
      </c>
      <c r="F9" s="94">
        <v>243.06</v>
      </c>
      <c r="G9" s="92" t="s">
        <v>910</v>
      </c>
    </row>
    <row r="10" spans="1:12" s="49" customFormat="1" ht="15" customHeight="1" x14ac:dyDescent="0.25">
      <c r="A10" s="65">
        <v>3</v>
      </c>
      <c r="B10" s="92" t="s">
        <v>144</v>
      </c>
      <c r="C10" s="92" t="s">
        <v>384</v>
      </c>
      <c r="D10" s="92" t="s">
        <v>589</v>
      </c>
      <c r="E10" s="93" t="s">
        <v>609</v>
      </c>
      <c r="F10" s="94">
        <v>77699.690000000701</v>
      </c>
      <c r="G10" s="92" t="s">
        <v>869</v>
      </c>
    </row>
    <row r="11" spans="1:12" s="49" customFormat="1" ht="15" customHeight="1" x14ac:dyDescent="0.25">
      <c r="A11" s="65">
        <v>4</v>
      </c>
      <c r="B11" s="92" t="s">
        <v>138</v>
      </c>
      <c r="C11" s="92" t="s">
        <v>744</v>
      </c>
      <c r="D11" s="92" t="s">
        <v>491</v>
      </c>
      <c r="E11" s="93" t="s">
        <v>608</v>
      </c>
      <c r="F11" s="94">
        <v>75.78</v>
      </c>
      <c r="G11" s="92" t="s">
        <v>870</v>
      </c>
    </row>
    <row r="12" spans="1:12" s="49" customFormat="1" ht="15" customHeight="1" x14ac:dyDescent="0.25">
      <c r="A12" s="65">
        <v>5</v>
      </c>
      <c r="B12" s="92" t="s">
        <v>144</v>
      </c>
      <c r="C12" s="92" t="s">
        <v>390</v>
      </c>
      <c r="D12" s="92" t="s">
        <v>595</v>
      </c>
      <c r="E12" s="93" t="s">
        <v>609</v>
      </c>
      <c r="F12" s="94">
        <v>3151.81</v>
      </c>
      <c r="G12" s="92" t="s">
        <v>871</v>
      </c>
    </row>
    <row r="13" spans="1:12" s="49" customFormat="1" ht="15" customHeight="1" x14ac:dyDescent="0.25">
      <c r="A13" s="65">
        <v>6</v>
      </c>
      <c r="B13" s="92" t="s">
        <v>144</v>
      </c>
      <c r="C13" s="92" t="s">
        <v>315</v>
      </c>
      <c r="D13" s="92" t="s">
        <v>548</v>
      </c>
      <c r="E13" s="93" t="s">
        <v>609</v>
      </c>
      <c r="F13" s="94">
        <v>1553.48</v>
      </c>
      <c r="G13" s="92" t="s">
        <v>872</v>
      </c>
    </row>
    <row r="14" spans="1:12" s="49" customFormat="1" ht="15" customHeight="1" x14ac:dyDescent="0.25">
      <c r="A14" s="65">
        <v>7</v>
      </c>
      <c r="B14" s="92" t="s">
        <v>128</v>
      </c>
      <c r="C14" s="92" t="s">
        <v>178</v>
      </c>
      <c r="D14" s="92" t="s">
        <v>415</v>
      </c>
      <c r="E14" s="93" t="s">
        <v>608</v>
      </c>
      <c r="F14" s="94">
        <v>640.5</v>
      </c>
      <c r="G14" s="92" t="s">
        <v>612</v>
      </c>
    </row>
    <row r="15" spans="1:12" s="49" customFormat="1" ht="15" customHeight="1" x14ac:dyDescent="0.25">
      <c r="A15" s="65">
        <v>8</v>
      </c>
      <c r="B15" s="92" t="s">
        <v>136</v>
      </c>
      <c r="C15" s="92" t="s">
        <v>178</v>
      </c>
      <c r="D15" s="92" t="s">
        <v>507</v>
      </c>
      <c r="E15" s="93" t="s">
        <v>609</v>
      </c>
      <c r="F15" s="94">
        <v>579.85</v>
      </c>
      <c r="G15" s="92" t="s">
        <v>872</v>
      </c>
      <c r="K15" s="194" t="s">
        <v>972</v>
      </c>
      <c r="L15" s="195">
        <v>43227</v>
      </c>
    </row>
    <row r="16" spans="1:12" s="49" customFormat="1" ht="15" customHeight="1" x14ac:dyDescent="0.25">
      <c r="A16" s="65">
        <v>9</v>
      </c>
      <c r="B16" s="92" t="s">
        <v>142</v>
      </c>
      <c r="C16" s="92" t="s">
        <v>657</v>
      </c>
      <c r="D16" s="92" t="s">
        <v>542</v>
      </c>
      <c r="E16" s="93" t="s">
        <v>609</v>
      </c>
      <c r="F16" s="94">
        <v>495.33</v>
      </c>
      <c r="G16" s="92" t="s">
        <v>612</v>
      </c>
    </row>
    <row r="17" spans="1:7" s="49" customFormat="1" ht="15" customHeight="1" x14ac:dyDescent="0.25">
      <c r="A17" s="65">
        <v>10</v>
      </c>
      <c r="B17" s="92" t="s">
        <v>138</v>
      </c>
      <c r="C17" s="92" t="s">
        <v>745</v>
      </c>
      <c r="D17" s="92" t="s">
        <v>822</v>
      </c>
      <c r="E17" s="93" t="s">
        <v>609</v>
      </c>
      <c r="F17" s="94">
        <v>195.68</v>
      </c>
      <c r="G17" s="92" t="s">
        <v>613</v>
      </c>
    </row>
    <row r="18" spans="1:7" s="49" customFormat="1" ht="15" customHeight="1" x14ac:dyDescent="0.25">
      <c r="A18" s="65">
        <v>11</v>
      </c>
      <c r="B18" s="92" t="s">
        <v>144</v>
      </c>
      <c r="C18" s="92" t="s">
        <v>723</v>
      </c>
      <c r="D18" s="92" t="s">
        <v>724</v>
      </c>
      <c r="E18" s="93" t="s">
        <v>609</v>
      </c>
      <c r="F18" s="94">
        <v>4613.41</v>
      </c>
      <c r="G18" s="92" t="s">
        <v>871</v>
      </c>
    </row>
    <row r="19" spans="1:7" s="49" customFormat="1" ht="15" customHeight="1" x14ac:dyDescent="0.25">
      <c r="A19" s="65">
        <v>12</v>
      </c>
      <c r="B19" s="92" t="s">
        <v>125</v>
      </c>
      <c r="C19" s="92" t="s">
        <v>151</v>
      </c>
      <c r="D19" s="92" t="s">
        <v>419</v>
      </c>
      <c r="E19" s="93" t="s">
        <v>608</v>
      </c>
      <c r="F19" s="94">
        <v>348.38</v>
      </c>
      <c r="G19" s="92" t="s">
        <v>610</v>
      </c>
    </row>
    <row r="20" spans="1:7" s="49" customFormat="1" ht="15" customHeight="1" x14ac:dyDescent="0.25">
      <c r="A20" s="65">
        <v>13</v>
      </c>
      <c r="B20" s="92" t="s">
        <v>139</v>
      </c>
      <c r="C20" s="92" t="s">
        <v>151</v>
      </c>
      <c r="D20" s="92" t="s">
        <v>526</v>
      </c>
      <c r="E20" s="93" t="s">
        <v>609</v>
      </c>
      <c r="F20" s="94">
        <v>340.12</v>
      </c>
      <c r="G20" s="92" t="s">
        <v>610</v>
      </c>
    </row>
    <row r="21" spans="1:7" s="49" customFormat="1" ht="15" customHeight="1" x14ac:dyDescent="0.25">
      <c r="A21" s="65">
        <v>14</v>
      </c>
      <c r="B21" s="92" t="s">
        <v>139</v>
      </c>
      <c r="C21" s="92" t="s">
        <v>151</v>
      </c>
      <c r="D21" s="92" t="s">
        <v>535</v>
      </c>
      <c r="E21" s="93" t="s">
        <v>609</v>
      </c>
      <c r="F21" s="94">
        <v>7405.21</v>
      </c>
      <c r="G21" s="92" t="s">
        <v>869</v>
      </c>
    </row>
    <row r="22" spans="1:7" s="49" customFormat="1" ht="15" customHeight="1" x14ac:dyDescent="0.25">
      <c r="A22" s="65">
        <v>15</v>
      </c>
      <c r="B22" s="92" t="s">
        <v>130</v>
      </c>
      <c r="C22" s="92" t="s">
        <v>710</v>
      </c>
      <c r="D22" s="92" t="s">
        <v>711</v>
      </c>
      <c r="E22" s="93" t="s">
        <v>608</v>
      </c>
      <c r="F22" s="94">
        <v>115.16</v>
      </c>
      <c r="G22" s="92" t="s">
        <v>734</v>
      </c>
    </row>
    <row r="23" spans="1:7" s="49" customFormat="1" ht="15" customHeight="1" x14ac:dyDescent="0.25">
      <c r="A23" s="65">
        <v>16</v>
      </c>
      <c r="B23" s="92" t="s">
        <v>139</v>
      </c>
      <c r="C23" s="92" t="s">
        <v>294</v>
      </c>
      <c r="D23" s="92" t="s">
        <v>461</v>
      </c>
      <c r="E23" s="93" t="s">
        <v>609</v>
      </c>
      <c r="F23" s="94">
        <v>229.97</v>
      </c>
      <c r="G23" s="92" t="s">
        <v>610</v>
      </c>
    </row>
    <row r="24" spans="1:7" s="49" customFormat="1" ht="25.5" x14ac:dyDescent="0.25">
      <c r="A24" s="65">
        <v>17</v>
      </c>
      <c r="B24" s="92" t="s">
        <v>138</v>
      </c>
      <c r="C24" s="92" t="s">
        <v>746</v>
      </c>
      <c r="D24" s="92" t="s">
        <v>441</v>
      </c>
      <c r="E24" s="93" t="s">
        <v>608</v>
      </c>
      <c r="F24" s="95">
        <v>3645.23</v>
      </c>
      <c r="G24" s="92" t="s">
        <v>873</v>
      </c>
    </row>
    <row r="25" spans="1:7" s="49" customFormat="1" ht="15" customHeight="1" x14ac:dyDescent="0.25">
      <c r="A25" s="65">
        <v>18</v>
      </c>
      <c r="B25" s="92" t="s">
        <v>144</v>
      </c>
      <c r="C25" s="92" t="s">
        <v>323</v>
      </c>
      <c r="D25" s="92" t="s">
        <v>291</v>
      </c>
      <c r="E25" s="93" t="s">
        <v>609</v>
      </c>
      <c r="F25" s="94">
        <v>117.22</v>
      </c>
      <c r="G25" s="92" t="s">
        <v>874</v>
      </c>
    </row>
    <row r="26" spans="1:7" s="49" customFormat="1" ht="15" customHeight="1" x14ac:dyDescent="0.25">
      <c r="A26" s="65">
        <v>19</v>
      </c>
      <c r="B26" s="92" t="s">
        <v>134</v>
      </c>
      <c r="C26" s="92" t="s">
        <v>747</v>
      </c>
      <c r="D26" s="92" t="s">
        <v>464</v>
      </c>
      <c r="E26" s="93" t="s">
        <v>609</v>
      </c>
      <c r="F26" s="94">
        <v>4774.2700000000004</v>
      </c>
      <c r="G26" s="92" t="s">
        <v>869</v>
      </c>
    </row>
    <row r="27" spans="1:7" s="49" customFormat="1" ht="15" customHeight="1" x14ac:dyDescent="0.25">
      <c r="A27" s="65">
        <v>20</v>
      </c>
      <c r="B27" s="92" t="s">
        <v>139</v>
      </c>
      <c r="C27" s="92" t="s">
        <v>652</v>
      </c>
      <c r="D27" s="92" t="s">
        <v>458</v>
      </c>
      <c r="E27" s="93" t="s">
        <v>609</v>
      </c>
      <c r="F27" s="94">
        <v>23555.35</v>
      </c>
      <c r="G27" s="92" t="s">
        <v>875</v>
      </c>
    </row>
    <row r="28" spans="1:7" s="49" customFormat="1" ht="15" customHeight="1" x14ac:dyDescent="0.25">
      <c r="A28" s="65">
        <v>21</v>
      </c>
      <c r="B28" s="92" t="s">
        <v>739</v>
      </c>
      <c r="C28" s="92" t="s">
        <v>668</v>
      </c>
      <c r="D28" s="92" t="s">
        <v>702</v>
      </c>
      <c r="E28" s="93" t="s">
        <v>608</v>
      </c>
      <c r="F28" s="94">
        <v>164.14</v>
      </c>
      <c r="G28" s="92" t="s">
        <v>871</v>
      </c>
    </row>
    <row r="29" spans="1:7" s="49" customFormat="1" ht="15" customHeight="1" x14ac:dyDescent="0.25">
      <c r="A29" s="65">
        <v>22</v>
      </c>
      <c r="B29" s="92" t="s">
        <v>135</v>
      </c>
      <c r="C29" s="92" t="s">
        <v>237</v>
      </c>
      <c r="D29" s="92" t="s">
        <v>423</v>
      </c>
      <c r="E29" s="93" t="s">
        <v>608</v>
      </c>
      <c r="F29" s="94">
        <v>2185.71</v>
      </c>
      <c r="G29" s="92" t="s">
        <v>872</v>
      </c>
    </row>
    <row r="30" spans="1:7" s="49" customFormat="1" ht="15" customHeight="1" x14ac:dyDescent="0.25">
      <c r="A30" s="65">
        <v>23</v>
      </c>
      <c r="B30" s="92" t="s">
        <v>145</v>
      </c>
      <c r="C30" s="92" t="s">
        <v>748</v>
      </c>
      <c r="D30" s="92" t="s">
        <v>422</v>
      </c>
      <c r="E30" s="93" t="s">
        <v>609</v>
      </c>
      <c r="F30" s="94">
        <v>1387.42</v>
      </c>
      <c r="G30" s="92" t="s">
        <v>871</v>
      </c>
    </row>
    <row r="31" spans="1:7" s="49" customFormat="1" ht="15" customHeight="1" x14ac:dyDescent="0.25">
      <c r="A31" s="65">
        <v>24</v>
      </c>
      <c r="B31" s="92" t="s">
        <v>135</v>
      </c>
      <c r="C31" s="92" t="s">
        <v>239</v>
      </c>
      <c r="D31" s="92" t="s">
        <v>452</v>
      </c>
      <c r="E31" s="93" t="s">
        <v>609</v>
      </c>
      <c r="F31" s="94">
        <v>228.86</v>
      </c>
      <c r="G31" s="92" t="s">
        <v>872</v>
      </c>
    </row>
    <row r="32" spans="1:7" s="49" customFormat="1" ht="15" customHeight="1" x14ac:dyDescent="0.25">
      <c r="A32" s="65">
        <v>25</v>
      </c>
      <c r="B32" s="92" t="s">
        <v>138</v>
      </c>
      <c r="C32" s="92" t="s">
        <v>749</v>
      </c>
      <c r="D32" s="92" t="s">
        <v>823</v>
      </c>
      <c r="E32" s="93" t="s">
        <v>609</v>
      </c>
      <c r="F32" s="94">
        <v>195.68</v>
      </c>
      <c r="G32" s="92" t="s">
        <v>613</v>
      </c>
    </row>
    <row r="33" spans="1:7" s="49" customFormat="1" ht="15" customHeight="1" x14ac:dyDescent="0.25">
      <c r="A33" s="65">
        <v>26</v>
      </c>
      <c r="B33" s="92" t="s">
        <v>144</v>
      </c>
      <c r="C33" s="92" t="s">
        <v>343</v>
      </c>
      <c r="D33" s="92" t="s">
        <v>561</v>
      </c>
      <c r="E33" s="93" t="s">
        <v>609</v>
      </c>
      <c r="F33" s="94">
        <v>4538.33</v>
      </c>
      <c r="G33" s="92" t="s">
        <v>612</v>
      </c>
    </row>
    <row r="34" spans="1:7" s="49" customFormat="1" ht="15" customHeight="1" x14ac:dyDescent="0.25">
      <c r="A34" s="65">
        <v>27</v>
      </c>
      <c r="B34" s="92" t="s">
        <v>138</v>
      </c>
      <c r="C34" s="92" t="s">
        <v>269</v>
      </c>
      <c r="D34" s="92" t="s">
        <v>517</v>
      </c>
      <c r="E34" s="93" t="s">
        <v>609</v>
      </c>
      <c r="F34" s="94">
        <v>87.06</v>
      </c>
      <c r="G34" s="92" t="s">
        <v>876</v>
      </c>
    </row>
    <row r="35" spans="1:7" s="49" customFormat="1" ht="15" customHeight="1" x14ac:dyDescent="0.25">
      <c r="A35" s="65">
        <v>28</v>
      </c>
      <c r="B35" s="92" t="s">
        <v>136</v>
      </c>
      <c r="C35" s="92" t="s">
        <v>257</v>
      </c>
      <c r="D35" s="92" t="s">
        <v>503</v>
      </c>
      <c r="E35" s="93" t="s">
        <v>609</v>
      </c>
      <c r="F35" s="94">
        <v>919.11</v>
      </c>
      <c r="G35" s="92" t="s">
        <v>872</v>
      </c>
    </row>
    <row r="36" spans="1:7" s="49" customFormat="1" ht="15" customHeight="1" x14ac:dyDescent="0.25">
      <c r="A36" s="65">
        <v>29</v>
      </c>
      <c r="B36" s="92" t="s">
        <v>130</v>
      </c>
      <c r="C36" s="92" t="s">
        <v>196</v>
      </c>
      <c r="D36" s="92" t="s">
        <v>466</v>
      </c>
      <c r="E36" s="93" t="s">
        <v>608</v>
      </c>
      <c r="F36" s="94">
        <v>687.16</v>
      </c>
      <c r="G36" s="92" t="s">
        <v>610</v>
      </c>
    </row>
    <row r="37" spans="1:7" s="49" customFormat="1" ht="15" customHeight="1" x14ac:dyDescent="0.25">
      <c r="A37" s="65">
        <v>30</v>
      </c>
      <c r="B37" s="92" t="s">
        <v>138</v>
      </c>
      <c r="C37" s="92" t="s">
        <v>275</v>
      </c>
      <c r="D37" s="92" t="s">
        <v>520</v>
      </c>
      <c r="E37" s="93" t="s">
        <v>609</v>
      </c>
      <c r="F37" s="94">
        <v>558.70000000000005</v>
      </c>
      <c r="G37" s="92" t="s">
        <v>734</v>
      </c>
    </row>
    <row r="38" spans="1:7" s="49" customFormat="1" ht="15" customHeight="1" x14ac:dyDescent="0.25">
      <c r="A38" s="65">
        <v>31</v>
      </c>
      <c r="B38" s="92" t="s">
        <v>144</v>
      </c>
      <c r="C38" s="92" t="s">
        <v>750</v>
      </c>
      <c r="D38" s="92" t="s">
        <v>824</v>
      </c>
      <c r="E38" s="93" t="s">
        <v>609</v>
      </c>
      <c r="F38" s="94">
        <v>252.35</v>
      </c>
      <c r="G38" s="92" t="s">
        <v>877</v>
      </c>
    </row>
    <row r="39" spans="1:7" s="49" customFormat="1" ht="15" customHeight="1" x14ac:dyDescent="0.25">
      <c r="A39" s="65">
        <v>32</v>
      </c>
      <c r="B39" s="92" t="s">
        <v>144</v>
      </c>
      <c r="C39" s="92" t="s">
        <v>720</v>
      </c>
      <c r="D39" s="92" t="s">
        <v>721</v>
      </c>
      <c r="E39" s="93" t="s">
        <v>609</v>
      </c>
      <c r="F39" s="94">
        <v>427</v>
      </c>
      <c r="G39" s="92" t="s">
        <v>612</v>
      </c>
    </row>
    <row r="40" spans="1:7" s="49" customFormat="1" ht="15" customHeight="1" x14ac:dyDescent="0.25">
      <c r="A40" s="65">
        <v>33</v>
      </c>
      <c r="B40" s="92" t="s">
        <v>128</v>
      </c>
      <c r="C40" s="92" t="s">
        <v>180</v>
      </c>
      <c r="D40" s="92" t="s">
        <v>455</v>
      </c>
      <c r="E40" s="93" t="s">
        <v>608</v>
      </c>
      <c r="F40" s="94">
        <v>362.95</v>
      </c>
      <c r="G40" s="92" t="s">
        <v>612</v>
      </c>
    </row>
    <row r="41" spans="1:7" s="49" customFormat="1" ht="15" customHeight="1" x14ac:dyDescent="0.25">
      <c r="A41" s="65">
        <v>34</v>
      </c>
      <c r="B41" s="92" t="s">
        <v>144</v>
      </c>
      <c r="C41" s="92" t="s">
        <v>352</v>
      </c>
      <c r="D41" s="92" t="s">
        <v>479</v>
      </c>
      <c r="E41" s="93" t="s">
        <v>609</v>
      </c>
      <c r="F41" s="94">
        <v>16241.52</v>
      </c>
      <c r="G41" s="92" t="s">
        <v>869</v>
      </c>
    </row>
    <row r="42" spans="1:7" s="49" customFormat="1" ht="15" customHeight="1" x14ac:dyDescent="0.25">
      <c r="A42" s="65">
        <v>35</v>
      </c>
      <c r="B42" s="92" t="s">
        <v>138</v>
      </c>
      <c r="C42" s="92" t="s">
        <v>751</v>
      </c>
      <c r="D42" s="92" t="s">
        <v>465</v>
      </c>
      <c r="E42" s="93" t="s">
        <v>608</v>
      </c>
      <c r="F42" s="94">
        <v>195.68</v>
      </c>
      <c r="G42" s="92" t="s">
        <v>613</v>
      </c>
    </row>
    <row r="43" spans="1:7" s="49" customFormat="1" ht="15" customHeight="1" x14ac:dyDescent="0.25">
      <c r="A43" s="65">
        <v>36</v>
      </c>
      <c r="B43" s="92" t="s">
        <v>129</v>
      </c>
      <c r="C43" s="92" t="s">
        <v>186</v>
      </c>
      <c r="D43" s="92" t="s">
        <v>425</v>
      </c>
      <c r="E43" s="93" t="s">
        <v>609</v>
      </c>
      <c r="F43" s="94">
        <v>10785.72</v>
      </c>
      <c r="G43" s="92" t="s">
        <v>869</v>
      </c>
    </row>
    <row r="44" spans="1:7" s="49" customFormat="1" ht="15" customHeight="1" x14ac:dyDescent="0.25">
      <c r="A44" s="65">
        <v>37</v>
      </c>
      <c r="B44" s="92" t="s">
        <v>130</v>
      </c>
      <c r="C44" s="92" t="s">
        <v>200</v>
      </c>
      <c r="D44" s="92" t="s">
        <v>469</v>
      </c>
      <c r="E44" s="93" t="s">
        <v>609</v>
      </c>
      <c r="F44" s="94">
        <v>3003.57</v>
      </c>
      <c r="G44" s="92" t="s">
        <v>610</v>
      </c>
    </row>
    <row r="45" spans="1:7" s="49" customFormat="1" ht="15" customHeight="1" x14ac:dyDescent="0.25">
      <c r="A45" s="65">
        <v>38</v>
      </c>
      <c r="B45" s="92" t="s">
        <v>138</v>
      </c>
      <c r="C45" s="92" t="s">
        <v>752</v>
      </c>
      <c r="D45" s="92" t="s">
        <v>473</v>
      </c>
      <c r="E45" s="93" t="s">
        <v>609</v>
      </c>
      <c r="F45" s="94">
        <v>2397.92</v>
      </c>
      <c r="G45" s="92" t="s">
        <v>878</v>
      </c>
    </row>
    <row r="46" spans="1:7" s="49" customFormat="1" ht="15" customHeight="1" x14ac:dyDescent="0.25">
      <c r="A46" s="65">
        <v>39</v>
      </c>
      <c r="B46" s="92" t="s">
        <v>144</v>
      </c>
      <c r="C46" s="92" t="s">
        <v>362</v>
      </c>
      <c r="D46" s="92" t="s">
        <v>573</v>
      </c>
      <c r="E46" s="93" t="s">
        <v>609</v>
      </c>
      <c r="F46" s="94">
        <v>195.68</v>
      </c>
      <c r="G46" s="92" t="s">
        <v>614</v>
      </c>
    </row>
    <row r="47" spans="1:7" s="49" customFormat="1" ht="15" customHeight="1" x14ac:dyDescent="0.25">
      <c r="A47" s="65">
        <v>40</v>
      </c>
      <c r="B47" s="92" t="s">
        <v>144</v>
      </c>
      <c r="C47" s="92" t="s">
        <v>330</v>
      </c>
      <c r="D47" s="92" t="s">
        <v>510</v>
      </c>
      <c r="E47" s="93" t="s">
        <v>609</v>
      </c>
      <c r="F47" s="94">
        <v>1622.6</v>
      </c>
      <c r="G47" s="92" t="s">
        <v>612</v>
      </c>
    </row>
    <row r="48" spans="1:7" s="49" customFormat="1" ht="15" customHeight="1" x14ac:dyDescent="0.25">
      <c r="A48" s="65">
        <v>41</v>
      </c>
      <c r="B48" s="92" t="s">
        <v>139</v>
      </c>
      <c r="C48" s="92" t="s">
        <v>651</v>
      </c>
      <c r="D48" s="92" t="s">
        <v>441</v>
      </c>
      <c r="E48" s="93" t="s">
        <v>609</v>
      </c>
      <c r="F48" s="94">
        <v>306.89</v>
      </c>
      <c r="G48" s="92" t="s">
        <v>879</v>
      </c>
    </row>
    <row r="49" spans="1:7" s="49" customFormat="1" ht="15" customHeight="1" x14ac:dyDescent="0.25">
      <c r="A49" s="65">
        <v>42</v>
      </c>
      <c r="B49" s="92" t="s">
        <v>144</v>
      </c>
      <c r="C49" s="92" t="s">
        <v>154</v>
      </c>
      <c r="D49" s="92" t="s">
        <v>570</v>
      </c>
      <c r="E49" s="93" t="s">
        <v>609</v>
      </c>
      <c r="F49" s="94">
        <v>2368.9899999999998</v>
      </c>
      <c r="G49" s="92" t="s">
        <v>872</v>
      </c>
    </row>
    <row r="50" spans="1:7" s="49" customFormat="1" ht="15" customHeight="1" x14ac:dyDescent="0.25">
      <c r="A50" s="65">
        <v>43</v>
      </c>
      <c r="B50" s="92" t="s">
        <v>144</v>
      </c>
      <c r="C50" s="92" t="s">
        <v>358</v>
      </c>
      <c r="D50" s="92" t="s">
        <v>464</v>
      </c>
      <c r="E50" s="93" t="s">
        <v>609</v>
      </c>
      <c r="F50" s="94">
        <v>10052.879999999999</v>
      </c>
      <c r="G50" s="92" t="s">
        <v>734</v>
      </c>
    </row>
    <row r="51" spans="1:7" s="49" customFormat="1" ht="15" customHeight="1" x14ac:dyDescent="0.25">
      <c r="A51" s="65">
        <v>44</v>
      </c>
      <c r="B51" s="92" t="s">
        <v>137</v>
      </c>
      <c r="C51" s="92" t="s">
        <v>263</v>
      </c>
      <c r="D51" s="92" t="s">
        <v>510</v>
      </c>
      <c r="E51" s="93" t="s">
        <v>609</v>
      </c>
      <c r="F51" s="94">
        <v>10292.040000000001</v>
      </c>
      <c r="G51" s="92" t="s">
        <v>880</v>
      </c>
    </row>
    <row r="52" spans="1:7" s="49" customFormat="1" ht="15" customHeight="1" x14ac:dyDescent="0.25">
      <c r="A52" s="65">
        <v>45</v>
      </c>
      <c r="B52" s="92" t="s">
        <v>127</v>
      </c>
      <c r="C52" s="92" t="s">
        <v>628</v>
      </c>
      <c r="D52" s="92" t="s">
        <v>433</v>
      </c>
      <c r="E52" s="93" t="s">
        <v>609</v>
      </c>
      <c r="F52" s="94">
        <v>342.29</v>
      </c>
      <c r="G52" s="92" t="s">
        <v>613</v>
      </c>
    </row>
    <row r="53" spans="1:7" s="49" customFormat="1" ht="15" customHeight="1" x14ac:dyDescent="0.25">
      <c r="A53" s="65">
        <v>46</v>
      </c>
      <c r="B53" s="92" t="s">
        <v>144</v>
      </c>
      <c r="C53" s="92" t="s">
        <v>320</v>
      </c>
      <c r="D53" s="92" t="s">
        <v>552</v>
      </c>
      <c r="E53" s="93" t="s">
        <v>609</v>
      </c>
      <c r="F53" s="94">
        <v>32564.27</v>
      </c>
      <c r="G53" s="92" t="s">
        <v>875</v>
      </c>
    </row>
    <row r="54" spans="1:7" s="49" customFormat="1" ht="15" customHeight="1" x14ac:dyDescent="0.25">
      <c r="A54" s="65">
        <v>47</v>
      </c>
      <c r="B54" s="92" t="s">
        <v>139</v>
      </c>
      <c r="C54" s="92" t="s">
        <v>753</v>
      </c>
      <c r="D54" s="92" t="s">
        <v>825</v>
      </c>
      <c r="E54" s="93" t="s">
        <v>609</v>
      </c>
      <c r="F54" s="94">
        <v>301.52999999999997</v>
      </c>
      <c r="G54" s="92" t="s">
        <v>613</v>
      </c>
    </row>
    <row r="55" spans="1:7" s="49" customFormat="1" ht="15" customHeight="1" x14ac:dyDescent="0.25">
      <c r="A55" s="65">
        <v>48</v>
      </c>
      <c r="B55" s="92" t="s">
        <v>144</v>
      </c>
      <c r="C55" s="92" t="s">
        <v>346</v>
      </c>
      <c r="D55" s="92" t="s">
        <v>563</v>
      </c>
      <c r="E55" s="93" t="s">
        <v>609</v>
      </c>
      <c r="F55" s="94">
        <v>7591.38</v>
      </c>
      <c r="G55" s="92" t="s">
        <v>612</v>
      </c>
    </row>
    <row r="56" spans="1:7" s="49" customFormat="1" ht="15" customHeight="1" x14ac:dyDescent="0.25">
      <c r="A56" s="65">
        <v>49</v>
      </c>
      <c r="B56" s="92" t="s">
        <v>130</v>
      </c>
      <c r="C56" s="92" t="s">
        <v>203</v>
      </c>
      <c r="D56" s="92" t="s">
        <v>456</v>
      </c>
      <c r="E56" s="93" t="s">
        <v>609</v>
      </c>
      <c r="F56" s="94">
        <v>555.48</v>
      </c>
      <c r="G56" s="92" t="s">
        <v>610</v>
      </c>
    </row>
    <row r="57" spans="1:7" s="49" customFormat="1" ht="15" customHeight="1" x14ac:dyDescent="0.25">
      <c r="A57" s="65">
        <v>50</v>
      </c>
      <c r="B57" s="92" t="s">
        <v>125</v>
      </c>
      <c r="C57" s="92" t="s">
        <v>191</v>
      </c>
      <c r="D57" s="92" t="s">
        <v>257</v>
      </c>
      <c r="E57" s="93" t="s">
        <v>609</v>
      </c>
      <c r="F57" s="94">
        <v>446.46</v>
      </c>
      <c r="G57" s="92" t="s">
        <v>610</v>
      </c>
    </row>
    <row r="58" spans="1:7" s="49" customFormat="1" ht="15" customHeight="1" x14ac:dyDescent="0.25">
      <c r="A58" s="65">
        <v>51</v>
      </c>
      <c r="B58" s="92" t="s">
        <v>130</v>
      </c>
      <c r="C58" s="92" t="s">
        <v>191</v>
      </c>
      <c r="D58" s="92" t="s">
        <v>257</v>
      </c>
      <c r="E58" s="93" t="s">
        <v>609</v>
      </c>
      <c r="F58" s="94">
        <v>3013.29</v>
      </c>
      <c r="G58" s="92" t="s">
        <v>610</v>
      </c>
    </row>
    <row r="59" spans="1:7" s="49" customFormat="1" ht="15" customHeight="1" x14ac:dyDescent="0.25">
      <c r="A59" s="65">
        <v>52</v>
      </c>
      <c r="B59" s="92" t="s">
        <v>125</v>
      </c>
      <c r="C59" s="92" t="s">
        <v>703</v>
      </c>
      <c r="D59" s="92" t="s">
        <v>704</v>
      </c>
      <c r="E59" s="93" t="s">
        <v>609</v>
      </c>
      <c r="F59" s="94">
        <v>649.5</v>
      </c>
      <c r="G59" s="92" t="s">
        <v>610</v>
      </c>
    </row>
    <row r="60" spans="1:7" s="49" customFormat="1" ht="15" customHeight="1" x14ac:dyDescent="0.25">
      <c r="A60" s="65">
        <v>53</v>
      </c>
      <c r="B60" s="92" t="s">
        <v>144</v>
      </c>
      <c r="C60" s="92" t="s">
        <v>662</v>
      </c>
      <c r="D60" s="92" t="s">
        <v>694</v>
      </c>
      <c r="E60" s="93" t="s">
        <v>609</v>
      </c>
      <c r="F60" s="94">
        <v>14.78</v>
      </c>
      <c r="G60" s="92" t="s">
        <v>874</v>
      </c>
    </row>
    <row r="61" spans="1:7" s="49" customFormat="1" ht="15" customHeight="1" x14ac:dyDescent="0.25">
      <c r="A61" s="65">
        <v>54</v>
      </c>
      <c r="B61" s="92" t="s">
        <v>740</v>
      </c>
      <c r="C61" s="92" t="s">
        <v>653</v>
      </c>
      <c r="D61" s="92" t="s">
        <v>429</v>
      </c>
      <c r="E61" s="93" t="s">
        <v>609</v>
      </c>
      <c r="F61" s="94">
        <v>4101.2700000000004</v>
      </c>
      <c r="G61" s="92" t="s">
        <v>910</v>
      </c>
    </row>
    <row r="62" spans="1:7" s="49" customFormat="1" ht="15" customHeight="1" x14ac:dyDescent="0.25">
      <c r="A62" s="65">
        <v>55</v>
      </c>
      <c r="B62" s="92" t="s">
        <v>134</v>
      </c>
      <c r="C62" s="92" t="s">
        <v>754</v>
      </c>
      <c r="D62" s="92" t="s">
        <v>325</v>
      </c>
      <c r="E62" s="93" t="s">
        <v>609</v>
      </c>
      <c r="F62" s="94">
        <v>2167.3000000000002</v>
      </c>
      <c r="G62" s="92" t="s">
        <v>869</v>
      </c>
    </row>
    <row r="63" spans="1:7" s="49" customFormat="1" ht="15" customHeight="1" x14ac:dyDescent="0.25">
      <c r="A63" s="65">
        <v>56</v>
      </c>
      <c r="B63" s="92" t="s">
        <v>125</v>
      </c>
      <c r="C63" s="92" t="s">
        <v>150</v>
      </c>
      <c r="D63" s="92" t="s">
        <v>826</v>
      </c>
      <c r="E63" s="93" t="s">
        <v>609</v>
      </c>
      <c r="F63" s="94">
        <v>635.70000000000005</v>
      </c>
      <c r="G63" s="92" t="s">
        <v>610</v>
      </c>
    </row>
    <row r="64" spans="1:7" s="49" customFormat="1" ht="15" customHeight="1" x14ac:dyDescent="0.25">
      <c r="A64" s="65">
        <v>57</v>
      </c>
      <c r="B64" s="92" t="s">
        <v>128</v>
      </c>
      <c r="C64" s="92" t="s">
        <v>150</v>
      </c>
      <c r="D64" s="92" t="s">
        <v>429</v>
      </c>
      <c r="E64" s="93" t="s">
        <v>608</v>
      </c>
      <c r="F64" s="94">
        <v>362.95</v>
      </c>
      <c r="G64" s="92" t="s">
        <v>612</v>
      </c>
    </row>
    <row r="65" spans="1:7" s="49" customFormat="1" ht="15" customHeight="1" x14ac:dyDescent="0.25">
      <c r="A65" s="65">
        <v>58</v>
      </c>
      <c r="B65" s="92" t="s">
        <v>132</v>
      </c>
      <c r="C65" s="92" t="s">
        <v>150</v>
      </c>
      <c r="D65" s="92" t="s">
        <v>474</v>
      </c>
      <c r="E65" s="93" t="s">
        <v>609</v>
      </c>
      <c r="F65" s="94">
        <v>70.59</v>
      </c>
      <c r="G65" s="92" t="s">
        <v>610</v>
      </c>
    </row>
    <row r="66" spans="1:7" s="49" customFormat="1" ht="15" customHeight="1" x14ac:dyDescent="0.25">
      <c r="A66" s="65">
        <v>59</v>
      </c>
      <c r="B66" s="92" t="s">
        <v>139</v>
      </c>
      <c r="C66" s="92" t="s">
        <v>150</v>
      </c>
      <c r="D66" s="92" t="s">
        <v>448</v>
      </c>
      <c r="E66" s="93" t="s">
        <v>609</v>
      </c>
      <c r="F66" s="94">
        <v>796.31</v>
      </c>
      <c r="G66" s="92" t="s">
        <v>610</v>
      </c>
    </row>
    <row r="67" spans="1:7" s="49" customFormat="1" ht="15" customHeight="1" x14ac:dyDescent="0.25">
      <c r="A67" s="65">
        <v>60</v>
      </c>
      <c r="B67" s="92" t="s">
        <v>134</v>
      </c>
      <c r="C67" s="92" t="s">
        <v>755</v>
      </c>
      <c r="D67" s="92" t="s">
        <v>536</v>
      </c>
      <c r="E67" s="93" t="s">
        <v>609</v>
      </c>
      <c r="F67" s="94">
        <v>189.63</v>
      </c>
      <c r="G67" s="92" t="s">
        <v>869</v>
      </c>
    </row>
    <row r="68" spans="1:7" s="49" customFormat="1" ht="15" customHeight="1" x14ac:dyDescent="0.25">
      <c r="A68" s="65">
        <v>61</v>
      </c>
      <c r="B68" s="92" t="s">
        <v>139</v>
      </c>
      <c r="C68" s="92" t="s">
        <v>292</v>
      </c>
      <c r="D68" s="92" t="s">
        <v>533</v>
      </c>
      <c r="E68" s="93" t="s">
        <v>608</v>
      </c>
      <c r="F68" s="94">
        <v>264.54000000000002</v>
      </c>
      <c r="G68" s="92" t="s">
        <v>881</v>
      </c>
    </row>
    <row r="69" spans="1:7" s="49" customFormat="1" ht="15" customHeight="1" x14ac:dyDescent="0.25">
      <c r="A69" s="65">
        <v>62</v>
      </c>
      <c r="B69" s="92" t="s">
        <v>127</v>
      </c>
      <c r="C69" s="92" t="s">
        <v>160</v>
      </c>
      <c r="D69" s="92" t="s">
        <v>433</v>
      </c>
      <c r="E69" s="93" t="s">
        <v>609</v>
      </c>
      <c r="F69" s="94">
        <v>357.4</v>
      </c>
      <c r="G69" s="92" t="s">
        <v>611</v>
      </c>
    </row>
    <row r="70" spans="1:7" s="49" customFormat="1" ht="15" customHeight="1" x14ac:dyDescent="0.25">
      <c r="A70" s="65">
        <v>63</v>
      </c>
      <c r="B70" s="92" t="s">
        <v>130</v>
      </c>
      <c r="C70" s="92" t="s">
        <v>631</v>
      </c>
      <c r="D70" s="92" t="s">
        <v>677</v>
      </c>
      <c r="E70" s="93" t="s">
        <v>608</v>
      </c>
      <c r="F70" s="94">
        <v>353.96</v>
      </c>
      <c r="G70" s="92" t="s">
        <v>610</v>
      </c>
    </row>
    <row r="71" spans="1:7" s="49" customFormat="1" ht="15" customHeight="1" x14ac:dyDescent="0.25">
      <c r="A71" s="65">
        <v>64</v>
      </c>
      <c r="B71" s="92" t="s">
        <v>144</v>
      </c>
      <c r="C71" s="92" t="s">
        <v>229</v>
      </c>
      <c r="D71" s="92" t="s">
        <v>557</v>
      </c>
      <c r="E71" s="93" t="s">
        <v>609</v>
      </c>
      <c r="F71" s="94">
        <v>2186.0700000000002</v>
      </c>
      <c r="G71" s="92" t="s">
        <v>612</v>
      </c>
    </row>
    <row r="72" spans="1:7" s="49" customFormat="1" ht="15" customHeight="1" x14ac:dyDescent="0.25">
      <c r="A72" s="65">
        <v>65</v>
      </c>
      <c r="B72" s="92" t="s">
        <v>128</v>
      </c>
      <c r="C72" s="92" t="s">
        <v>756</v>
      </c>
      <c r="D72" s="92" t="s">
        <v>454</v>
      </c>
      <c r="E72" s="93" t="s">
        <v>609</v>
      </c>
      <c r="F72" s="94">
        <v>1110.2</v>
      </c>
      <c r="G72" s="92" t="s">
        <v>612</v>
      </c>
    </row>
    <row r="73" spans="1:7" s="49" customFormat="1" ht="15" customHeight="1" x14ac:dyDescent="0.25">
      <c r="A73" s="65">
        <v>66</v>
      </c>
      <c r="B73" s="92" t="s">
        <v>131</v>
      </c>
      <c r="C73" s="92" t="s">
        <v>206</v>
      </c>
      <c r="D73" s="92" t="s">
        <v>452</v>
      </c>
      <c r="E73" s="93" t="s">
        <v>609</v>
      </c>
      <c r="F73" s="94">
        <v>21916.94</v>
      </c>
      <c r="G73" s="92" t="s">
        <v>871</v>
      </c>
    </row>
    <row r="74" spans="1:7" s="49" customFormat="1" ht="15" customHeight="1" x14ac:dyDescent="0.25">
      <c r="A74" s="65">
        <v>67</v>
      </c>
      <c r="B74" s="92" t="s">
        <v>130</v>
      </c>
      <c r="C74" s="92" t="s">
        <v>757</v>
      </c>
      <c r="D74" s="92" t="s">
        <v>448</v>
      </c>
      <c r="E74" s="93" t="s">
        <v>608</v>
      </c>
      <c r="F74" s="94">
        <v>353.96</v>
      </c>
      <c r="G74" s="92" t="s">
        <v>610</v>
      </c>
    </row>
    <row r="75" spans="1:7" s="49" customFormat="1" ht="15" customHeight="1" x14ac:dyDescent="0.25">
      <c r="A75" s="65">
        <v>68</v>
      </c>
      <c r="B75" s="92" t="s">
        <v>144</v>
      </c>
      <c r="C75" s="92" t="s">
        <v>174</v>
      </c>
      <c r="D75" s="92" t="s">
        <v>602</v>
      </c>
      <c r="E75" s="93" t="s">
        <v>609</v>
      </c>
      <c r="F75" s="94">
        <v>556.03</v>
      </c>
      <c r="G75" s="92" t="s">
        <v>617</v>
      </c>
    </row>
    <row r="76" spans="1:7" s="49" customFormat="1" ht="15" customHeight="1" x14ac:dyDescent="0.25">
      <c r="A76" s="65">
        <v>69</v>
      </c>
      <c r="B76" s="92" t="s">
        <v>128</v>
      </c>
      <c r="C76" s="92" t="s">
        <v>758</v>
      </c>
      <c r="D76" s="92" t="s">
        <v>473</v>
      </c>
      <c r="E76" s="93" t="s">
        <v>609</v>
      </c>
      <c r="F76" s="94">
        <v>132.66</v>
      </c>
      <c r="G76" s="92" t="s">
        <v>612</v>
      </c>
    </row>
    <row r="77" spans="1:7" s="49" customFormat="1" ht="15" customHeight="1" x14ac:dyDescent="0.25">
      <c r="A77" s="65">
        <v>70</v>
      </c>
      <c r="B77" s="92" t="s">
        <v>708</v>
      </c>
      <c r="C77" s="92" t="s">
        <v>759</v>
      </c>
      <c r="D77" s="92" t="s">
        <v>827</v>
      </c>
      <c r="E77" s="93" t="s">
        <v>609</v>
      </c>
      <c r="F77" s="94">
        <v>1064.93</v>
      </c>
      <c r="G77" s="92" t="s">
        <v>871</v>
      </c>
    </row>
    <row r="78" spans="1:7" s="49" customFormat="1" ht="15" customHeight="1" x14ac:dyDescent="0.25">
      <c r="A78" s="65">
        <v>71</v>
      </c>
      <c r="B78" s="92" t="s">
        <v>136</v>
      </c>
      <c r="C78" s="92" t="s">
        <v>254</v>
      </c>
      <c r="D78" s="92" t="s">
        <v>480</v>
      </c>
      <c r="E78" s="93" t="s">
        <v>609</v>
      </c>
      <c r="F78" s="94">
        <v>795.64</v>
      </c>
      <c r="G78" s="92" t="s">
        <v>882</v>
      </c>
    </row>
    <row r="79" spans="1:7" s="49" customFormat="1" ht="15" customHeight="1" x14ac:dyDescent="0.25">
      <c r="A79" s="65">
        <v>72</v>
      </c>
      <c r="B79" s="92" t="s">
        <v>144</v>
      </c>
      <c r="C79" s="92" t="s">
        <v>354</v>
      </c>
      <c r="D79" s="92" t="s">
        <v>422</v>
      </c>
      <c r="E79" s="93" t="s">
        <v>609</v>
      </c>
      <c r="F79" s="94">
        <v>2860.9</v>
      </c>
      <c r="G79" s="92" t="s">
        <v>612</v>
      </c>
    </row>
    <row r="80" spans="1:7" s="49" customFormat="1" ht="15" customHeight="1" x14ac:dyDescent="0.25">
      <c r="A80" s="65">
        <v>73</v>
      </c>
      <c r="B80" s="92" t="s">
        <v>138</v>
      </c>
      <c r="C80" s="92" t="s">
        <v>161</v>
      </c>
      <c r="D80" s="92" t="s">
        <v>422</v>
      </c>
      <c r="E80" s="93" t="s">
        <v>609</v>
      </c>
      <c r="F80" s="94">
        <v>83.62</v>
      </c>
      <c r="G80" s="92" t="s">
        <v>876</v>
      </c>
    </row>
    <row r="81" spans="1:7" s="49" customFormat="1" ht="15" customHeight="1" x14ac:dyDescent="0.25">
      <c r="A81" s="65">
        <v>74</v>
      </c>
      <c r="B81" s="92" t="s">
        <v>125</v>
      </c>
      <c r="C81" s="92" t="s">
        <v>148</v>
      </c>
      <c r="D81" s="92" t="s">
        <v>416</v>
      </c>
      <c r="E81" s="93" t="s">
        <v>608</v>
      </c>
      <c r="F81" s="94">
        <v>170.06</v>
      </c>
      <c r="G81" s="92" t="s">
        <v>610</v>
      </c>
    </row>
    <row r="82" spans="1:7" s="49" customFormat="1" ht="15" customHeight="1" x14ac:dyDescent="0.25">
      <c r="A82" s="65">
        <v>75</v>
      </c>
      <c r="B82" s="92" t="s">
        <v>138</v>
      </c>
      <c r="C82" s="92" t="s">
        <v>270</v>
      </c>
      <c r="D82" s="92" t="s">
        <v>518</v>
      </c>
      <c r="E82" s="93" t="s">
        <v>609</v>
      </c>
      <c r="F82" s="94">
        <v>4.84</v>
      </c>
      <c r="G82" s="92" t="s">
        <v>613</v>
      </c>
    </row>
    <row r="83" spans="1:7" s="49" customFormat="1" ht="15" customHeight="1" x14ac:dyDescent="0.25">
      <c r="A83" s="65">
        <v>76</v>
      </c>
      <c r="B83" s="92" t="s">
        <v>135</v>
      </c>
      <c r="C83" s="92" t="s">
        <v>244</v>
      </c>
      <c r="D83" s="92" t="s">
        <v>494</v>
      </c>
      <c r="E83" s="93" t="s">
        <v>608</v>
      </c>
      <c r="F83" s="94">
        <v>21.67</v>
      </c>
      <c r="G83" s="92" t="s">
        <v>872</v>
      </c>
    </row>
    <row r="84" spans="1:7" s="49" customFormat="1" ht="15" customHeight="1" x14ac:dyDescent="0.25">
      <c r="A84" s="65">
        <v>77</v>
      </c>
      <c r="B84" s="92" t="s">
        <v>139</v>
      </c>
      <c r="C84" s="92" t="s">
        <v>291</v>
      </c>
      <c r="D84" s="92" t="s">
        <v>424</v>
      </c>
      <c r="E84" s="93" t="s">
        <v>609</v>
      </c>
      <c r="F84" s="94">
        <v>19237.759999999998</v>
      </c>
      <c r="G84" s="92" t="s">
        <v>885</v>
      </c>
    </row>
    <row r="85" spans="1:7" s="49" customFormat="1" ht="15" customHeight="1" x14ac:dyDescent="0.25">
      <c r="A85" s="65">
        <v>78</v>
      </c>
      <c r="B85" s="92" t="s">
        <v>138</v>
      </c>
      <c r="C85" s="92" t="s">
        <v>271</v>
      </c>
      <c r="D85" s="92" t="s">
        <v>519</v>
      </c>
      <c r="E85" s="93" t="s">
        <v>609</v>
      </c>
      <c r="F85" s="94">
        <v>9800.1</v>
      </c>
      <c r="G85" s="92" t="s">
        <v>871</v>
      </c>
    </row>
    <row r="86" spans="1:7" s="49" customFormat="1" ht="15" customHeight="1" x14ac:dyDescent="0.25">
      <c r="A86" s="65">
        <v>79</v>
      </c>
      <c r="B86" s="92" t="s">
        <v>144</v>
      </c>
      <c r="C86" s="92" t="s">
        <v>378</v>
      </c>
      <c r="D86" s="92" t="s">
        <v>585</v>
      </c>
      <c r="E86" s="93" t="s">
        <v>609</v>
      </c>
      <c r="F86" s="94">
        <v>3859.74</v>
      </c>
      <c r="G86" s="92" t="s">
        <v>612</v>
      </c>
    </row>
    <row r="87" spans="1:7" s="49" customFormat="1" ht="15" customHeight="1" x14ac:dyDescent="0.25">
      <c r="A87" s="65">
        <v>80</v>
      </c>
      <c r="B87" s="92" t="s">
        <v>138</v>
      </c>
      <c r="C87" s="92" t="s">
        <v>267</v>
      </c>
      <c r="D87" s="92" t="s">
        <v>514</v>
      </c>
      <c r="E87" s="93" t="s">
        <v>608</v>
      </c>
      <c r="F87" s="94">
        <v>24.78</v>
      </c>
      <c r="G87" s="92" t="s">
        <v>613</v>
      </c>
    </row>
    <row r="88" spans="1:7" s="49" customFormat="1" ht="15" customHeight="1" x14ac:dyDescent="0.25">
      <c r="A88" s="65">
        <v>81</v>
      </c>
      <c r="B88" s="92" t="s">
        <v>144</v>
      </c>
      <c r="C88" s="92" t="s">
        <v>333</v>
      </c>
      <c r="D88" s="92" t="s">
        <v>433</v>
      </c>
      <c r="E88" s="93" t="s">
        <v>609</v>
      </c>
      <c r="F88" s="94">
        <v>12270.65</v>
      </c>
      <c r="G88" s="92" t="s">
        <v>871</v>
      </c>
    </row>
    <row r="89" spans="1:7" s="49" customFormat="1" ht="15" customHeight="1" x14ac:dyDescent="0.25">
      <c r="A89" s="65">
        <v>82</v>
      </c>
      <c r="B89" s="92" t="s">
        <v>135</v>
      </c>
      <c r="C89" s="92" t="s">
        <v>245</v>
      </c>
      <c r="D89" s="92" t="s">
        <v>495</v>
      </c>
      <c r="E89" s="93" t="s">
        <v>609</v>
      </c>
      <c r="F89" s="94">
        <v>4701.38</v>
      </c>
      <c r="G89" s="92" t="s">
        <v>872</v>
      </c>
    </row>
    <row r="90" spans="1:7" s="49" customFormat="1" ht="15" customHeight="1" x14ac:dyDescent="0.25">
      <c r="A90" s="65">
        <v>83</v>
      </c>
      <c r="B90" s="92" t="s">
        <v>145</v>
      </c>
      <c r="C90" s="92" t="s">
        <v>760</v>
      </c>
      <c r="D90" s="92" t="s">
        <v>828</v>
      </c>
      <c r="E90" s="93" t="s">
        <v>608</v>
      </c>
      <c r="F90" s="94">
        <v>1187.8399999999999</v>
      </c>
      <c r="G90" s="92" t="s">
        <v>871</v>
      </c>
    </row>
    <row r="91" spans="1:7" s="49" customFormat="1" ht="15" customHeight="1" x14ac:dyDescent="0.25">
      <c r="A91" s="65">
        <v>84</v>
      </c>
      <c r="B91" s="92" t="s">
        <v>136</v>
      </c>
      <c r="C91" s="92" t="s">
        <v>255</v>
      </c>
      <c r="D91" s="92" t="s">
        <v>424</v>
      </c>
      <c r="E91" s="93" t="s">
        <v>609</v>
      </c>
      <c r="F91" s="94">
        <v>4181.38</v>
      </c>
      <c r="G91" s="92" t="s">
        <v>872</v>
      </c>
    </row>
    <row r="92" spans="1:7" s="49" customFormat="1" ht="15" customHeight="1" x14ac:dyDescent="0.25">
      <c r="A92" s="65">
        <v>85</v>
      </c>
      <c r="B92" s="92" t="s">
        <v>144</v>
      </c>
      <c r="C92" s="92" t="s">
        <v>331</v>
      </c>
      <c r="D92" s="92" t="s">
        <v>510</v>
      </c>
      <c r="E92" s="93" t="s">
        <v>609</v>
      </c>
      <c r="F92" s="94">
        <v>9736.32</v>
      </c>
      <c r="G92" s="92" t="s">
        <v>880</v>
      </c>
    </row>
    <row r="93" spans="1:7" s="49" customFormat="1" ht="15" customHeight="1" x14ac:dyDescent="0.25">
      <c r="A93" s="65">
        <v>86</v>
      </c>
      <c r="B93" s="92" t="s">
        <v>135</v>
      </c>
      <c r="C93" s="92" t="s">
        <v>156</v>
      </c>
      <c r="D93" s="92" t="s">
        <v>424</v>
      </c>
      <c r="E93" s="93" t="s">
        <v>608</v>
      </c>
      <c r="F93" s="94">
        <v>2325.5300000000002</v>
      </c>
      <c r="G93" s="92" t="s">
        <v>872</v>
      </c>
    </row>
    <row r="94" spans="1:7" s="49" customFormat="1" ht="15" customHeight="1" x14ac:dyDescent="0.25">
      <c r="A94" s="65">
        <v>87</v>
      </c>
      <c r="B94" s="92" t="s">
        <v>144</v>
      </c>
      <c r="C94" s="92" t="s">
        <v>361</v>
      </c>
      <c r="D94" s="92" t="s">
        <v>572</v>
      </c>
      <c r="E94" s="93" t="s">
        <v>608</v>
      </c>
      <c r="F94" s="94">
        <v>3134.47</v>
      </c>
      <c r="G94" s="92" t="s">
        <v>883</v>
      </c>
    </row>
    <row r="95" spans="1:7" s="49" customFormat="1" ht="15" customHeight="1" x14ac:dyDescent="0.25">
      <c r="A95" s="65">
        <v>88</v>
      </c>
      <c r="B95" s="92" t="s">
        <v>144</v>
      </c>
      <c r="C95" s="92" t="s">
        <v>379</v>
      </c>
      <c r="D95" s="92" t="s">
        <v>457</v>
      </c>
      <c r="E95" s="93" t="s">
        <v>609</v>
      </c>
      <c r="F95" s="94">
        <v>299.24</v>
      </c>
      <c r="G95" s="92" t="s">
        <v>884</v>
      </c>
    </row>
    <row r="96" spans="1:7" s="49" customFormat="1" ht="15" customHeight="1" x14ac:dyDescent="0.25">
      <c r="A96" s="65">
        <v>89</v>
      </c>
      <c r="B96" s="92" t="s">
        <v>138</v>
      </c>
      <c r="C96" s="92" t="s">
        <v>276</v>
      </c>
      <c r="D96" s="92" t="s">
        <v>521</v>
      </c>
      <c r="E96" s="93" t="s">
        <v>608</v>
      </c>
      <c r="F96" s="94">
        <v>8.26</v>
      </c>
      <c r="G96" s="92" t="s">
        <v>613</v>
      </c>
    </row>
    <row r="97" spans="1:7" s="49" customFormat="1" ht="15" customHeight="1" x14ac:dyDescent="0.25">
      <c r="A97" s="65">
        <v>90</v>
      </c>
      <c r="B97" s="92" t="s">
        <v>144</v>
      </c>
      <c r="C97" s="92" t="s">
        <v>318</v>
      </c>
      <c r="D97" s="92" t="s">
        <v>509</v>
      </c>
      <c r="E97" s="93" t="s">
        <v>608</v>
      </c>
      <c r="F97" s="94">
        <v>3785.8</v>
      </c>
      <c r="G97" s="92" t="s">
        <v>872</v>
      </c>
    </row>
    <row r="98" spans="1:7" s="49" customFormat="1" ht="15" customHeight="1" x14ac:dyDescent="0.25">
      <c r="A98" s="65">
        <v>91</v>
      </c>
      <c r="B98" s="92" t="s">
        <v>132</v>
      </c>
      <c r="C98" s="92" t="s">
        <v>214</v>
      </c>
      <c r="D98" s="92" t="s">
        <v>479</v>
      </c>
      <c r="E98" s="93" t="s">
        <v>609</v>
      </c>
      <c r="F98" s="94">
        <v>761.41</v>
      </c>
      <c r="G98" s="92" t="s">
        <v>614</v>
      </c>
    </row>
    <row r="99" spans="1:7" s="49" customFormat="1" ht="15" customHeight="1" x14ac:dyDescent="0.25">
      <c r="A99" s="65">
        <v>92</v>
      </c>
      <c r="B99" s="92" t="s">
        <v>132</v>
      </c>
      <c r="C99" s="92" t="s">
        <v>221</v>
      </c>
      <c r="D99" s="92" t="s">
        <v>441</v>
      </c>
      <c r="E99" s="93" t="s">
        <v>609</v>
      </c>
      <c r="F99" s="94">
        <v>366.85</v>
      </c>
      <c r="G99" s="92" t="s">
        <v>610</v>
      </c>
    </row>
    <row r="100" spans="1:7" s="49" customFormat="1" ht="15" customHeight="1" x14ac:dyDescent="0.25">
      <c r="A100" s="65">
        <v>93</v>
      </c>
      <c r="B100" s="92" t="s">
        <v>144</v>
      </c>
      <c r="C100" s="92" t="s">
        <v>722</v>
      </c>
      <c r="D100" s="92" t="s">
        <v>829</v>
      </c>
      <c r="E100" s="93" t="s">
        <v>609</v>
      </c>
      <c r="F100" s="94">
        <v>44273.710000000101</v>
      </c>
      <c r="G100" s="92" t="s">
        <v>885</v>
      </c>
    </row>
    <row r="101" spans="1:7" s="49" customFormat="1" ht="15" customHeight="1" x14ac:dyDescent="0.25">
      <c r="A101" s="65">
        <v>94</v>
      </c>
      <c r="B101" s="92" t="s">
        <v>139</v>
      </c>
      <c r="C101" s="92" t="s">
        <v>279</v>
      </c>
      <c r="D101" s="92" t="s">
        <v>426</v>
      </c>
      <c r="E101" s="93" t="s">
        <v>609</v>
      </c>
      <c r="F101" s="94">
        <v>774.29</v>
      </c>
      <c r="G101" s="92" t="s">
        <v>610</v>
      </c>
    </row>
    <row r="102" spans="1:7" s="49" customFormat="1" ht="15" customHeight="1" x14ac:dyDescent="0.25">
      <c r="A102" s="65">
        <v>95</v>
      </c>
      <c r="B102" s="92" t="s">
        <v>132</v>
      </c>
      <c r="C102" s="92" t="s">
        <v>184</v>
      </c>
      <c r="D102" s="92" t="s">
        <v>441</v>
      </c>
      <c r="E102" s="93" t="s">
        <v>609</v>
      </c>
      <c r="F102" s="94">
        <v>6.0699999999999896</v>
      </c>
      <c r="G102" s="92" t="s">
        <v>610</v>
      </c>
    </row>
    <row r="103" spans="1:7" s="49" customFormat="1" ht="15" customHeight="1" x14ac:dyDescent="0.25">
      <c r="A103" s="65">
        <v>96</v>
      </c>
      <c r="B103" s="92" t="s">
        <v>130</v>
      </c>
      <c r="C103" s="92" t="s">
        <v>194</v>
      </c>
      <c r="D103" s="92" t="s">
        <v>463</v>
      </c>
      <c r="E103" s="93" t="s">
        <v>608</v>
      </c>
      <c r="F103" s="94">
        <v>734.35</v>
      </c>
      <c r="G103" s="92" t="s">
        <v>610</v>
      </c>
    </row>
    <row r="104" spans="1:7" s="49" customFormat="1" ht="15" customHeight="1" x14ac:dyDescent="0.25">
      <c r="A104" s="65">
        <v>97</v>
      </c>
      <c r="B104" s="92" t="s">
        <v>131</v>
      </c>
      <c r="C104" s="92" t="s">
        <v>204</v>
      </c>
      <c r="D104" s="92" t="s">
        <v>471</v>
      </c>
      <c r="E104" s="93" t="s">
        <v>608</v>
      </c>
      <c r="F104" s="94">
        <v>24326.07</v>
      </c>
      <c r="G104" s="92" t="s">
        <v>886</v>
      </c>
    </row>
    <row r="105" spans="1:7" s="49" customFormat="1" ht="15" customHeight="1" x14ac:dyDescent="0.25">
      <c r="A105" s="65">
        <v>98</v>
      </c>
      <c r="B105" s="92" t="s">
        <v>138</v>
      </c>
      <c r="C105" s="92" t="s">
        <v>761</v>
      </c>
      <c r="D105" s="92" t="s">
        <v>473</v>
      </c>
      <c r="E105" s="93" t="s">
        <v>609</v>
      </c>
      <c r="F105" s="94">
        <v>49.34</v>
      </c>
      <c r="G105" s="92" t="s">
        <v>616</v>
      </c>
    </row>
    <row r="106" spans="1:7" s="49" customFormat="1" ht="15" customHeight="1" x14ac:dyDescent="0.25">
      <c r="A106" s="65">
        <v>99</v>
      </c>
      <c r="B106" s="92" t="s">
        <v>144</v>
      </c>
      <c r="C106" s="92" t="s">
        <v>356</v>
      </c>
      <c r="D106" s="92" t="s">
        <v>569</v>
      </c>
      <c r="E106" s="93" t="s">
        <v>609</v>
      </c>
      <c r="F106" s="94">
        <v>2859.49</v>
      </c>
      <c r="G106" s="92" t="s">
        <v>871</v>
      </c>
    </row>
    <row r="107" spans="1:7" s="49" customFormat="1" ht="15" customHeight="1" x14ac:dyDescent="0.25">
      <c r="A107" s="65">
        <v>100</v>
      </c>
      <c r="B107" s="92" t="s">
        <v>144</v>
      </c>
      <c r="C107" s="92" t="s">
        <v>626</v>
      </c>
      <c r="D107" s="92" t="s">
        <v>697</v>
      </c>
      <c r="E107" s="93" t="s">
        <v>609</v>
      </c>
      <c r="F107" s="94">
        <v>5603</v>
      </c>
      <c r="G107" s="92" t="s">
        <v>869</v>
      </c>
    </row>
    <row r="108" spans="1:7" s="49" customFormat="1" ht="15" customHeight="1" x14ac:dyDescent="0.25">
      <c r="A108" s="65">
        <v>101</v>
      </c>
      <c r="B108" s="92" t="s">
        <v>144</v>
      </c>
      <c r="C108" s="92" t="s">
        <v>863</v>
      </c>
      <c r="D108" s="92" t="s">
        <v>830</v>
      </c>
      <c r="E108" s="93" t="s">
        <v>609</v>
      </c>
      <c r="F108" s="94">
        <v>429.44</v>
      </c>
      <c r="G108" s="92" t="s">
        <v>614</v>
      </c>
    </row>
    <row r="109" spans="1:7" s="49" customFormat="1" ht="15" customHeight="1" x14ac:dyDescent="0.25">
      <c r="A109" s="65">
        <v>102</v>
      </c>
      <c r="B109" s="92" t="s">
        <v>144</v>
      </c>
      <c r="C109" s="92" t="s">
        <v>394</v>
      </c>
      <c r="D109" s="92" t="s">
        <v>596</v>
      </c>
      <c r="E109" s="93" t="s">
        <v>609</v>
      </c>
      <c r="F109" s="94">
        <v>1683.72</v>
      </c>
      <c r="G109" s="92" t="s">
        <v>879</v>
      </c>
    </row>
    <row r="110" spans="1:7" s="49" customFormat="1" ht="15" customHeight="1" x14ac:dyDescent="0.25">
      <c r="A110" s="65">
        <v>103</v>
      </c>
      <c r="B110" s="92" t="s">
        <v>132</v>
      </c>
      <c r="C110" s="92" t="s">
        <v>632</v>
      </c>
      <c r="D110" s="92" t="s">
        <v>540</v>
      </c>
      <c r="E110" s="93" t="s">
        <v>609</v>
      </c>
      <c r="F110" s="94">
        <v>8.3299999999999805</v>
      </c>
      <c r="G110" s="92" t="s">
        <v>887</v>
      </c>
    </row>
    <row r="111" spans="1:7" s="49" customFormat="1" ht="15" customHeight="1" x14ac:dyDescent="0.25">
      <c r="A111" s="65">
        <v>104</v>
      </c>
      <c r="B111" s="92" t="s">
        <v>144</v>
      </c>
      <c r="C111" s="92" t="s">
        <v>344</v>
      </c>
      <c r="D111" s="92" t="s">
        <v>562</v>
      </c>
      <c r="E111" s="93" t="s">
        <v>609</v>
      </c>
      <c r="F111" s="94">
        <v>10231.540000000001</v>
      </c>
      <c r="G111" s="92" t="s">
        <v>612</v>
      </c>
    </row>
    <row r="112" spans="1:7" s="49" customFormat="1" ht="15" customHeight="1" x14ac:dyDescent="0.25">
      <c r="A112" s="65">
        <v>105</v>
      </c>
      <c r="B112" s="92" t="s">
        <v>130</v>
      </c>
      <c r="C112" s="92" t="s">
        <v>762</v>
      </c>
      <c r="D112" s="92" t="s">
        <v>454</v>
      </c>
      <c r="E112" s="93" t="s">
        <v>609</v>
      </c>
      <c r="F112" s="94">
        <v>217.25</v>
      </c>
      <c r="G112" s="92" t="s">
        <v>610</v>
      </c>
    </row>
    <row r="113" spans="1:7" s="49" customFormat="1" ht="15" customHeight="1" x14ac:dyDescent="0.25">
      <c r="A113" s="65">
        <v>106</v>
      </c>
      <c r="B113" s="92" t="s">
        <v>741</v>
      </c>
      <c r="C113" s="92" t="s">
        <v>763</v>
      </c>
      <c r="D113" s="92" t="s">
        <v>831</v>
      </c>
      <c r="E113" s="93" t="s">
        <v>609</v>
      </c>
      <c r="F113" s="94">
        <v>18128.9199999999</v>
      </c>
      <c r="G113" s="92" t="s">
        <v>869</v>
      </c>
    </row>
    <row r="114" spans="1:7" s="49" customFormat="1" ht="15" customHeight="1" x14ac:dyDescent="0.25">
      <c r="A114" s="65">
        <v>107</v>
      </c>
      <c r="B114" s="92" t="s">
        <v>739</v>
      </c>
      <c r="C114" s="92" t="s">
        <v>669</v>
      </c>
      <c r="D114" s="92" t="s">
        <v>429</v>
      </c>
      <c r="E114" s="93" t="s">
        <v>609</v>
      </c>
      <c r="F114" s="94">
        <v>301.72000000000003</v>
      </c>
      <c r="G114" s="92" t="s">
        <v>871</v>
      </c>
    </row>
    <row r="115" spans="1:7" s="49" customFormat="1" ht="15" customHeight="1" x14ac:dyDescent="0.25">
      <c r="A115" s="65">
        <v>108</v>
      </c>
      <c r="B115" s="92" t="s">
        <v>125</v>
      </c>
      <c r="C115" s="92" t="s">
        <v>623</v>
      </c>
      <c r="D115" s="92" t="s">
        <v>479</v>
      </c>
      <c r="E115" s="93" t="s">
        <v>609</v>
      </c>
      <c r="F115" s="94">
        <v>32.380000000000003</v>
      </c>
      <c r="G115" s="92" t="s">
        <v>610</v>
      </c>
    </row>
    <row r="116" spans="1:7" s="49" customFormat="1" ht="15" customHeight="1" x14ac:dyDescent="0.25">
      <c r="A116" s="65">
        <v>109</v>
      </c>
      <c r="B116" s="92" t="s">
        <v>144</v>
      </c>
      <c r="C116" s="92" t="s">
        <v>764</v>
      </c>
      <c r="D116" s="92" t="s">
        <v>461</v>
      </c>
      <c r="E116" s="93" t="s">
        <v>609</v>
      </c>
      <c r="F116" s="94">
        <v>341.6</v>
      </c>
      <c r="G116" s="92" t="s">
        <v>612</v>
      </c>
    </row>
    <row r="117" spans="1:7" s="49" customFormat="1" ht="15" customHeight="1" x14ac:dyDescent="0.25">
      <c r="A117" s="65">
        <v>110</v>
      </c>
      <c r="B117" s="92" t="s">
        <v>144</v>
      </c>
      <c r="C117" s="92" t="s">
        <v>324</v>
      </c>
      <c r="D117" s="92" t="s">
        <v>291</v>
      </c>
      <c r="E117" s="93" t="s">
        <v>609</v>
      </c>
      <c r="F117" s="94">
        <v>1399.41</v>
      </c>
      <c r="G117" s="92" t="s">
        <v>618</v>
      </c>
    </row>
    <row r="118" spans="1:7" s="49" customFormat="1" ht="15" customHeight="1" x14ac:dyDescent="0.25">
      <c r="A118" s="65">
        <v>111</v>
      </c>
      <c r="B118" s="92" t="s">
        <v>145</v>
      </c>
      <c r="C118" s="92" t="s">
        <v>324</v>
      </c>
      <c r="D118" s="92" t="s">
        <v>423</v>
      </c>
      <c r="E118" s="93" t="s">
        <v>609</v>
      </c>
      <c r="F118" s="94">
        <v>1798.25</v>
      </c>
      <c r="G118" s="92" t="s">
        <v>871</v>
      </c>
    </row>
    <row r="119" spans="1:7" s="49" customFormat="1" ht="15" customHeight="1" x14ac:dyDescent="0.25">
      <c r="A119" s="65">
        <v>112</v>
      </c>
      <c r="B119" s="92" t="s">
        <v>139</v>
      </c>
      <c r="C119" s="92" t="s">
        <v>297</v>
      </c>
      <c r="D119" s="92" t="s">
        <v>228</v>
      </c>
      <c r="E119" s="93" t="s">
        <v>609</v>
      </c>
      <c r="F119" s="94">
        <v>16612.14</v>
      </c>
      <c r="G119" s="92" t="s">
        <v>880</v>
      </c>
    </row>
    <row r="120" spans="1:7" s="49" customFormat="1" ht="15" customHeight="1" x14ac:dyDescent="0.25">
      <c r="A120" s="65">
        <v>113</v>
      </c>
      <c r="B120" s="92" t="s">
        <v>145</v>
      </c>
      <c r="C120" s="92" t="s">
        <v>410</v>
      </c>
      <c r="D120" s="92" t="s">
        <v>606</v>
      </c>
      <c r="E120" s="93" t="s">
        <v>609</v>
      </c>
      <c r="F120" s="94">
        <v>11136.63</v>
      </c>
      <c r="G120" s="92" t="s">
        <v>886</v>
      </c>
    </row>
    <row r="121" spans="1:7" s="49" customFormat="1" ht="15" customHeight="1" x14ac:dyDescent="0.25">
      <c r="A121" s="65">
        <v>114</v>
      </c>
      <c r="B121" s="92" t="s">
        <v>145</v>
      </c>
      <c r="C121" s="92" t="s">
        <v>672</v>
      </c>
      <c r="D121" s="92" t="s">
        <v>228</v>
      </c>
      <c r="E121" s="93" t="s">
        <v>609</v>
      </c>
      <c r="F121" s="94">
        <v>97.91</v>
      </c>
      <c r="G121" s="92" t="s">
        <v>871</v>
      </c>
    </row>
    <row r="122" spans="1:7" s="49" customFormat="1" ht="15" customHeight="1" x14ac:dyDescent="0.25">
      <c r="A122" s="65">
        <v>115</v>
      </c>
      <c r="B122" s="92" t="s">
        <v>129</v>
      </c>
      <c r="C122" s="92" t="s">
        <v>709</v>
      </c>
      <c r="D122" s="92" t="s">
        <v>433</v>
      </c>
      <c r="E122" s="93" t="s">
        <v>609</v>
      </c>
      <c r="F122" s="94">
        <v>9568.91</v>
      </c>
      <c r="G122" s="92" t="s">
        <v>869</v>
      </c>
    </row>
    <row r="123" spans="1:7" s="49" customFormat="1" ht="15" customHeight="1" x14ac:dyDescent="0.25">
      <c r="A123" s="65">
        <v>116</v>
      </c>
      <c r="B123" s="92" t="s">
        <v>139</v>
      </c>
      <c r="C123" s="92" t="s">
        <v>283</v>
      </c>
      <c r="D123" s="92" t="s">
        <v>866</v>
      </c>
      <c r="E123" s="93" t="s">
        <v>608</v>
      </c>
      <c r="F123" s="94">
        <v>184.08</v>
      </c>
      <c r="G123" s="92" t="s">
        <v>610</v>
      </c>
    </row>
    <row r="124" spans="1:7" s="49" customFormat="1" ht="15" customHeight="1" x14ac:dyDescent="0.25">
      <c r="A124" s="65">
        <v>117</v>
      </c>
      <c r="B124" s="92" t="s">
        <v>144</v>
      </c>
      <c r="C124" s="92" t="s">
        <v>328</v>
      </c>
      <c r="D124" s="92" t="s">
        <v>513</v>
      </c>
      <c r="E124" s="93" t="s">
        <v>609</v>
      </c>
      <c r="F124" s="94">
        <v>6485.6</v>
      </c>
      <c r="G124" s="92" t="s">
        <v>878</v>
      </c>
    </row>
    <row r="125" spans="1:7" s="49" customFormat="1" ht="15" customHeight="1" x14ac:dyDescent="0.25">
      <c r="A125" s="65">
        <v>118</v>
      </c>
      <c r="B125" s="92" t="s">
        <v>133</v>
      </c>
      <c r="C125" s="92" t="s">
        <v>765</v>
      </c>
      <c r="D125" s="92" t="s">
        <v>485</v>
      </c>
      <c r="E125" s="93" t="s">
        <v>609</v>
      </c>
      <c r="F125" s="94">
        <v>344.25</v>
      </c>
      <c r="G125" s="92" t="s">
        <v>869</v>
      </c>
    </row>
    <row r="126" spans="1:7" s="49" customFormat="1" ht="15" customHeight="1" x14ac:dyDescent="0.25">
      <c r="A126" s="65">
        <v>119</v>
      </c>
      <c r="B126" s="92" t="s">
        <v>144</v>
      </c>
      <c r="C126" s="92" t="s">
        <v>365</v>
      </c>
      <c r="D126" s="92" t="s">
        <v>576</v>
      </c>
      <c r="E126" s="93" t="s">
        <v>609</v>
      </c>
      <c r="F126" s="94">
        <v>27055.369999999901</v>
      </c>
      <c r="G126" s="92" t="s">
        <v>882</v>
      </c>
    </row>
    <row r="127" spans="1:7" s="49" customFormat="1" ht="15" customHeight="1" x14ac:dyDescent="0.25">
      <c r="A127" s="65">
        <v>120</v>
      </c>
      <c r="B127" s="92" t="s">
        <v>144</v>
      </c>
      <c r="C127" s="92" t="s">
        <v>382</v>
      </c>
      <c r="D127" s="92" t="s">
        <v>588</v>
      </c>
      <c r="E127" s="93" t="s">
        <v>609</v>
      </c>
      <c r="F127" s="94">
        <v>5516.67</v>
      </c>
      <c r="G127" s="92" t="s">
        <v>612</v>
      </c>
    </row>
    <row r="128" spans="1:7" s="49" customFormat="1" ht="15" customHeight="1" x14ac:dyDescent="0.25">
      <c r="A128" s="65">
        <v>121</v>
      </c>
      <c r="B128" s="92" t="s">
        <v>130</v>
      </c>
      <c r="C128" s="92" t="s">
        <v>199</v>
      </c>
      <c r="D128" s="92" t="s">
        <v>468</v>
      </c>
      <c r="E128" s="93" t="s">
        <v>608</v>
      </c>
      <c r="F128" s="94">
        <v>1461.78</v>
      </c>
      <c r="G128" s="92" t="s">
        <v>610</v>
      </c>
    </row>
    <row r="129" spans="1:7" s="49" customFormat="1" ht="15" customHeight="1" x14ac:dyDescent="0.25">
      <c r="A129" s="65">
        <v>122</v>
      </c>
      <c r="B129" s="92" t="s">
        <v>132</v>
      </c>
      <c r="C129" s="92" t="s">
        <v>864</v>
      </c>
      <c r="D129" s="92" t="s">
        <v>478</v>
      </c>
      <c r="E129" s="93" t="s">
        <v>608</v>
      </c>
      <c r="F129" s="94">
        <v>74.45</v>
      </c>
      <c r="G129" s="92" t="s">
        <v>613</v>
      </c>
    </row>
    <row r="130" spans="1:7" s="49" customFormat="1" ht="15" customHeight="1" x14ac:dyDescent="0.25">
      <c r="A130" s="65">
        <v>123</v>
      </c>
      <c r="B130" s="92" t="s">
        <v>144</v>
      </c>
      <c r="C130" s="92" t="s">
        <v>342</v>
      </c>
      <c r="D130" s="92" t="s">
        <v>478</v>
      </c>
      <c r="E130" s="93" t="s">
        <v>609</v>
      </c>
      <c r="F130" s="94">
        <v>8244.86</v>
      </c>
      <c r="G130" s="92" t="s">
        <v>612</v>
      </c>
    </row>
    <row r="131" spans="1:7" s="49" customFormat="1" ht="15" customHeight="1" x14ac:dyDescent="0.25">
      <c r="A131" s="65">
        <v>124</v>
      </c>
      <c r="B131" s="92" t="s">
        <v>144</v>
      </c>
      <c r="C131" s="92" t="s">
        <v>406</v>
      </c>
      <c r="D131" s="92" t="s">
        <v>456</v>
      </c>
      <c r="E131" s="93" t="s">
        <v>609</v>
      </c>
      <c r="F131" s="94">
        <v>39920.33</v>
      </c>
      <c r="G131" s="92" t="s">
        <v>871</v>
      </c>
    </row>
    <row r="132" spans="1:7" s="49" customFormat="1" ht="15" customHeight="1" x14ac:dyDescent="0.25">
      <c r="A132" s="65">
        <v>125</v>
      </c>
      <c r="B132" s="92" t="s">
        <v>127</v>
      </c>
      <c r="C132" s="92" t="s">
        <v>164</v>
      </c>
      <c r="D132" s="92" t="s">
        <v>415</v>
      </c>
      <c r="E132" s="93" t="s">
        <v>609</v>
      </c>
      <c r="F132" s="94">
        <v>397.19</v>
      </c>
      <c r="G132" s="92" t="s">
        <v>872</v>
      </c>
    </row>
    <row r="133" spans="1:7" s="49" customFormat="1" ht="15" customHeight="1" x14ac:dyDescent="0.25">
      <c r="A133" s="65">
        <v>126</v>
      </c>
      <c r="B133" s="92" t="s">
        <v>144</v>
      </c>
      <c r="C133" s="92" t="s">
        <v>381</v>
      </c>
      <c r="D133" s="92" t="s">
        <v>441</v>
      </c>
      <c r="E133" s="93" t="s">
        <v>609</v>
      </c>
      <c r="F133" s="94">
        <v>17792.650000000001</v>
      </c>
      <c r="G133" s="92" t="s">
        <v>611</v>
      </c>
    </row>
    <row r="134" spans="1:7" s="49" customFormat="1" ht="15" customHeight="1" x14ac:dyDescent="0.25">
      <c r="A134" s="65">
        <v>127</v>
      </c>
      <c r="B134" s="92" t="s">
        <v>127</v>
      </c>
      <c r="C134" s="92" t="s">
        <v>171</v>
      </c>
      <c r="D134" s="92" t="s">
        <v>443</v>
      </c>
      <c r="E134" s="93" t="s">
        <v>609</v>
      </c>
      <c r="F134" s="94">
        <v>328.62</v>
      </c>
      <c r="G134" s="92" t="s">
        <v>872</v>
      </c>
    </row>
    <row r="135" spans="1:7" s="49" customFormat="1" ht="15" customHeight="1" x14ac:dyDescent="0.25">
      <c r="A135" s="65">
        <v>128</v>
      </c>
      <c r="B135" s="92" t="s">
        <v>144</v>
      </c>
      <c r="C135" s="92" t="s">
        <v>306</v>
      </c>
      <c r="D135" s="92" t="s">
        <v>523</v>
      </c>
      <c r="E135" s="93" t="s">
        <v>609</v>
      </c>
      <c r="F135" s="94">
        <v>793.4</v>
      </c>
      <c r="G135" s="92" t="s">
        <v>614</v>
      </c>
    </row>
    <row r="136" spans="1:7" s="49" customFormat="1" ht="15" customHeight="1" x14ac:dyDescent="0.25">
      <c r="A136" s="65">
        <v>129</v>
      </c>
      <c r="B136" s="92" t="s">
        <v>130</v>
      </c>
      <c r="C136" s="92" t="s">
        <v>195</v>
      </c>
      <c r="D136" s="92" t="s">
        <v>465</v>
      </c>
      <c r="E136" s="93" t="s">
        <v>608</v>
      </c>
      <c r="F136" s="94">
        <v>2850.47</v>
      </c>
      <c r="G136" s="92" t="s">
        <v>610</v>
      </c>
    </row>
    <row r="137" spans="1:7" s="49" customFormat="1" ht="15" customHeight="1" x14ac:dyDescent="0.25">
      <c r="A137" s="65">
        <v>130</v>
      </c>
      <c r="B137" s="92" t="s">
        <v>135</v>
      </c>
      <c r="C137" s="92" t="s">
        <v>766</v>
      </c>
      <c r="D137" s="92" t="s">
        <v>563</v>
      </c>
      <c r="E137" s="93" t="s">
        <v>609</v>
      </c>
      <c r="F137" s="94">
        <v>2143.66</v>
      </c>
      <c r="G137" s="92" t="s">
        <v>611</v>
      </c>
    </row>
    <row r="138" spans="1:7" s="49" customFormat="1" ht="15" customHeight="1" x14ac:dyDescent="0.25">
      <c r="A138" s="65">
        <v>131</v>
      </c>
      <c r="B138" s="92" t="s">
        <v>125</v>
      </c>
      <c r="C138" s="92" t="s">
        <v>767</v>
      </c>
      <c r="D138" s="92" t="s">
        <v>414</v>
      </c>
      <c r="E138" s="93" t="s">
        <v>609</v>
      </c>
      <c r="F138" s="94">
        <v>387.71</v>
      </c>
      <c r="G138" s="92" t="s">
        <v>610</v>
      </c>
    </row>
    <row r="139" spans="1:7" s="49" customFormat="1" ht="15" customHeight="1" x14ac:dyDescent="0.25">
      <c r="A139" s="65">
        <v>132</v>
      </c>
      <c r="B139" s="92" t="s">
        <v>144</v>
      </c>
      <c r="C139" s="92" t="s">
        <v>348</v>
      </c>
      <c r="D139" s="92" t="s">
        <v>517</v>
      </c>
      <c r="E139" s="93" t="s">
        <v>609</v>
      </c>
      <c r="F139" s="94">
        <v>234.85</v>
      </c>
      <c r="G139" s="92" t="s">
        <v>612</v>
      </c>
    </row>
    <row r="140" spans="1:7" s="49" customFormat="1" ht="15" customHeight="1" x14ac:dyDescent="0.25">
      <c r="A140" s="65">
        <v>133</v>
      </c>
      <c r="B140" s="92" t="s">
        <v>135</v>
      </c>
      <c r="C140" s="92" t="s">
        <v>234</v>
      </c>
      <c r="D140" s="92" t="s">
        <v>422</v>
      </c>
      <c r="E140" s="93" t="s">
        <v>609</v>
      </c>
      <c r="F140" s="94">
        <v>4760.6499999999996</v>
      </c>
      <c r="G140" s="92" t="s">
        <v>872</v>
      </c>
    </row>
    <row r="141" spans="1:7" s="49" customFormat="1" ht="15" customHeight="1" x14ac:dyDescent="0.25">
      <c r="A141" s="65">
        <v>134</v>
      </c>
      <c r="B141" s="92" t="s">
        <v>144</v>
      </c>
      <c r="C141" s="92" t="s">
        <v>730</v>
      </c>
      <c r="D141" s="92" t="s">
        <v>415</v>
      </c>
      <c r="E141" s="93" t="s">
        <v>609</v>
      </c>
      <c r="F141" s="94">
        <v>7936.59</v>
      </c>
      <c r="G141" s="92" t="s">
        <v>612</v>
      </c>
    </row>
    <row r="142" spans="1:7" s="49" customFormat="1" ht="15" customHeight="1" x14ac:dyDescent="0.25">
      <c r="A142" s="65">
        <v>135</v>
      </c>
      <c r="B142" s="92" t="s">
        <v>127</v>
      </c>
      <c r="C142" s="92" t="s">
        <v>167</v>
      </c>
      <c r="D142" s="92" t="s">
        <v>438</v>
      </c>
      <c r="E142" s="93" t="s">
        <v>609</v>
      </c>
      <c r="F142" s="94">
        <v>1547.02</v>
      </c>
      <c r="G142" s="92" t="s">
        <v>872</v>
      </c>
    </row>
    <row r="143" spans="1:7" s="49" customFormat="1" ht="15" customHeight="1" x14ac:dyDescent="0.25">
      <c r="A143" s="65">
        <v>136</v>
      </c>
      <c r="B143" s="92" t="s">
        <v>139</v>
      </c>
      <c r="C143" s="92" t="s">
        <v>285</v>
      </c>
      <c r="D143" s="92" t="s">
        <v>529</v>
      </c>
      <c r="E143" s="93" t="s">
        <v>609</v>
      </c>
      <c r="F143" s="94">
        <v>60.66</v>
      </c>
      <c r="G143" s="92" t="s">
        <v>610</v>
      </c>
    </row>
    <row r="144" spans="1:7" s="49" customFormat="1" ht="15" customHeight="1" x14ac:dyDescent="0.25">
      <c r="A144" s="65">
        <v>137</v>
      </c>
      <c r="B144" s="92" t="s">
        <v>741</v>
      </c>
      <c r="C144" s="92" t="s">
        <v>768</v>
      </c>
      <c r="D144" s="92" t="s">
        <v>832</v>
      </c>
      <c r="E144" s="93" t="s">
        <v>609</v>
      </c>
      <c r="F144" s="94">
        <v>291.64</v>
      </c>
      <c r="G144" s="92" t="s">
        <v>614</v>
      </c>
    </row>
    <row r="145" spans="1:7" s="49" customFormat="1" ht="15" customHeight="1" x14ac:dyDescent="0.25">
      <c r="A145" s="65">
        <v>138</v>
      </c>
      <c r="B145" s="92" t="s">
        <v>144</v>
      </c>
      <c r="C145" s="92" t="s">
        <v>769</v>
      </c>
      <c r="D145" s="92" t="s">
        <v>833</v>
      </c>
      <c r="E145" s="93" t="s">
        <v>609</v>
      </c>
      <c r="F145" s="94">
        <v>2450.56</v>
      </c>
      <c r="G145" s="92" t="s">
        <v>872</v>
      </c>
    </row>
    <row r="146" spans="1:7" s="49" customFormat="1" ht="15" customHeight="1" x14ac:dyDescent="0.25">
      <c r="A146" s="65">
        <v>139</v>
      </c>
      <c r="B146" s="92" t="s">
        <v>144</v>
      </c>
      <c r="C146" s="92" t="s">
        <v>360</v>
      </c>
      <c r="D146" s="92" t="s">
        <v>571</v>
      </c>
      <c r="E146" s="93" t="s">
        <v>609</v>
      </c>
      <c r="F146" s="94">
        <v>396.55</v>
      </c>
      <c r="G146" s="92" t="s">
        <v>888</v>
      </c>
    </row>
    <row r="147" spans="1:7" s="49" customFormat="1" ht="15" customHeight="1" x14ac:dyDescent="0.25">
      <c r="A147" s="65">
        <v>140</v>
      </c>
      <c r="B147" s="92" t="s">
        <v>144</v>
      </c>
      <c r="C147" s="92" t="s">
        <v>313</v>
      </c>
      <c r="D147" s="92" t="s">
        <v>547</v>
      </c>
      <c r="E147" s="93" t="s">
        <v>609</v>
      </c>
      <c r="F147" s="94">
        <v>1732.61</v>
      </c>
      <c r="G147" s="92" t="s">
        <v>614</v>
      </c>
    </row>
    <row r="148" spans="1:7" s="49" customFormat="1" ht="15" customHeight="1" x14ac:dyDescent="0.25">
      <c r="A148" s="65">
        <v>141</v>
      </c>
      <c r="B148" s="92" t="s">
        <v>132</v>
      </c>
      <c r="C148" s="92" t="s">
        <v>210</v>
      </c>
      <c r="D148" s="92" t="s">
        <v>445</v>
      </c>
      <c r="E148" s="93" t="s">
        <v>609</v>
      </c>
      <c r="F148" s="94">
        <v>84.55</v>
      </c>
      <c r="G148" s="92" t="s">
        <v>613</v>
      </c>
    </row>
    <row r="149" spans="1:7" s="49" customFormat="1" ht="15" customHeight="1" x14ac:dyDescent="0.25">
      <c r="A149" s="65">
        <v>142</v>
      </c>
      <c r="B149" s="92" t="s">
        <v>132</v>
      </c>
      <c r="C149" s="92" t="s">
        <v>223</v>
      </c>
      <c r="D149" s="92" t="s">
        <v>483</v>
      </c>
      <c r="E149" s="93" t="s">
        <v>609</v>
      </c>
      <c r="F149" s="94">
        <v>12.2</v>
      </c>
      <c r="G149" s="92" t="s">
        <v>613</v>
      </c>
    </row>
    <row r="150" spans="1:7" s="49" customFormat="1" ht="15" customHeight="1" x14ac:dyDescent="0.25">
      <c r="A150" s="65">
        <v>143</v>
      </c>
      <c r="B150" s="92" t="s">
        <v>144</v>
      </c>
      <c r="C150" s="92" t="s">
        <v>404</v>
      </c>
      <c r="D150" s="92" t="s">
        <v>699</v>
      </c>
      <c r="E150" s="93" t="s">
        <v>609</v>
      </c>
      <c r="F150" s="94">
        <v>3275.03999999998</v>
      </c>
      <c r="G150" s="92" t="s">
        <v>611</v>
      </c>
    </row>
    <row r="151" spans="1:7" s="49" customFormat="1" ht="15" customHeight="1" x14ac:dyDescent="0.25">
      <c r="A151" s="65">
        <v>144</v>
      </c>
      <c r="B151" s="92" t="s">
        <v>144</v>
      </c>
      <c r="C151" s="92" t="s">
        <v>404</v>
      </c>
      <c r="D151" s="92" t="s">
        <v>603</v>
      </c>
      <c r="E151" s="93" t="s">
        <v>609</v>
      </c>
      <c r="F151" s="94">
        <v>8834.7400000000307</v>
      </c>
      <c r="G151" s="92" t="s">
        <v>872</v>
      </c>
    </row>
    <row r="152" spans="1:7" s="49" customFormat="1" ht="15" customHeight="1" x14ac:dyDescent="0.25">
      <c r="A152" s="65">
        <v>145</v>
      </c>
      <c r="B152" s="92" t="s">
        <v>127</v>
      </c>
      <c r="C152" s="92" t="s">
        <v>169</v>
      </c>
      <c r="D152" s="92" t="s">
        <v>441</v>
      </c>
      <c r="E152" s="93" t="s">
        <v>609</v>
      </c>
      <c r="F152" s="94">
        <v>146.35</v>
      </c>
      <c r="G152" s="92" t="s">
        <v>872</v>
      </c>
    </row>
    <row r="153" spans="1:7" s="49" customFormat="1" ht="15" customHeight="1" x14ac:dyDescent="0.25">
      <c r="A153" s="65">
        <v>146</v>
      </c>
      <c r="B153" s="92" t="s">
        <v>144</v>
      </c>
      <c r="C153" s="92" t="s">
        <v>392</v>
      </c>
      <c r="D153" s="92" t="s">
        <v>430</v>
      </c>
      <c r="E153" s="93" t="s">
        <v>609</v>
      </c>
      <c r="F153" s="94">
        <v>10802.25</v>
      </c>
      <c r="G153" s="92" t="s">
        <v>612</v>
      </c>
    </row>
    <row r="154" spans="1:7" s="49" customFormat="1" ht="15" customHeight="1" x14ac:dyDescent="0.25">
      <c r="A154" s="65">
        <v>147</v>
      </c>
      <c r="B154" s="92" t="s">
        <v>144</v>
      </c>
      <c r="C154" s="92" t="s">
        <v>357</v>
      </c>
      <c r="D154" s="92" t="s">
        <v>418</v>
      </c>
      <c r="E154" s="93" t="s">
        <v>609</v>
      </c>
      <c r="F154" s="94">
        <v>6595.64</v>
      </c>
      <c r="G154" s="92" t="s">
        <v>889</v>
      </c>
    </row>
    <row r="155" spans="1:7" s="49" customFormat="1" ht="15" customHeight="1" x14ac:dyDescent="0.25">
      <c r="A155" s="65">
        <v>148</v>
      </c>
      <c r="B155" s="92" t="s">
        <v>139</v>
      </c>
      <c r="C155" s="92" t="s">
        <v>282</v>
      </c>
      <c r="D155" s="92" t="s">
        <v>433</v>
      </c>
      <c r="E155" s="93" t="s">
        <v>609</v>
      </c>
      <c r="F155" s="94">
        <v>195.68</v>
      </c>
      <c r="G155" s="92" t="s">
        <v>613</v>
      </c>
    </row>
    <row r="156" spans="1:7" s="49" customFormat="1" ht="15" customHeight="1" x14ac:dyDescent="0.25">
      <c r="A156" s="65">
        <v>149</v>
      </c>
      <c r="B156" s="92" t="s">
        <v>144</v>
      </c>
      <c r="C156" s="92" t="s">
        <v>338</v>
      </c>
      <c r="D156" s="92" t="s">
        <v>515</v>
      </c>
      <c r="E156" s="93" t="s">
        <v>609</v>
      </c>
      <c r="F156" s="94">
        <v>352.01</v>
      </c>
      <c r="G156" s="92" t="s">
        <v>884</v>
      </c>
    </row>
    <row r="157" spans="1:7" s="49" customFormat="1" ht="15" customHeight="1" x14ac:dyDescent="0.25">
      <c r="A157" s="65">
        <v>150</v>
      </c>
      <c r="B157" s="92" t="s">
        <v>136</v>
      </c>
      <c r="C157" s="92" t="s">
        <v>261</v>
      </c>
      <c r="D157" s="92" t="s">
        <v>506</v>
      </c>
      <c r="E157" s="93" t="s">
        <v>609</v>
      </c>
      <c r="F157" s="94">
        <v>2833.11</v>
      </c>
      <c r="G157" s="92" t="s">
        <v>611</v>
      </c>
    </row>
    <row r="158" spans="1:7" s="49" customFormat="1" ht="15" customHeight="1" x14ac:dyDescent="0.25">
      <c r="A158" s="65">
        <v>151</v>
      </c>
      <c r="B158" s="92" t="s">
        <v>132</v>
      </c>
      <c r="C158" s="92" t="s">
        <v>636</v>
      </c>
      <c r="D158" s="92" t="s">
        <v>452</v>
      </c>
      <c r="E158" s="93" t="s">
        <v>609</v>
      </c>
      <c r="F158" s="94">
        <v>304.75</v>
      </c>
      <c r="G158" s="92" t="s">
        <v>911</v>
      </c>
    </row>
    <row r="159" spans="1:7" s="49" customFormat="1" ht="15" customHeight="1" x14ac:dyDescent="0.25">
      <c r="A159" s="65">
        <v>152</v>
      </c>
      <c r="B159" s="92" t="s">
        <v>144</v>
      </c>
      <c r="C159" s="92" t="s">
        <v>310</v>
      </c>
      <c r="D159" s="92" t="s">
        <v>462</v>
      </c>
      <c r="E159" s="93" t="s">
        <v>609</v>
      </c>
      <c r="F159" s="94">
        <v>13545.75</v>
      </c>
      <c r="G159" s="92" t="s">
        <v>612</v>
      </c>
    </row>
    <row r="160" spans="1:7" s="49" customFormat="1" ht="15" customHeight="1" x14ac:dyDescent="0.25">
      <c r="A160" s="65">
        <v>153</v>
      </c>
      <c r="B160" s="92" t="s">
        <v>144</v>
      </c>
      <c r="C160" s="92" t="s">
        <v>310</v>
      </c>
      <c r="D160" s="92" t="s">
        <v>577</v>
      </c>
      <c r="E160" s="93" t="s">
        <v>609</v>
      </c>
      <c r="F160" s="94">
        <v>13455.49</v>
      </c>
      <c r="G160" s="92" t="s">
        <v>612</v>
      </c>
    </row>
    <row r="161" spans="1:7" s="49" customFormat="1" ht="15" customHeight="1" x14ac:dyDescent="0.25">
      <c r="A161" s="65">
        <v>154</v>
      </c>
      <c r="B161" s="92" t="s">
        <v>125</v>
      </c>
      <c r="C161" s="92" t="s">
        <v>624</v>
      </c>
      <c r="D161" s="92" t="s">
        <v>479</v>
      </c>
      <c r="E161" s="93" t="s">
        <v>609</v>
      </c>
      <c r="F161" s="94">
        <v>178.32</v>
      </c>
      <c r="G161" s="92" t="s">
        <v>610</v>
      </c>
    </row>
    <row r="162" spans="1:7" s="49" customFormat="1" ht="15" customHeight="1" x14ac:dyDescent="0.25">
      <c r="A162" s="65">
        <v>155</v>
      </c>
      <c r="B162" s="92" t="s">
        <v>129</v>
      </c>
      <c r="C162" s="92" t="s">
        <v>190</v>
      </c>
      <c r="D162" s="92" t="s">
        <v>441</v>
      </c>
      <c r="E162" s="93" t="s">
        <v>608</v>
      </c>
      <c r="F162" s="94">
        <v>8597.34</v>
      </c>
      <c r="G162" s="92" t="s">
        <v>869</v>
      </c>
    </row>
    <row r="163" spans="1:7" s="49" customFormat="1" ht="15" customHeight="1" x14ac:dyDescent="0.25">
      <c r="A163" s="65">
        <v>156</v>
      </c>
      <c r="B163" s="92" t="s">
        <v>132</v>
      </c>
      <c r="C163" s="92" t="s">
        <v>190</v>
      </c>
      <c r="D163" s="92" t="s">
        <v>415</v>
      </c>
      <c r="E163" s="93" t="s">
        <v>609</v>
      </c>
      <c r="F163" s="94">
        <v>8.8800000000000008</v>
      </c>
      <c r="G163" s="92" t="s">
        <v>613</v>
      </c>
    </row>
    <row r="164" spans="1:7" s="49" customFormat="1" ht="15" customHeight="1" x14ac:dyDescent="0.25">
      <c r="A164" s="65">
        <v>157</v>
      </c>
      <c r="B164" s="92" t="s">
        <v>125</v>
      </c>
      <c r="C164" s="92" t="s">
        <v>625</v>
      </c>
      <c r="D164" s="92" t="s">
        <v>456</v>
      </c>
      <c r="E164" s="93" t="s">
        <v>609</v>
      </c>
      <c r="F164" s="94">
        <v>435.11</v>
      </c>
      <c r="G164" s="92" t="s">
        <v>610</v>
      </c>
    </row>
    <row r="165" spans="1:7" s="49" customFormat="1" ht="15" customHeight="1" x14ac:dyDescent="0.25">
      <c r="A165" s="65">
        <v>158</v>
      </c>
      <c r="B165" s="92" t="s">
        <v>144</v>
      </c>
      <c r="C165" s="92" t="s">
        <v>516</v>
      </c>
      <c r="D165" s="92" t="s">
        <v>415</v>
      </c>
      <c r="E165" s="93" t="s">
        <v>609</v>
      </c>
      <c r="F165" s="94">
        <v>5435.77</v>
      </c>
      <c r="G165" s="92" t="s">
        <v>871</v>
      </c>
    </row>
    <row r="166" spans="1:7" s="49" customFormat="1" ht="15" customHeight="1" x14ac:dyDescent="0.25">
      <c r="A166" s="65">
        <v>159</v>
      </c>
      <c r="B166" s="92" t="s">
        <v>129</v>
      </c>
      <c r="C166" s="92" t="s">
        <v>187</v>
      </c>
      <c r="D166" s="92" t="s">
        <v>424</v>
      </c>
      <c r="E166" s="93" t="s">
        <v>608</v>
      </c>
      <c r="F166" s="94">
        <v>2660.73</v>
      </c>
      <c r="G166" s="92" t="s">
        <v>869</v>
      </c>
    </row>
    <row r="167" spans="1:7" s="49" customFormat="1" ht="15" customHeight="1" x14ac:dyDescent="0.25">
      <c r="A167" s="65">
        <v>160</v>
      </c>
      <c r="B167" s="92" t="s">
        <v>132</v>
      </c>
      <c r="C167" s="92" t="s">
        <v>639</v>
      </c>
      <c r="D167" s="92" t="s">
        <v>485</v>
      </c>
      <c r="E167" s="93" t="s">
        <v>609</v>
      </c>
      <c r="F167" s="94">
        <v>217.25</v>
      </c>
      <c r="G167" s="92" t="s">
        <v>890</v>
      </c>
    </row>
    <row r="168" spans="1:7" s="49" customFormat="1" ht="15" customHeight="1" x14ac:dyDescent="0.25">
      <c r="A168" s="65">
        <v>161</v>
      </c>
      <c r="B168" s="92" t="s">
        <v>144</v>
      </c>
      <c r="C168" s="92" t="s">
        <v>371</v>
      </c>
      <c r="D168" s="92" t="s">
        <v>580</v>
      </c>
      <c r="E168" s="93" t="s">
        <v>609</v>
      </c>
      <c r="F168" s="94">
        <v>969.52</v>
      </c>
      <c r="G168" s="92" t="s">
        <v>880</v>
      </c>
    </row>
    <row r="169" spans="1:7" s="49" customFormat="1" ht="15" customHeight="1" x14ac:dyDescent="0.25">
      <c r="A169" s="65">
        <v>162</v>
      </c>
      <c r="B169" s="92" t="s">
        <v>127</v>
      </c>
      <c r="C169" s="92" t="s">
        <v>158</v>
      </c>
      <c r="D169" s="92" t="s">
        <v>291</v>
      </c>
      <c r="E169" s="93" t="s">
        <v>609</v>
      </c>
      <c r="F169" s="94">
        <v>104.45</v>
      </c>
      <c r="G169" s="92" t="s">
        <v>872</v>
      </c>
    </row>
    <row r="170" spans="1:7" s="49" customFormat="1" ht="15" customHeight="1" x14ac:dyDescent="0.25">
      <c r="A170" s="65">
        <v>163</v>
      </c>
      <c r="B170" s="92" t="s">
        <v>142</v>
      </c>
      <c r="C170" s="92" t="s">
        <v>655</v>
      </c>
      <c r="D170" s="92" t="s">
        <v>425</v>
      </c>
      <c r="E170" s="93" t="s">
        <v>609</v>
      </c>
      <c r="F170" s="94">
        <v>177.21</v>
      </c>
      <c r="G170" s="92" t="s">
        <v>612</v>
      </c>
    </row>
    <row r="171" spans="1:7" s="49" customFormat="1" ht="15" customHeight="1" x14ac:dyDescent="0.25">
      <c r="A171" s="65">
        <v>164</v>
      </c>
      <c r="B171" s="92" t="s">
        <v>144</v>
      </c>
      <c r="C171" s="92" t="s">
        <v>336</v>
      </c>
      <c r="D171" s="92" t="s">
        <v>556</v>
      </c>
      <c r="E171" s="93" t="s">
        <v>609</v>
      </c>
      <c r="F171" s="94">
        <v>2782.62</v>
      </c>
      <c r="G171" s="92" t="s">
        <v>611</v>
      </c>
    </row>
    <row r="172" spans="1:7" s="49" customFormat="1" ht="15" customHeight="1" x14ac:dyDescent="0.25">
      <c r="A172" s="65">
        <v>165</v>
      </c>
      <c r="B172" s="92" t="s">
        <v>139</v>
      </c>
      <c r="C172" s="92" t="s">
        <v>770</v>
      </c>
      <c r="D172" s="92" t="s">
        <v>505</v>
      </c>
      <c r="E172" s="93" t="s">
        <v>609</v>
      </c>
      <c r="F172" s="94">
        <v>132.27000000000001</v>
      </c>
      <c r="G172" s="92" t="s">
        <v>617</v>
      </c>
    </row>
    <row r="173" spans="1:7" s="49" customFormat="1" ht="15" customHeight="1" x14ac:dyDescent="0.25">
      <c r="A173" s="65">
        <v>166</v>
      </c>
      <c r="B173" s="92" t="s">
        <v>144</v>
      </c>
      <c r="C173" s="92" t="s">
        <v>312</v>
      </c>
      <c r="D173" s="92" t="s">
        <v>546</v>
      </c>
      <c r="E173" s="93" t="s">
        <v>608</v>
      </c>
      <c r="F173" s="94">
        <v>1556.25</v>
      </c>
      <c r="G173" s="92" t="s">
        <v>614</v>
      </c>
    </row>
    <row r="174" spans="1:7" s="49" customFormat="1" ht="15" customHeight="1" x14ac:dyDescent="0.25">
      <c r="A174" s="65">
        <v>167</v>
      </c>
      <c r="B174" s="92" t="s">
        <v>144</v>
      </c>
      <c r="C174" s="92" t="s">
        <v>312</v>
      </c>
      <c r="D174" s="92" t="s">
        <v>512</v>
      </c>
      <c r="E174" s="93" t="s">
        <v>608</v>
      </c>
      <c r="F174" s="94">
        <v>347.75</v>
      </c>
      <c r="G174" s="92" t="s">
        <v>614</v>
      </c>
    </row>
    <row r="175" spans="1:7" s="49" customFormat="1" ht="15" customHeight="1" x14ac:dyDescent="0.25">
      <c r="A175" s="65">
        <v>168</v>
      </c>
      <c r="B175" s="92" t="s">
        <v>742</v>
      </c>
      <c r="C175" s="92" t="s">
        <v>771</v>
      </c>
      <c r="D175" s="92" t="s">
        <v>456</v>
      </c>
      <c r="E175" s="93" t="s">
        <v>609</v>
      </c>
      <c r="F175" s="94">
        <v>115.16</v>
      </c>
      <c r="G175" s="92" t="s">
        <v>610</v>
      </c>
    </row>
    <row r="176" spans="1:7" s="49" customFormat="1" ht="15" customHeight="1" x14ac:dyDescent="0.25">
      <c r="A176" s="65">
        <v>169</v>
      </c>
      <c r="B176" s="92" t="s">
        <v>139</v>
      </c>
      <c r="C176" s="92" t="s">
        <v>288</v>
      </c>
      <c r="D176" s="92" t="s">
        <v>422</v>
      </c>
      <c r="E176" s="93" t="s">
        <v>608</v>
      </c>
      <c r="F176" s="94">
        <v>486.46</v>
      </c>
      <c r="G176" s="92" t="s">
        <v>610</v>
      </c>
    </row>
    <row r="177" spans="1:7" s="49" customFormat="1" ht="15" customHeight="1" x14ac:dyDescent="0.25">
      <c r="A177" s="65">
        <v>170</v>
      </c>
      <c r="B177" s="92" t="s">
        <v>127</v>
      </c>
      <c r="C177" s="92" t="s">
        <v>168</v>
      </c>
      <c r="D177" s="92" t="s">
        <v>439</v>
      </c>
      <c r="E177" s="93" t="s">
        <v>609</v>
      </c>
      <c r="F177" s="94">
        <v>598.77</v>
      </c>
      <c r="G177" s="92" t="s">
        <v>872</v>
      </c>
    </row>
    <row r="178" spans="1:7" s="49" customFormat="1" ht="15" customHeight="1" x14ac:dyDescent="0.25">
      <c r="A178" s="65">
        <v>171</v>
      </c>
      <c r="B178" s="92" t="s">
        <v>136</v>
      </c>
      <c r="C178" s="92" t="s">
        <v>168</v>
      </c>
      <c r="D178" s="92" t="s">
        <v>499</v>
      </c>
      <c r="E178" s="93" t="s">
        <v>609</v>
      </c>
      <c r="F178" s="94">
        <v>1343.49</v>
      </c>
      <c r="G178" s="92" t="s">
        <v>611</v>
      </c>
    </row>
    <row r="179" spans="1:7" s="49" customFormat="1" ht="15" customHeight="1" x14ac:dyDescent="0.25">
      <c r="A179" s="65">
        <v>172</v>
      </c>
      <c r="B179" s="92" t="s">
        <v>139</v>
      </c>
      <c r="C179" s="92" t="s">
        <v>293</v>
      </c>
      <c r="D179" s="92" t="s">
        <v>487</v>
      </c>
      <c r="E179" s="93" t="s">
        <v>609</v>
      </c>
      <c r="F179" s="94">
        <v>1493.56</v>
      </c>
      <c r="G179" s="92" t="s">
        <v>880</v>
      </c>
    </row>
    <row r="180" spans="1:7" s="49" customFormat="1" ht="15" customHeight="1" x14ac:dyDescent="0.25">
      <c r="A180" s="65">
        <v>173</v>
      </c>
      <c r="B180" s="92" t="s">
        <v>144</v>
      </c>
      <c r="C180" s="92" t="s">
        <v>772</v>
      </c>
      <c r="D180" s="92" t="s">
        <v>590</v>
      </c>
      <c r="E180" s="93" t="s">
        <v>609</v>
      </c>
      <c r="F180" s="94">
        <v>17.5</v>
      </c>
      <c r="G180" s="92" t="s">
        <v>611</v>
      </c>
    </row>
    <row r="181" spans="1:7" s="49" customFormat="1" ht="15" customHeight="1" x14ac:dyDescent="0.25">
      <c r="A181" s="65">
        <v>174</v>
      </c>
      <c r="B181" s="92" t="s">
        <v>142</v>
      </c>
      <c r="C181" s="92" t="s">
        <v>305</v>
      </c>
      <c r="D181" s="92" t="s">
        <v>542</v>
      </c>
      <c r="E181" s="93" t="s">
        <v>609</v>
      </c>
      <c r="F181" s="94">
        <v>170.79</v>
      </c>
      <c r="G181" s="92" t="s">
        <v>612</v>
      </c>
    </row>
    <row r="182" spans="1:7" s="49" customFormat="1" ht="15" customHeight="1" x14ac:dyDescent="0.25">
      <c r="A182" s="65">
        <v>175</v>
      </c>
      <c r="B182" s="92" t="s">
        <v>134</v>
      </c>
      <c r="C182" s="92" t="s">
        <v>202</v>
      </c>
      <c r="D182" s="92" t="s">
        <v>456</v>
      </c>
      <c r="E182" s="93" t="s">
        <v>608</v>
      </c>
      <c r="F182" s="94">
        <v>3552.17</v>
      </c>
      <c r="G182" s="92" t="s">
        <v>869</v>
      </c>
    </row>
    <row r="183" spans="1:7" s="49" customFormat="1" ht="15" customHeight="1" x14ac:dyDescent="0.25">
      <c r="A183" s="65">
        <v>176</v>
      </c>
      <c r="B183" s="92" t="s">
        <v>136</v>
      </c>
      <c r="C183" s="92" t="s">
        <v>246</v>
      </c>
      <c r="D183" s="92" t="s">
        <v>433</v>
      </c>
      <c r="E183" s="93" t="s">
        <v>609</v>
      </c>
      <c r="F183" s="94">
        <v>1472.01</v>
      </c>
      <c r="G183" s="92" t="s">
        <v>611</v>
      </c>
    </row>
    <row r="184" spans="1:7" s="49" customFormat="1" ht="15" customHeight="1" x14ac:dyDescent="0.25">
      <c r="A184" s="65">
        <v>177</v>
      </c>
      <c r="B184" s="92" t="s">
        <v>125</v>
      </c>
      <c r="C184" s="92" t="s">
        <v>149</v>
      </c>
      <c r="D184" s="92" t="s">
        <v>417</v>
      </c>
      <c r="E184" s="93" t="s">
        <v>609</v>
      </c>
      <c r="F184" s="94">
        <v>769.08</v>
      </c>
      <c r="G184" s="92" t="s">
        <v>610</v>
      </c>
    </row>
    <row r="185" spans="1:7" s="49" customFormat="1" ht="15" customHeight="1" x14ac:dyDescent="0.25">
      <c r="A185" s="65">
        <v>178</v>
      </c>
      <c r="B185" s="92" t="s">
        <v>136</v>
      </c>
      <c r="C185" s="92" t="s">
        <v>252</v>
      </c>
      <c r="D185" s="92" t="s">
        <v>500</v>
      </c>
      <c r="E185" s="93" t="s">
        <v>609</v>
      </c>
      <c r="F185" s="94">
        <v>1208.93</v>
      </c>
      <c r="G185" s="92" t="s">
        <v>872</v>
      </c>
    </row>
    <row r="186" spans="1:7" s="49" customFormat="1" ht="15" customHeight="1" x14ac:dyDescent="0.25">
      <c r="A186" s="65">
        <v>179</v>
      </c>
      <c r="B186" s="92" t="s">
        <v>138</v>
      </c>
      <c r="C186" s="92" t="s">
        <v>773</v>
      </c>
      <c r="D186" s="92" t="s">
        <v>834</v>
      </c>
      <c r="E186" s="93" t="s">
        <v>609</v>
      </c>
      <c r="F186" s="94">
        <v>270.5</v>
      </c>
      <c r="G186" s="92" t="s">
        <v>613</v>
      </c>
    </row>
    <row r="187" spans="1:7" s="49" customFormat="1" ht="15" customHeight="1" x14ac:dyDescent="0.25">
      <c r="A187" s="65">
        <v>180</v>
      </c>
      <c r="B187" s="92" t="s">
        <v>135</v>
      </c>
      <c r="C187" s="92" t="s">
        <v>238</v>
      </c>
      <c r="D187" s="92" t="s">
        <v>492</v>
      </c>
      <c r="E187" s="93" t="s">
        <v>608</v>
      </c>
      <c r="F187" s="94">
        <v>1590.15</v>
      </c>
      <c r="G187" s="92" t="s">
        <v>872</v>
      </c>
    </row>
    <row r="188" spans="1:7" s="49" customFormat="1" ht="15" customHeight="1" x14ac:dyDescent="0.25">
      <c r="A188" s="65">
        <v>181</v>
      </c>
      <c r="B188" s="92" t="s">
        <v>144</v>
      </c>
      <c r="C188" s="92" t="s">
        <v>319</v>
      </c>
      <c r="D188" s="92" t="s">
        <v>551</v>
      </c>
      <c r="E188" s="93" t="s">
        <v>609</v>
      </c>
      <c r="F188" s="94">
        <v>234.85</v>
      </c>
      <c r="G188" s="92" t="s">
        <v>612</v>
      </c>
    </row>
    <row r="189" spans="1:7" s="49" customFormat="1" ht="15" customHeight="1" x14ac:dyDescent="0.25">
      <c r="A189" s="65">
        <v>182</v>
      </c>
      <c r="B189" s="92" t="s">
        <v>144</v>
      </c>
      <c r="C189" s="92" t="s">
        <v>391</v>
      </c>
      <c r="D189" s="92" t="s">
        <v>536</v>
      </c>
      <c r="E189" s="93" t="s">
        <v>609</v>
      </c>
      <c r="F189" s="94">
        <v>268.83</v>
      </c>
      <c r="G189" s="92" t="s">
        <v>612</v>
      </c>
    </row>
    <row r="190" spans="1:7" s="49" customFormat="1" ht="15" customHeight="1" x14ac:dyDescent="0.25">
      <c r="A190" s="65">
        <v>183</v>
      </c>
      <c r="B190" s="92" t="s">
        <v>142</v>
      </c>
      <c r="C190" s="92" t="s">
        <v>774</v>
      </c>
      <c r="D190" s="92" t="s">
        <v>453</v>
      </c>
      <c r="E190" s="93" t="s">
        <v>609</v>
      </c>
      <c r="F190" s="94">
        <v>441.95</v>
      </c>
      <c r="G190" s="92" t="s">
        <v>612</v>
      </c>
    </row>
    <row r="191" spans="1:7" s="49" customFormat="1" ht="15" customHeight="1" x14ac:dyDescent="0.25">
      <c r="A191" s="65">
        <v>184</v>
      </c>
      <c r="B191" s="92" t="s">
        <v>130</v>
      </c>
      <c r="C191" s="92" t="s">
        <v>197</v>
      </c>
      <c r="D191" s="92" t="s">
        <v>467</v>
      </c>
      <c r="E191" s="93" t="s">
        <v>609</v>
      </c>
      <c r="F191" s="94">
        <v>1727.45</v>
      </c>
      <c r="G191" s="92" t="s">
        <v>610</v>
      </c>
    </row>
    <row r="192" spans="1:7" s="49" customFormat="1" ht="15" customHeight="1" x14ac:dyDescent="0.25">
      <c r="A192" s="65">
        <v>185</v>
      </c>
      <c r="B192" s="92" t="s">
        <v>144</v>
      </c>
      <c r="C192" s="92" t="s">
        <v>407</v>
      </c>
      <c r="D192" s="92" t="s">
        <v>456</v>
      </c>
      <c r="E192" s="93" t="s">
        <v>609</v>
      </c>
      <c r="F192" s="94">
        <v>26.77</v>
      </c>
      <c r="G192" s="92" t="s">
        <v>871</v>
      </c>
    </row>
    <row r="193" spans="1:7" s="49" customFormat="1" ht="15" customHeight="1" x14ac:dyDescent="0.25">
      <c r="A193" s="65">
        <v>186</v>
      </c>
      <c r="B193" s="92" t="s">
        <v>144</v>
      </c>
      <c r="C193" s="92" t="s">
        <v>327</v>
      </c>
      <c r="D193" s="92" t="s">
        <v>553</v>
      </c>
      <c r="E193" s="93" t="s">
        <v>609</v>
      </c>
      <c r="F193" s="94">
        <v>56.09</v>
      </c>
      <c r="G193" s="92" t="s">
        <v>913</v>
      </c>
    </row>
    <row r="194" spans="1:7" s="49" customFormat="1" ht="15" customHeight="1" x14ac:dyDescent="0.25">
      <c r="A194" s="65">
        <v>187</v>
      </c>
      <c r="B194" s="92" t="s">
        <v>144</v>
      </c>
      <c r="C194" s="92" t="s">
        <v>728</v>
      </c>
      <c r="D194" s="92" t="s">
        <v>227</v>
      </c>
      <c r="E194" s="93" t="s">
        <v>609</v>
      </c>
      <c r="F194" s="94">
        <v>39626.879999999997</v>
      </c>
      <c r="G194" s="92" t="s">
        <v>886</v>
      </c>
    </row>
    <row r="195" spans="1:7" s="49" customFormat="1" ht="15" customHeight="1" x14ac:dyDescent="0.25">
      <c r="A195" s="65">
        <v>188</v>
      </c>
      <c r="B195" s="92" t="s">
        <v>132</v>
      </c>
      <c r="C195" s="92" t="s">
        <v>215</v>
      </c>
      <c r="D195" s="92" t="s">
        <v>417</v>
      </c>
      <c r="E195" s="93" t="s">
        <v>609</v>
      </c>
      <c r="F195" s="94">
        <v>102.16</v>
      </c>
      <c r="G195" s="92" t="s">
        <v>610</v>
      </c>
    </row>
    <row r="196" spans="1:7" s="49" customFormat="1" ht="15" customHeight="1" x14ac:dyDescent="0.25">
      <c r="A196" s="65">
        <v>189</v>
      </c>
      <c r="B196" s="92" t="s">
        <v>138</v>
      </c>
      <c r="C196" s="92" t="s">
        <v>215</v>
      </c>
      <c r="D196" s="92" t="s">
        <v>516</v>
      </c>
      <c r="E196" s="93" t="s">
        <v>608</v>
      </c>
      <c r="F196" s="94">
        <v>332.5</v>
      </c>
      <c r="G196" s="92" t="s">
        <v>613</v>
      </c>
    </row>
    <row r="197" spans="1:7" s="49" customFormat="1" ht="15" customHeight="1" x14ac:dyDescent="0.25">
      <c r="A197" s="65">
        <v>190</v>
      </c>
      <c r="B197" s="92" t="s">
        <v>139</v>
      </c>
      <c r="C197" s="92" t="s">
        <v>215</v>
      </c>
      <c r="D197" s="92" t="s">
        <v>291</v>
      </c>
      <c r="E197" s="93" t="s">
        <v>609</v>
      </c>
      <c r="F197" s="94">
        <v>334.2</v>
      </c>
      <c r="G197" s="92" t="s">
        <v>618</v>
      </c>
    </row>
    <row r="198" spans="1:7" s="49" customFormat="1" ht="15" customHeight="1" x14ac:dyDescent="0.25">
      <c r="A198" s="65">
        <v>191</v>
      </c>
      <c r="B198" s="92" t="s">
        <v>144</v>
      </c>
      <c r="C198" s="92" t="s">
        <v>215</v>
      </c>
      <c r="D198" s="92" t="s">
        <v>224</v>
      </c>
      <c r="E198" s="93" t="s">
        <v>609</v>
      </c>
      <c r="F198" s="94">
        <v>49275.470000000198</v>
      </c>
      <c r="G198" s="92" t="s">
        <v>891</v>
      </c>
    </row>
    <row r="199" spans="1:7" s="49" customFormat="1" ht="15" customHeight="1" x14ac:dyDescent="0.25">
      <c r="A199" s="65">
        <v>192</v>
      </c>
      <c r="B199" s="92" t="s">
        <v>144</v>
      </c>
      <c r="C199" s="92" t="s">
        <v>351</v>
      </c>
      <c r="D199" s="92" t="s">
        <v>566</v>
      </c>
      <c r="E199" s="93" t="s">
        <v>609</v>
      </c>
      <c r="F199" s="94">
        <v>490.02</v>
      </c>
      <c r="G199" s="92" t="s">
        <v>872</v>
      </c>
    </row>
    <row r="200" spans="1:7" s="49" customFormat="1" ht="15" customHeight="1" x14ac:dyDescent="0.25">
      <c r="A200" s="65">
        <v>193</v>
      </c>
      <c r="B200" s="92" t="s">
        <v>144</v>
      </c>
      <c r="C200" s="92" t="s">
        <v>353</v>
      </c>
      <c r="D200" s="92" t="s">
        <v>567</v>
      </c>
      <c r="E200" s="93" t="s">
        <v>609</v>
      </c>
      <c r="F200" s="94">
        <v>1113.68</v>
      </c>
      <c r="G200" s="92" t="s">
        <v>872</v>
      </c>
    </row>
    <row r="201" spans="1:7" s="49" customFormat="1" ht="15" customHeight="1" x14ac:dyDescent="0.25">
      <c r="A201" s="65">
        <v>194</v>
      </c>
      <c r="B201" s="92" t="s">
        <v>144</v>
      </c>
      <c r="C201" s="92" t="s">
        <v>775</v>
      </c>
      <c r="D201" s="92" t="s">
        <v>456</v>
      </c>
      <c r="E201" s="93" t="s">
        <v>608</v>
      </c>
      <c r="F201" s="94">
        <v>3060.74</v>
      </c>
      <c r="G201" s="92" t="s">
        <v>869</v>
      </c>
    </row>
    <row r="202" spans="1:7" s="49" customFormat="1" ht="15" customHeight="1" x14ac:dyDescent="0.25">
      <c r="A202" s="65">
        <v>195</v>
      </c>
      <c r="B202" s="92" t="s">
        <v>138</v>
      </c>
      <c r="C202" s="92" t="s">
        <v>647</v>
      </c>
      <c r="D202" s="92" t="s">
        <v>687</v>
      </c>
      <c r="E202" s="93" t="s">
        <v>609</v>
      </c>
      <c r="F202" s="94">
        <v>5727.29</v>
      </c>
      <c r="G202" s="92" t="s">
        <v>869</v>
      </c>
    </row>
    <row r="203" spans="1:7" s="49" customFormat="1" ht="15" customHeight="1" x14ac:dyDescent="0.25">
      <c r="A203" s="65">
        <v>196</v>
      </c>
      <c r="B203" s="92" t="s">
        <v>139</v>
      </c>
      <c r="C203" s="92" t="s">
        <v>776</v>
      </c>
      <c r="D203" s="92" t="s">
        <v>493</v>
      </c>
      <c r="E203" s="93" t="s">
        <v>609</v>
      </c>
      <c r="F203" s="94">
        <v>50.2</v>
      </c>
      <c r="G203" s="92" t="s">
        <v>610</v>
      </c>
    </row>
    <row r="204" spans="1:7" s="49" customFormat="1" ht="15" customHeight="1" x14ac:dyDescent="0.25">
      <c r="A204" s="65">
        <v>197</v>
      </c>
      <c r="B204" s="92" t="s">
        <v>133</v>
      </c>
      <c r="C204" s="92" t="s">
        <v>225</v>
      </c>
      <c r="D204" s="92" t="s">
        <v>484</v>
      </c>
      <c r="E204" s="93" t="s">
        <v>609</v>
      </c>
      <c r="F204" s="94">
        <v>366</v>
      </c>
      <c r="G204" s="92" t="s">
        <v>869</v>
      </c>
    </row>
    <row r="205" spans="1:7" s="49" customFormat="1" ht="15" customHeight="1" x14ac:dyDescent="0.25">
      <c r="A205" s="65">
        <v>198</v>
      </c>
      <c r="B205" s="92" t="s">
        <v>144</v>
      </c>
      <c r="C205" s="92" t="s">
        <v>393</v>
      </c>
      <c r="D205" s="92" t="s">
        <v>430</v>
      </c>
      <c r="E205" s="93" t="s">
        <v>609</v>
      </c>
      <c r="F205" s="94">
        <v>4789.45</v>
      </c>
      <c r="G205" s="92" t="s">
        <v>614</v>
      </c>
    </row>
    <row r="206" spans="1:7" s="49" customFormat="1" ht="15" customHeight="1" x14ac:dyDescent="0.25">
      <c r="A206" s="65">
        <v>199</v>
      </c>
      <c r="B206" s="92" t="s">
        <v>133</v>
      </c>
      <c r="C206" s="92" t="s">
        <v>777</v>
      </c>
      <c r="D206" s="92" t="s">
        <v>835</v>
      </c>
      <c r="E206" s="93" t="s">
        <v>609</v>
      </c>
      <c r="F206" s="94">
        <v>224.81</v>
      </c>
      <c r="G206" s="92" t="s">
        <v>892</v>
      </c>
    </row>
    <row r="207" spans="1:7" s="49" customFormat="1" ht="15" customHeight="1" x14ac:dyDescent="0.25">
      <c r="A207" s="65">
        <v>200</v>
      </c>
      <c r="B207" s="92" t="s">
        <v>139</v>
      </c>
      <c r="C207" s="92" t="s">
        <v>284</v>
      </c>
      <c r="D207" s="92" t="s">
        <v>528</v>
      </c>
      <c r="E207" s="93" t="s">
        <v>609</v>
      </c>
      <c r="F207" s="94">
        <v>265.33999999999997</v>
      </c>
      <c r="G207" s="92" t="s">
        <v>880</v>
      </c>
    </row>
    <row r="208" spans="1:7" s="49" customFormat="1" ht="15" customHeight="1" x14ac:dyDescent="0.25">
      <c r="A208" s="65">
        <v>201</v>
      </c>
      <c r="B208" s="92" t="s">
        <v>144</v>
      </c>
      <c r="C208" s="92" t="s">
        <v>334</v>
      </c>
      <c r="D208" s="92" t="s">
        <v>433</v>
      </c>
      <c r="E208" s="93" t="s">
        <v>609</v>
      </c>
      <c r="F208" s="94">
        <v>1230.05</v>
      </c>
      <c r="G208" s="92" t="s">
        <v>872</v>
      </c>
    </row>
    <row r="209" spans="1:7" s="49" customFormat="1" ht="15" customHeight="1" x14ac:dyDescent="0.25">
      <c r="A209" s="65">
        <v>202</v>
      </c>
      <c r="B209" s="92" t="s">
        <v>139</v>
      </c>
      <c r="C209" s="92" t="s">
        <v>287</v>
      </c>
      <c r="D209" s="92" t="s">
        <v>531</v>
      </c>
      <c r="E209" s="93" t="s">
        <v>608</v>
      </c>
      <c r="F209" s="94">
        <v>509.45</v>
      </c>
      <c r="G209" s="92" t="s">
        <v>610</v>
      </c>
    </row>
    <row r="210" spans="1:7" s="49" customFormat="1" ht="15" customHeight="1" x14ac:dyDescent="0.25">
      <c r="A210" s="65">
        <v>203</v>
      </c>
      <c r="B210" s="92" t="s">
        <v>740</v>
      </c>
      <c r="C210" s="92" t="s">
        <v>670</v>
      </c>
      <c r="D210" s="92" t="s">
        <v>422</v>
      </c>
      <c r="E210" s="93" t="s">
        <v>609</v>
      </c>
      <c r="F210" s="94">
        <v>8420.3000000000102</v>
      </c>
      <c r="G210" s="92" t="s">
        <v>890</v>
      </c>
    </row>
    <row r="211" spans="1:7" s="49" customFormat="1" ht="15" customHeight="1" x14ac:dyDescent="0.25">
      <c r="A211" s="65">
        <v>204</v>
      </c>
      <c r="B211" s="92" t="s">
        <v>144</v>
      </c>
      <c r="C211" s="92" t="s">
        <v>727</v>
      </c>
      <c r="D211" s="92" t="s">
        <v>542</v>
      </c>
      <c r="E211" s="93" t="s">
        <v>609</v>
      </c>
      <c r="F211" s="94">
        <v>3659.4</v>
      </c>
      <c r="G211" s="92" t="s">
        <v>611</v>
      </c>
    </row>
    <row r="212" spans="1:7" s="49" customFormat="1" ht="15" customHeight="1" x14ac:dyDescent="0.25">
      <c r="A212" s="65">
        <v>205</v>
      </c>
      <c r="B212" s="92" t="s">
        <v>125</v>
      </c>
      <c r="C212" s="92" t="s">
        <v>778</v>
      </c>
      <c r="D212" s="92" t="s">
        <v>426</v>
      </c>
      <c r="E212" s="93" t="s">
        <v>609</v>
      </c>
      <c r="F212" s="94">
        <v>326.04000000000002</v>
      </c>
      <c r="G212" s="92" t="s">
        <v>616</v>
      </c>
    </row>
    <row r="213" spans="1:7" s="49" customFormat="1" ht="15" customHeight="1" x14ac:dyDescent="0.25">
      <c r="A213" s="65">
        <v>206</v>
      </c>
      <c r="B213" s="92" t="s">
        <v>130</v>
      </c>
      <c r="C213" s="92" t="s">
        <v>778</v>
      </c>
      <c r="D213" s="92" t="s">
        <v>836</v>
      </c>
      <c r="E213" s="93" t="s">
        <v>609</v>
      </c>
      <c r="F213" s="94">
        <v>170.06</v>
      </c>
      <c r="G213" s="92" t="s">
        <v>610</v>
      </c>
    </row>
    <row r="214" spans="1:7" s="49" customFormat="1" ht="15" customHeight="1" x14ac:dyDescent="0.25">
      <c r="A214" s="65">
        <v>207</v>
      </c>
      <c r="B214" s="92" t="s">
        <v>144</v>
      </c>
      <c r="C214" s="92" t="s">
        <v>385</v>
      </c>
      <c r="D214" s="92" t="s">
        <v>591</v>
      </c>
      <c r="E214" s="93" t="s">
        <v>609</v>
      </c>
      <c r="F214" s="94">
        <v>333.72</v>
      </c>
      <c r="G214" s="92" t="s">
        <v>884</v>
      </c>
    </row>
    <row r="215" spans="1:7" s="49" customFormat="1" ht="15" customHeight="1" x14ac:dyDescent="0.25">
      <c r="A215" s="65">
        <v>208</v>
      </c>
      <c r="B215" s="92" t="s">
        <v>138</v>
      </c>
      <c r="C215" s="92" t="s">
        <v>274</v>
      </c>
      <c r="D215" s="92" t="s">
        <v>440</v>
      </c>
      <c r="E215" s="93" t="s">
        <v>609</v>
      </c>
      <c r="F215" s="94">
        <v>8.26</v>
      </c>
      <c r="G215" s="92" t="s">
        <v>876</v>
      </c>
    </row>
    <row r="216" spans="1:7" s="49" customFormat="1" ht="15" customHeight="1" x14ac:dyDescent="0.25">
      <c r="A216" s="65">
        <v>209</v>
      </c>
      <c r="B216" s="92" t="s">
        <v>145</v>
      </c>
      <c r="C216" s="92" t="s">
        <v>779</v>
      </c>
      <c r="D216" s="92" t="s">
        <v>837</v>
      </c>
      <c r="E216" s="93" t="s">
        <v>609</v>
      </c>
      <c r="F216" s="94">
        <v>1412.92</v>
      </c>
      <c r="G216" s="92" t="s">
        <v>871</v>
      </c>
    </row>
    <row r="217" spans="1:7" s="49" customFormat="1" ht="15" customHeight="1" x14ac:dyDescent="0.25">
      <c r="A217" s="65">
        <v>210</v>
      </c>
      <c r="B217" s="92" t="s">
        <v>138</v>
      </c>
      <c r="C217" s="92" t="s">
        <v>644</v>
      </c>
      <c r="D217" s="92" t="s">
        <v>684</v>
      </c>
      <c r="E217" s="93" t="s">
        <v>609</v>
      </c>
      <c r="F217" s="94">
        <v>356.97</v>
      </c>
      <c r="G217" s="92" t="s">
        <v>734</v>
      </c>
    </row>
    <row r="218" spans="1:7" s="49" customFormat="1" ht="15" customHeight="1" x14ac:dyDescent="0.25">
      <c r="A218" s="65">
        <v>211</v>
      </c>
      <c r="B218" s="92" t="s">
        <v>129</v>
      </c>
      <c r="C218" s="92" t="s">
        <v>185</v>
      </c>
      <c r="D218" s="92" t="s">
        <v>444</v>
      </c>
      <c r="E218" s="93" t="s">
        <v>609</v>
      </c>
      <c r="F218" s="94">
        <v>12777.92</v>
      </c>
      <c r="G218" s="92" t="s">
        <v>869</v>
      </c>
    </row>
    <row r="219" spans="1:7" s="49" customFormat="1" ht="15" customHeight="1" x14ac:dyDescent="0.25">
      <c r="A219" s="65">
        <v>212</v>
      </c>
      <c r="B219" s="92" t="s">
        <v>139</v>
      </c>
      <c r="C219" s="92" t="s">
        <v>299</v>
      </c>
      <c r="D219" s="92" t="s">
        <v>536</v>
      </c>
      <c r="E219" s="93" t="s">
        <v>608</v>
      </c>
      <c r="F219" s="94">
        <v>170.06</v>
      </c>
      <c r="G219" s="92" t="s">
        <v>610</v>
      </c>
    </row>
    <row r="220" spans="1:7" s="49" customFormat="1" ht="15" customHeight="1" x14ac:dyDescent="0.25">
      <c r="A220" s="65">
        <v>213</v>
      </c>
      <c r="B220" s="92" t="s">
        <v>138</v>
      </c>
      <c r="C220" s="92" t="s">
        <v>642</v>
      </c>
      <c r="D220" s="92" t="s">
        <v>567</v>
      </c>
      <c r="E220" s="93" t="s">
        <v>609</v>
      </c>
      <c r="F220" s="94">
        <v>100.51</v>
      </c>
      <c r="G220" s="92" t="s">
        <v>893</v>
      </c>
    </row>
    <row r="221" spans="1:7" s="49" customFormat="1" ht="15" customHeight="1" x14ac:dyDescent="0.25">
      <c r="A221" s="65">
        <v>214</v>
      </c>
      <c r="B221" s="92" t="s">
        <v>136</v>
      </c>
      <c r="C221" s="92" t="s">
        <v>251</v>
      </c>
      <c r="D221" s="92" t="s">
        <v>422</v>
      </c>
      <c r="E221" s="93" t="s">
        <v>609</v>
      </c>
      <c r="F221" s="94">
        <v>2104.2800000000002</v>
      </c>
      <c r="G221" s="92" t="s">
        <v>611</v>
      </c>
    </row>
    <row r="222" spans="1:7" s="49" customFormat="1" ht="15" customHeight="1" x14ac:dyDescent="0.25">
      <c r="A222" s="65">
        <v>215</v>
      </c>
      <c r="B222" s="92" t="s">
        <v>125</v>
      </c>
      <c r="C222" s="92" t="s">
        <v>155</v>
      </c>
      <c r="D222" s="92" t="s">
        <v>479</v>
      </c>
      <c r="E222" s="93" t="s">
        <v>609</v>
      </c>
      <c r="F222" s="94">
        <v>348.38</v>
      </c>
      <c r="G222" s="92" t="s">
        <v>610</v>
      </c>
    </row>
    <row r="223" spans="1:7" s="49" customFormat="1" ht="15" customHeight="1" x14ac:dyDescent="0.25">
      <c r="A223" s="65">
        <v>216</v>
      </c>
      <c r="B223" s="92" t="s">
        <v>741</v>
      </c>
      <c r="C223" s="92" t="s">
        <v>155</v>
      </c>
      <c r="D223" s="92" t="s">
        <v>415</v>
      </c>
      <c r="E223" s="93" t="s">
        <v>609</v>
      </c>
      <c r="F223" s="94">
        <v>1098.2</v>
      </c>
      <c r="G223" s="92" t="s">
        <v>869</v>
      </c>
    </row>
    <row r="224" spans="1:7" s="49" customFormat="1" ht="15" customHeight="1" x14ac:dyDescent="0.25">
      <c r="A224" s="65">
        <v>217</v>
      </c>
      <c r="B224" s="92" t="s">
        <v>132</v>
      </c>
      <c r="C224" s="92" t="s">
        <v>175</v>
      </c>
      <c r="D224" s="92" t="s">
        <v>485</v>
      </c>
      <c r="E224" s="93" t="s">
        <v>609</v>
      </c>
      <c r="F224" s="94">
        <v>28.57</v>
      </c>
      <c r="G224" s="92" t="s">
        <v>617</v>
      </c>
    </row>
    <row r="225" spans="1:7" s="49" customFormat="1" ht="15" customHeight="1" x14ac:dyDescent="0.25">
      <c r="A225" s="65">
        <v>218</v>
      </c>
      <c r="B225" s="92" t="s">
        <v>138</v>
      </c>
      <c r="C225" s="92" t="s">
        <v>733</v>
      </c>
      <c r="D225" s="92" t="s">
        <v>719</v>
      </c>
      <c r="E225" s="93" t="s">
        <v>608</v>
      </c>
      <c r="F225" s="94">
        <v>514.21</v>
      </c>
      <c r="G225" s="92" t="s">
        <v>894</v>
      </c>
    </row>
    <row r="226" spans="1:7" s="49" customFormat="1" ht="15" customHeight="1" x14ac:dyDescent="0.25">
      <c r="A226" s="65">
        <v>219</v>
      </c>
      <c r="B226" s="92" t="s">
        <v>138</v>
      </c>
      <c r="C226" s="92" t="s">
        <v>645</v>
      </c>
      <c r="D226" s="92" t="s">
        <v>685</v>
      </c>
      <c r="E226" s="93" t="s">
        <v>609</v>
      </c>
      <c r="F226" s="94">
        <v>131.01</v>
      </c>
      <c r="G226" s="92" t="s">
        <v>613</v>
      </c>
    </row>
    <row r="227" spans="1:7" s="49" customFormat="1" ht="15" customHeight="1" x14ac:dyDescent="0.25">
      <c r="A227" s="65">
        <v>220</v>
      </c>
      <c r="B227" s="92" t="s">
        <v>144</v>
      </c>
      <c r="C227" s="92" t="s">
        <v>376</v>
      </c>
      <c r="D227" s="92" t="s">
        <v>473</v>
      </c>
      <c r="E227" s="93" t="s">
        <v>609</v>
      </c>
      <c r="F227" s="94">
        <v>3745.57</v>
      </c>
      <c r="G227" s="92" t="s">
        <v>871</v>
      </c>
    </row>
    <row r="228" spans="1:7" s="49" customFormat="1" ht="15" customHeight="1" x14ac:dyDescent="0.25">
      <c r="A228" s="65">
        <v>221</v>
      </c>
      <c r="B228" s="92" t="s">
        <v>132</v>
      </c>
      <c r="C228" s="92" t="s">
        <v>715</v>
      </c>
      <c r="D228" s="92" t="s">
        <v>686</v>
      </c>
      <c r="E228" s="93" t="s">
        <v>609</v>
      </c>
      <c r="F228" s="94">
        <v>192.41</v>
      </c>
      <c r="G228" s="92" t="s">
        <v>895</v>
      </c>
    </row>
    <row r="229" spans="1:7" s="49" customFormat="1" ht="15" customHeight="1" x14ac:dyDescent="0.25">
      <c r="A229" s="65">
        <v>222</v>
      </c>
      <c r="B229" s="92" t="s">
        <v>144</v>
      </c>
      <c r="C229" s="92" t="s">
        <v>780</v>
      </c>
      <c r="D229" s="92" t="s">
        <v>496</v>
      </c>
      <c r="E229" s="93" t="s">
        <v>609</v>
      </c>
      <c r="F229" s="94">
        <v>59.51</v>
      </c>
      <c r="G229" s="92" t="s">
        <v>878</v>
      </c>
    </row>
    <row r="230" spans="1:7" s="49" customFormat="1" ht="15" customHeight="1" x14ac:dyDescent="0.25">
      <c r="A230" s="65">
        <v>223</v>
      </c>
      <c r="B230" s="92" t="s">
        <v>138</v>
      </c>
      <c r="C230" s="92" t="s">
        <v>630</v>
      </c>
      <c r="D230" s="92" t="s">
        <v>430</v>
      </c>
      <c r="E230" s="93" t="s">
        <v>609</v>
      </c>
      <c r="F230" s="94">
        <v>391.36</v>
      </c>
      <c r="G230" s="92" t="s">
        <v>869</v>
      </c>
    </row>
    <row r="231" spans="1:7" s="49" customFormat="1" ht="15" customHeight="1" x14ac:dyDescent="0.25">
      <c r="A231" s="65">
        <v>224</v>
      </c>
      <c r="B231" s="92" t="s">
        <v>139</v>
      </c>
      <c r="C231" s="92" t="s">
        <v>781</v>
      </c>
      <c r="D231" s="92" t="s">
        <v>473</v>
      </c>
      <c r="E231" s="93" t="s">
        <v>609</v>
      </c>
      <c r="F231" s="94">
        <v>69.66</v>
      </c>
      <c r="G231" s="92" t="s">
        <v>879</v>
      </c>
    </row>
    <row r="232" spans="1:7" s="49" customFormat="1" ht="15" customHeight="1" x14ac:dyDescent="0.25">
      <c r="A232" s="65">
        <v>225</v>
      </c>
      <c r="B232" s="92" t="s">
        <v>125</v>
      </c>
      <c r="C232" s="92" t="s">
        <v>280</v>
      </c>
      <c r="D232" s="92" t="s">
        <v>214</v>
      </c>
      <c r="E232" s="93" t="s">
        <v>609</v>
      </c>
      <c r="F232" s="94">
        <v>350.62</v>
      </c>
      <c r="G232" s="92" t="s">
        <v>610</v>
      </c>
    </row>
    <row r="233" spans="1:7" s="49" customFormat="1" ht="15" customHeight="1" x14ac:dyDescent="0.25">
      <c r="A233" s="65">
        <v>226</v>
      </c>
      <c r="B233" s="92" t="s">
        <v>130</v>
      </c>
      <c r="C233" s="92" t="s">
        <v>193</v>
      </c>
      <c r="D233" s="92" t="s">
        <v>415</v>
      </c>
      <c r="E233" s="93" t="s">
        <v>609</v>
      </c>
      <c r="F233" s="94">
        <v>1690.81</v>
      </c>
      <c r="G233" s="92" t="s">
        <v>610</v>
      </c>
    </row>
    <row r="234" spans="1:7" s="49" customFormat="1" ht="15" customHeight="1" x14ac:dyDescent="0.25">
      <c r="A234" s="65">
        <v>227</v>
      </c>
      <c r="B234" s="92" t="s">
        <v>741</v>
      </c>
      <c r="C234" s="92" t="s">
        <v>782</v>
      </c>
      <c r="D234" s="92" t="s">
        <v>675</v>
      </c>
      <c r="E234" s="93" t="s">
        <v>609</v>
      </c>
      <c r="F234" s="94">
        <v>387.14</v>
      </c>
      <c r="G234" s="92" t="s">
        <v>896</v>
      </c>
    </row>
    <row r="235" spans="1:7" s="49" customFormat="1" ht="15" customHeight="1" x14ac:dyDescent="0.25">
      <c r="A235" s="65">
        <v>228</v>
      </c>
      <c r="B235" s="92" t="s">
        <v>132</v>
      </c>
      <c r="C235" s="92" t="s">
        <v>635</v>
      </c>
      <c r="D235" s="92" t="s">
        <v>681</v>
      </c>
      <c r="E235" s="93" t="s">
        <v>609</v>
      </c>
      <c r="F235" s="94">
        <v>6.98000000000002</v>
      </c>
      <c r="G235" s="92" t="s">
        <v>613</v>
      </c>
    </row>
    <row r="236" spans="1:7" s="49" customFormat="1" ht="15" customHeight="1" x14ac:dyDescent="0.25">
      <c r="A236" s="65">
        <v>229</v>
      </c>
      <c r="B236" s="92" t="s">
        <v>138</v>
      </c>
      <c r="C236" s="92" t="s">
        <v>783</v>
      </c>
      <c r="D236" s="92" t="s">
        <v>838</v>
      </c>
      <c r="E236" s="93" t="s">
        <v>609</v>
      </c>
      <c r="F236" s="94">
        <v>195.68</v>
      </c>
      <c r="G236" s="92" t="s">
        <v>613</v>
      </c>
    </row>
    <row r="237" spans="1:7" s="49" customFormat="1" ht="15" customHeight="1" x14ac:dyDescent="0.25">
      <c r="A237" s="65">
        <v>230</v>
      </c>
      <c r="B237" s="92" t="s">
        <v>138</v>
      </c>
      <c r="C237" s="92" t="s">
        <v>277</v>
      </c>
      <c r="D237" s="92" t="s">
        <v>522</v>
      </c>
      <c r="E237" s="93" t="s">
        <v>609</v>
      </c>
      <c r="F237" s="94">
        <v>34070.04</v>
      </c>
      <c r="G237" s="92" t="s">
        <v>871</v>
      </c>
    </row>
    <row r="238" spans="1:7" s="49" customFormat="1" ht="15" customHeight="1" x14ac:dyDescent="0.25">
      <c r="A238" s="65">
        <v>231</v>
      </c>
      <c r="B238" s="92" t="s">
        <v>136</v>
      </c>
      <c r="C238" s="92" t="s">
        <v>247</v>
      </c>
      <c r="D238" s="92" t="s">
        <v>496</v>
      </c>
      <c r="E238" s="93" t="s">
        <v>609</v>
      </c>
      <c r="F238" s="94">
        <v>2890.72</v>
      </c>
      <c r="G238" s="92" t="s">
        <v>611</v>
      </c>
    </row>
    <row r="239" spans="1:7" s="49" customFormat="1" ht="15" customHeight="1" x14ac:dyDescent="0.25">
      <c r="A239" s="65">
        <v>232</v>
      </c>
      <c r="B239" s="92" t="s">
        <v>144</v>
      </c>
      <c r="C239" s="92" t="s">
        <v>290</v>
      </c>
      <c r="D239" s="92" t="s">
        <v>839</v>
      </c>
      <c r="E239" s="93" t="s">
        <v>609</v>
      </c>
      <c r="F239" s="94">
        <v>24.21</v>
      </c>
      <c r="G239" s="92" t="s">
        <v>884</v>
      </c>
    </row>
    <row r="240" spans="1:7" s="49" customFormat="1" ht="15" customHeight="1" x14ac:dyDescent="0.25">
      <c r="A240" s="65">
        <v>233</v>
      </c>
      <c r="B240" s="92" t="s">
        <v>132</v>
      </c>
      <c r="C240" s="92" t="s">
        <v>216</v>
      </c>
      <c r="D240" s="92" t="s">
        <v>422</v>
      </c>
      <c r="E240" s="93" t="s">
        <v>609</v>
      </c>
      <c r="F240" s="94">
        <v>3.4799999999999902</v>
      </c>
      <c r="G240" s="92" t="s">
        <v>911</v>
      </c>
    </row>
    <row r="241" spans="1:7" s="49" customFormat="1" ht="15" customHeight="1" x14ac:dyDescent="0.25">
      <c r="A241" s="65">
        <v>234</v>
      </c>
      <c r="B241" s="92" t="s">
        <v>127</v>
      </c>
      <c r="C241" s="92" t="s">
        <v>166</v>
      </c>
      <c r="D241" s="92" t="s">
        <v>437</v>
      </c>
      <c r="E241" s="93" t="s">
        <v>609</v>
      </c>
      <c r="F241" s="94">
        <v>339.7</v>
      </c>
      <c r="G241" s="92" t="s">
        <v>611</v>
      </c>
    </row>
    <row r="242" spans="1:7" s="49" customFormat="1" ht="15" customHeight="1" x14ac:dyDescent="0.25">
      <c r="A242" s="65">
        <v>235</v>
      </c>
      <c r="B242" s="92" t="s">
        <v>144</v>
      </c>
      <c r="C242" s="92" t="s">
        <v>405</v>
      </c>
      <c r="D242" s="92" t="s">
        <v>604</v>
      </c>
      <c r="E242" s="93" t="s">
        <v>609</v>
      </c>
      <c r="F242" s="94">
        <v>1178.1199999999999</v>
      </c>
      <c r="G242" s="92" t="s">
        <v>611</v>
      </c>
    </row>
    <row r="243" spans="1:7" s="49" customFormat="1" ht="15" customHeight="1" x14ac:dyDescent="0.25">
      <c r="A243" s="65">
        <v>236</v>
      </c>
      <c r="B243" s="92" t="s">
        <v>125</v>
      </c>
      <c r="C243" s="92" t="s">
        <v>621</v>
      </c>
      <c r="D243" s="92" t="s">
        <v>674</v>
      </c>
      <c r="E243" s="93" t="s">
        <v>609</v>
      </c>
      <c r="F243" s="94">
        <v>262.19</v>
      </c>
      <c r="G243" s="92" t="s">
        <v>610</v>
      </c>
    </row>
    <row r="244" spans="1:7" s="49" customFormat="1" ht="15" customHeight="1" x14ac:dyDescent="0.25">
      <c r="A244" s="65">
        <v>237</v>
      </c>
      <c r="B244" s="92" t="s">
        <v>127</v>
      </c>
      <c r="C244" s="92" t="s">
        <v>784</v>
      </c>
      <c r="D244" s="92" t="s">
        <v>840</v>
      </c>
      <c r="E244" s="93" t="s">
        <v>609</v>
      </c>
      <c r="F244" s="94">
        <v>8.93</v>
      </c>
      <c r="G244" s="92" t="s">
        <v>871</v>
      </c>
    </row>
    <row r="245" spans="1:7" s="49" customFormat="1" ht="15" customHeight="1" x14ac:dyDescent="0.25">
      <c r="A245" s="65">
        <v>238</v>
      </c>
      <c r="B245" s="92" t="s">
        <v>138</v>
      </c>
      <c r="C245" s="92" t="s">
        <v>785</v>
      </c>
      <c r="D245" s="92" t="s">
        <v>841</v>
      </c>
      <c r="E245" s="93" t="s">
        <v>609</v>
      </c>
      <c r="F245" s="94">
        <v>923.19</v>
      </c>
      <c r="G245" s="92" t="s">
        <v>613</v>
      </c>
    </row>
    <row r="246" spans="1:7" s="49" customFormat="1" ht="15" customHeight="1" x14ac:dyDescent="0.25">
      <c r="A246" s="65">
        <v>239</v>
      </c>
      <c r="B246" s="92" t="s">
        <v>144</v>
      </c>
      <c r="C246" s="92" t="s">
        <v>337</v>
      </c>
      <c r="D246" s="92" t="s">
        <v>427</v>
      </c>
      <c r="E246" s="93" t="s">
        <v>608</v>
      </c>
      <c r="F246" s="94">
        <v>341.6</v>
      </c>
      <c r="G246" s="92" t="s">
        <v>612</v>
      </c>
    </row>
    <row r="247" spans="1:7" s="49" customFormat="1" ht="15" customHeight="1" x14ac:dyDescent="0.25">
      <c r="A247" s="65">
        <v>240</v>
      </c>
      <c r="B247" s="92" t="s">
        <v>129</v>
      </c>
      <c r="C247" s="92" t="s">
        <v>189</v>
      </c>
      <c r="D247" s="92" t="s">
        <v>461</v>
      </c>
      <c r="E247" s="93" t="s">
        <v>609</v>
      </c>
      <c r="F247" s="94">
        <v>48.66</v>
      </c>
      <c r="G247" s="92" t="s">
        <v>869</v>
      </c>
    </row>
    <row r="248" spans="1:7" s="49" customFormat="1" ht="15" customHeight="1" x14ac:dyDescent="0.25">
      <c r="A248" s="65">
        <v>241</v>
      </c>
      <c r="B248" s="92" t="s">
        <v>135</v>
      </c>
      <c r="C248" s="92" t="s">
        <v>232</v>
      </c>
      <c r="D248" s="92" t="s">
        <v>489</v>
      </c>
      <c r="E248" s="93" t="s">
        <v>608</v>
      </c>
      <c r="F248" s="94">
        <v>1861.81</v>
      </c>
      <c r="G248" s="92" t="s">
        <v>872</v>
      </c>
    </row>
    <row r="249" spans="1:7" s="49" customFormat="1" ht="15" customHeight="1" x14ac:dyDescent="0.25">
      <c r="A249" s="65">
        <v>242</v>
      </c>
      <c r="B249" s="92" t="s">
        <v>136</v>
      </c>
      <c r="C249" s="92" t="s">
        <v>640</v>
      </c>
      <c r="D249" s="92" t="s">
        <v>452</v>
      </c>
      <c r="E249" s="93" t="s">
        <v>609</v>
      </c>
      <c r="F249" s="94">
        <v>2962.54</v>
      </c>
      <c r="G249" s="92" t="s">
        <v>872</v>
      </c>
    </row>
    <row r="250" spans="1:7" s="49" customFormat="1" ht="15" customHeight="1" x14ac:dyDescent="0.25">
      <c r="A250" s="65">
        <v>243</v>
      </c>
      <c r="B250" s="92" t="s">
        <v>144</v>
      </c>
      <c r="C250" s="92" t="s">
        <v>663</v>
      </c>
      <c r="D250" s="92" t="s">
        <v>700</v>
      </c>
      <c r="E250" s="93" t="s">
        <v>609</v>
      </c>
      <c r="F250" s="94">
        <v>24.21</v>
      </c>
      <c r="G250" s="92" t="s">
        <v>912</v>
      </c>
    </row>
    <row r="251" spans="1:7" s="49" customFormat="1" ht="15" customHeight="1" x14ac:dyDescent="0.25">
      <c r="A251" s="65">
        <v>244</v>
      </c>
      <c r="B251" s="92" t="s">
        <v>144</v>
      </c>
      <c r="C251" s="92" t="s">
        <v>345</v>
      </c>
      <c r="D251" s="92" t="s">
        <v>449</v>
      </c>
      <c r="E251" s="93" t="s">
        <v>609</v>
      </c>
      <c r="F251" s="94">
        <v>3115.33</v>
      </c>
      <c r="G251" s="92" t="s">
        <v>617</v>
      </c>
    </row>
    <row r="252" spans="1:7" s="49" customFormat="1" ht="15" customHeight="1" x14ac:dyDescent="0.25">
      <c r="A252" s="65">
        <v>245</v>
      </c>
      <c r="B252" s="92" t="s">
        <v>136</v>
      </c>
      <c r="C252" s="92" t="s">
        <v>258</v>
      </c>
      <c r="D252" s="92" t="s">
        <v>505</v>
      </c>
      <c r="E252" s="93" t="s">
        <v>609</v>
      </c>
      <c r="F252" s="94">
        <v>2869.09</v>
      </c>
      <c r="G252" s="92" t="s">
        <v>872</v>
      </c>
    </row>
    <row r="253" spans="1:7" s="49" customFormat="1" ht="15" customHeight="1" x14ac:dyDescent="0.25">
      <c r="A253" s="65">
        <v>246</v>
      </c>
      <c r="B253" s="92" t="s">
        <v>139</v>
      </c>
      <c r="C253" s="92" t="s">
        <v>266</v>
      </c>
      <c r="D253" s="92" t="s">
        <v>527</v>
      </c>
      <c r="E253" s="93" t="s">
        <v>609</v>
      </c>
      <c r="F253" s="94">
        <v>21048.17</v>
      </c>
      <c r="G253" s="92" t="s">
        <v>869</v>
      </c>
    </row>
    <row r="254" spans="1:7" s="49" customFormat="1" ht="15" customHeight="1" x14ac:dyDescent="0.25">
      <c r="A254" s="65">
        <v>247</v>
      </c>
      <c r="B254" s="92" t="s">
        <v>138</v>
      </c>
      <c r="C254" s="92" t="s">
        <v>272</v>
      </c>
      <c r="D254" s="92" t="s">
        <v>423</v>
      </c>
      <c r="E254" s="93" t="s">
        <v>609</v>
      </c>
      <c r="F254" s="94">
        <v>2459.86</v>
      </c>
      <c r="G254" s="92" t="s">
        <v>878</v>
      </c>
    </row>
    <row r="255" spans="1:7" s="49" customFormat="1" ht="15" customHeight="1" x14ac:dyDescent="0.25">
      <c r="A255" s="65">
        <v>248</v>
      </c>
      <c r="B255" s="92" t="s">
        <v>142</v>
      </c>
      <c r="C255" s="92" t="s">
        <v>658</v>
      </c>
      <c r="D255" s="92" t="s">
        <v>424</v>
      </c>
      <c r="E255" s="93" t="s">
        <v>609</v>
      </c>
      <c r="F255" s="94">
        <v>762.03</v>
      </c>
      <c r="G255" s="92" t="s">
        <v>612</v>
      </c>
    </row>
    <row r="256" spans="1:7" s="49" customFormat="1" ht="15" customHeight="1" x14ac:dyDescent="0.25">
      <c r="A256" s="65">
        <v>249</v>
      </c>
      <c r="B256" s="92" t="s">
        <v>139</v>
      </c>
      <c r="C256" s="92" t="s">
        <v>286</v>
      </c>
      <c r="D256" s="92" t="s">
        <v>530</v>
      </c>
      <c r="E256" s="93" t="s">
        <v>609</v>
      </c>
      <c r="F256" s="94">
        <v>1022.54</v>
      </c>
      <c r="G256" s="92" t="s">
        <v>613</v>
      </c>
    </row>
    <row r="257" spans="1:7" s="49" customFormat="1" ht="15" customHeight="1" x14ac:dyDescent="0.25">
      <c r="A257" s="65">
        <v>250</v>
      </c>
      <c r="B257" s="92" t="s">
        <v>144</v>
      </c>
      <c r="C257" s="92" t="s">
        <v>347</v>
      </c>
      <c r="D257" s="92" t="s">
        <v>491</v>
      </c>
      <c r="E257" s="93" t="s">
        <v>608</v>
      </c>
      <c r="F257" s="94">
        <v>4495.7</v>
      </c>
      <c r="G257" s="92" t="s">
        <v>872</v>
      </c>
    </row>
    <row r="258" spans="1:7" s="49" customFormat="1" ht="15" customHeight="1" x14ac:dyDescent="0.25">
      <c r="A258" s="65">
        <v>251</v>
      </c>
      <c r="B258" s="92" t="s">
        <v>144</v>
      </c>
      <c r="C258" s="92" t="s">
        <v>321</v>
      </c>
      <c r="D258" s="92" t="s">
        <v>552</v>
      </c>
      <c r="E258" s="93" t="s">
        <v>609</v>
      </c>
      <c r="F258" s="94">
        <v>191.41</v>
      </c>
      <c r="G258" s="92" t="s">
        <v>611</v>
      </c>
    </row>
    <row r="259" spans="1:7" s="49" customFormat="1" ht="15" customHeight="1" x14ac:dyDescent="0.25">
      <c r="A259" s="65">
        <v>252</v>
      </c>
      <c r="B259" s="92" t="s">
        <v>139</v>
      </c>
      <c r="C259" s="92" t="s">
        <v>650</v>
      </c>
      <c r="D259" s="92" t="s">
        <v>688</v>
      </c>
      <c r="E259" s="93" t="s">
        <v>609</v>
      </c>
      <c r="F259" s="94">
        <v>132.27000000000001</v>
      </c>
      <c r="G259" s="92" t="s">
        <v>869</v>
      </c>
    </row>
    <row r="260" spans="1:7" s="49" customFormat="1" ht="15" customHeight="1" x14ac:dyDescent="0.25">
      <c r="A260" s="65">
        <v>253</v>
      </c>
      <c r="B260" s="92" t="s">
        <v>144</v>
      </c>
      <c r="C260" s="92" t="s">
        <v>409</v>
      </c>
      <c r="D260" s="92" t="s">
        <v>605</v>
      </c>
      <c r="E260" s="93" t="s">
        <v>609</v>
      </c>
      <c r="F260" s="94">
        <v>17775.41</v>
      </c>
      <c r="G260" s="92" t="s">
        <v>871</v>
      </c>
    </row>
    <row r="261" spans="1:7" s="49" customFormat="1" ht="15" customHeight="1" x14ac:dyDescent="0.25">
      <c r="A261" s="65">
        <v>254</v>
      </c>
      <c r="B261" s="92" t="s">
        <v>138</v>
      </c>
      <c r="C261" s="92" t="s">
        <v>281</v>
      </c>
      <c r="D261" s="92" t="s">
        <v>842</v>
      </c>
      <c r="E261" s="93" t="s">
        <v>609</v>
      </c>
      <c r="F261" s="94">
        <v>97.91</v>
      </c>
      <c r="G261" s="92" t="s">
        <v>897</v>
      </c>
    </row>
    <row r="262" spans="1:7" s="49" customFormat="1" ht="15" customHeight="1" x14ac:dyDescent="0.25">
      <c r="A262" s="65">
        <v>255</v>
      </c>
      <c r="B262" s="92" t="s">
        <v>135</v>
      </c>
      <c r="C262" s="92" t="s">
        <v>240</v>
      </c>
      <c r="D262" s="92" t="s">
        <v>440</v>
      </c>
      <c r="E262" s="93" t="s">
        <v>609</v>
      </c>
      <c r="F262" s="94">
        <v>563.03</v>
      </c>
      <c r="G262" s="92" t="s">
        <v>872</v>
      </c>
    </row>
    <row r="263" spans="1:7" s="49" customFormat="1" ht="15" customHeight="1" x14ac:dyDescent="0.25">
      <c r="A263" s="65">
        <v>256</v>
      </c>
      <c r="B263" s="92" t="s">
        <v>144</v>
      </c>
      <c r="C263" s="92" t="s">
        <v>325</v>
      </c>
      <c r="D263" s="92" t="s">
        <v>291</v>
      </c>
      <c r="E263" s="93" t="s">
        <v>609</v>
      </c>
      <c r="F263" s="94">
        <v>241.15</v>
      </c>
      <c r="G263" s="92" t="s">
        <v>882</v>
      </c>
    </row>
    <row r="264" spans="1:7" s="49" customFormat="1" ht="15" customHeight="1" x14ac:dyDescent="0.25">
      <c r="A264" s="65">
        <v>257</v>
      </c>
      <c r="B264" s="92" t="s">
        <v>136</v>
      </c>
      <c r="C264" s="92" t="s">
        <v>262</v>
      </c>
      <c r="D264" s="92" t="s">
        <v>508</v>
      </c>
      <c r="E264" s="93" t="s">
        <v>609</v>
      </c>
      <c r="F264" s="94">
        <v>1836.06</v>
      </c>
      <c r="G264" s="92" t="s">
        <v>872</v>
      </c>
    </row>
    <row r="265" spans="1:7" s="49" customFormat="1" ht="15" customHeight="1" x14ac:dyDescent="0.25">
      <c r="A265" s="65">
        <v>258</v>
      </c>
      <c r="B265" s="92" t="s">
        <v>132</v>
      </c>
      <c r="C265" s="92" t="s">
        <v>253</v>
      </c>
      <c r="D265" s="92" t="s">
        <v>534</v>
      </c>
      <c r="E265" s="93" t="s">
        <v>609</v>
      </c>
      <c r="F265" s="94">
        <v>4.9599999999999804</v>
      </c>
      <c r="G265" s="92" t="s">
        <v>613</v>
      </c>
    </row>
    <row r="266" spans="1:7" s="49" customFormat="1" ht="15" customHeight="1" x14ac:dyDescent="0.25">
      <c r="A266" s="65">
        <v>259</v>
      </c>
      <c r="B266" s="92" t="s">
        <v>136</v>
      </c>
      <c r="C266" s="92" t="s">
        <v>253</v>
      </c>
      <c r="D266" s="92" t="s">
        <v>501</v>
      </c>
      <c r="E266" s="93" t="s">
        <v>609</v>
      </c>
      <c r="F266" s="94">
        <v>2218.29</v>
      </c>
      <c r="G266" s="92" t="s">
        <v>872</v>
      </c>
    </row>
    <row r="267" spans="1:7" s="49" customFormat="1" ht="15" customHeight="1" x14ac:dyDescent="0.25">
      <c r="A267" s="65">
        <v>260</v>
      </c>
      <c r="B267" s="92" t="s">
        <v>144</v>
      </c>
      <c r="C267" s="92" t="s">
        <v>349</v>
      </c>
      <c r="D267" s="92" t="s">
        <v>565</v>
      </c>
      <c r="E267" s="93" t="s">
        <v>609</v>
      </c>
      <c r="F267" s="94">
        <v>72484.270000000601</v>
      </c>
      <c r="G267" s="92" t="s">
        <v>885</v>
      </c>
    </row>
    <row r="268" spans="1:7" s="49" customFormat="1" ht="15" customHeight="1" x14ac:dyDescent="0.25">
      <c r="A268" s="65">
        <v>261</v>
      </c>
      <c r="B268" s="92" t="s">
        <v>144</v>
      </c>
      <c r="C268" s="92" t="s">
        <v>399</v>
      </c>
      <c r="D268" s="92" t="s">
        <v>454</v>
      </c>
      <c r="E268" s="93" t="s">
        <v>609</v>
      </c>
      <c r="F268" s="94">
        <v>13310.64</v>
      </c>
      <c r="G268" s="92" t="s">
        <v>871</v>
      </c>
    </row>
    <row r="269" spans="1:7" s="49" customFormat="1" ht="15" customHeight="1" x14ac:dyDescent="0.25">
      <c r="A269" s="65">
        <v>262</v>
      </c>
      <c r="B269" s="92" t="s">
        <v>136</v>
      </c>
      <c r="C269" s="92" t="s">
        <v>259</v>
      </c>
      <c r="D269" s="92" t="s">
        <v>430</v>
      </c>
      <c r="E269" s="93" t="s">
        <v>609</v>
      </c>
      <c r="F269" s="94">
        <v>2818.72</v>
      </c>
      <c r="G269" s="92" t="s">
        <v>872</v>
      </c>
    </row>
    <row r="270" spans="1:7" s="49" customFormat="1" ht="15" customHeight="1" x14ac:dyDescent="0.25">
      <c r="A270" s="65">
        <v>263</v>
      </c>
      <c r="B270" s="92" t="s">
        <v>144</v>
      </c>
      <c r="C270" s="92" t="s">
        <v>259</v>
      </c>
      <c r="D270" s="92" t="s">
        <v>531</v>
      </c>
      <c r="E270" s="93" t="s">
        <v>609</v>
      </c>
      <c r="F270" s="94">
        <v>211.45</v>
      </c>
      <c r="G270" s="92" t="s">
        <v>874</v>
      </c>
    </row>
    <row r="271" spans="1:7" s="49" customFormat="1" ht="15" customHeight="1" x14ac:dyDescent="0.25">
      <c r="A271" s="65">
        <v>264</v>
      </c>
      <c r="B271" s="92" t="s">
        <v>144</v>
      </c>
      <c r="C271" s="92" t="s">
        <v>786</v>
      </c>
      <c r="D271" s="92" t="s">
        <v>441</v>
      </c>
      <c r="E271" s="93" t="s">
        <v>609</v>
      </c>
      <c r="F271" s="94">
        <v>1579.55</v>
      </c>
      <c r="G271" s="92" t="s">
        <v>898</v>
      </c>
    </row>
    <row r="272" spans="1:7" s="49" customFormat="1" ht="15" customHeight="1" x14ac:dyDescent="0.25">
      <c r="A272" s="65">
        <v>265</v>
      </c>
      <c r="B272" s="92" t="s">
        <v>138</v>
      </c>
      <c r="C272" s="92" t="s">
        <v>787</v>
      </c>
      <c r="D272" s="92" t="s">
        <v>451</v>
      </c>
      <c r="E272" s="93" t="s">
        <v>609</v>
      </c>
      <c r="F272" s="94">
        <v>808.96</v>
      </c>
      <c r="G272" s="92" t="s">
        <v>613</v>
      </c>
    </row>
    <row r="273" spans="1:7" s="49" customFormat="1" ht="15" customHeight="1" x14ac:dyDescent="0.25">
      <c r="A273" s="65">
        <v>266</v>
      </c>
      <c r="B273" s="92" t="s">
        <v>739</v>
      </c>
      <c r="C273" s="92" t="s">
        <v>666</v>
      </c>
      <c r="D273" s="92" t="s">
        <v>476</v>
      </c>
      <c r="E273" s="93" t="s">
        <v>608</v>
      </c>
      <c r="F273" s="94">
        <v>18.61</v>
      </c>
      <c r="G273" s="92" t="s">
        <v>871</v>
      </c>
    </row>
    <row r="274" spans="1:7" s="49" customFormat="1" ht="15" customHeight="1" x14ac:dyDescent="0.25">
      <c r="A274" s="65">
        <v>267</v>
      </c>
      <c r="B274" s="92" t="s">
        <v>144</v>
      </c>
      <c r="C274" s="92" t="s">
        <v>400</v>
      </c>
      <c r="D274" s="92" t="s">
        <v>454</v>
      </c>
      <c r="E274" s="93" t="s">
        <v>609</v>
      </c>
      <c r="F274" s="94">
        <v>4790.95</v>
      </c>
      <c r="G274" s="92" t="s">
        <v>871</v>
      </c>
    </row>
    <row r="275" spans="1:7" s="49" customFormat="1" ht="15" customHeight="1" x14ac:dyDescent="0.25">
      <c r="A275" s="65">
        <v>268</v>
      </c>
      <c r="B275" s="92" t="s">
        <v>135</v>
      </c>
      <c r="C275" s="92" t="s">
        <v>243</v>
      </c>
      <c r="D275" s="92" t="s">
        <v>485</v>
      </c>
      <c r="E275" s="93" t="s">
        <v>609</v>
      </c>
      <c r="F275" s="94">
        <v>3379.31</v>
      </c>
      <c r="G275" s="92" t="s">
        <v>872</v>
      </c>
    </row>
    <row r="276" spans="1:7" s="49" customFormat="1" ht="15" customHeight="1" x14ac:dyDescent="0.25">
      <c r="A276" s="65">
        <v>269</v>
      </c>
      <c r="B276" s="92" t="s">
        <v>145</v>
      </c>
      <c r="C276" s="92" t="s">
        <v>788</v>
      </c>
      <c r="D276" s="92" t="s">
        <v>476</v>
      </c>
      <c r="E276" s="93" t="s">
        <v>609</v>
      </c>
      <c r="F276" s="94">
        <v>1771.49</v>
      </c>
      <c r="G276" s="92" t="s">
        <v>871</v>
      </c>
    </row>
    <row r="277" spans="1:7" s="49" customFormat="1" ht="15" customHeight="1" x14ac:dyDescent="0.25">
      <c r="A277" s="65">
        <v>270</v>
      </c>
      <c r="B277" s="92" t="s">
        <v>741</v>
      </c>
      <c r="C277" s="92" t="s">
        <v>789</v>
      </c>
      <c r="D277" s="92" t="s">
        <v>424</v>
      </c>
      <c r="E277" s="93" t="s">
        <v>609</v>
      </c>
      <c r="F277" s="94">
        <v>2309.65</v>
      </c>
      <c r="G277" s="92" t="s">
        <v>869</v>
      </c>
    </row>
    <row r="278" spans="1:7" s="49" customFormat="1" ht="15" customHeight="1" x14ac:dyDescent="0.25">
      <c r="A278" s="65">
        <v>271</v>
      </c>
      <c r="B278" s="92" t="s">
        <v>138</v>
      </c>
      <c r="C278" s="92" t="s">
        <v>265</v>
      </c>
      <c r="D278" s="92" t="s">
        <v>513</v>
      </c>
      <c r="E278" s="93" t="s">
        <v>609</v>
      </c>
      <c r="F278" s="94">
        <v>1408.77</v>
      </c>
      <c r="G278" s="92" t="s">
        <v>871</v>
      </c>
    </row>
    <row r="279" spans="1:7" s="49" customFormat="1" ht="15" customHeight="1" x14ac:dyDescent="0.25">
      <c r="A279" s="65">
        <v>272</v>
      </c>
      <c r="B279" s="92" t="s">
        <v>136</v>
      </c>
      <c r="C279" s="92" t="s">
        <v>248</v>
      </c>
      <c r="D279" s="92" t="s">
        <v>497</v>
      </c>
      <c r="E279" s="93" t="s">
        <v>609</v>
      </c>
      <c r="F279" s="94">
        <v>1473.59</v>
      </c>
      <c r="G279" s="92" t="s">
        <v>872</v>
      </c>
    </row>
    <row r="280" spans="1:7" s="49" customFormat="1" ht="15" customHeight="1" x14ac:dyDescent="0.25">
      <c r="A280" s="65">
        <v>273</v>
      </c>
      <c r="B280" s="92" t="s">
        <v>126</v>
      </c>
      <c r="C280" s="92" t="s">
        <v>153</v>
      </c>
      <c r="D280" s="92" t="s">
        <v>421</v>
      </c>
      <c r="E280" s="93" t="s">
        <v>609</v>
      </c>
      <c r="F280" s="94">
        <v>463.35</v>
      </c>
      <c r="G280" s="92" t="s">
        <v>889</v>
      </c>
    </row>
    <row r="281" spans="1:7" s="49" customFormat="1" ht="15" customHeight="1" x14ac:dyDescent="0.25">
      <c r="A281" s="65">
        <v>274</v>
      </c>
      <c r="B281" s="92" t="s">
        <v>144</v>
      </c>
      <c r="C281" s="92" t="s">
        <v>308</v>
      </c>
      <c r="D281" s="92" t="s">
        <v>544</v>
      </c>
      <c r="E281" s="93" t="s">
        <v>609</v>
      </c>
      <c r="F281" s="94">
        <v>670.22</v>
      </c>
      <c r="G281" s="92" t="s">
        <v>612</v>
      </c>
    </row>
    <row r="282" spans="1:7" s="49" customFormat="1" ht="15" customHeight="1" x14ac:dyDescent="0.25">
      <c r="A282" s="65">
        <v>275</v>
      </c>
      <c r="B282" s="92" t="s">
        <v>130</v>
      </c>
      <c r="C282" s="92" t="s">
        <v>790</v>
      </c>
      <c r="D282" s="92" t="s">
        <v>462</v>
      </c>
      <c r="E282" s="93" t="s">
        <v>608</v>
      </c>
      <c r="F282" s="94">
        <v>326.32</v>
      </c>
      <c r="G282" s="92" t="s">
        <v>734</v>
      </c>
    </row>
    <row r="283" spans="1:7" s="49" customFormat="1" ht="15" customHeight="1" x14ac:dyDescent="0.25">
      <c r="A283" s="65">
        <v>276</v>
      </c>
      <c r="B283" s="92" t="s">
        <v>138</v>
      </c>
      <c r="C283" s="92" t="s">
        <v>791</v>
      </c>
      <c r="D283" s="92" t="s">
        <v>452</v>
      </c>
      <c r="E283" s="93" t="s">
        <v>609</v>
      </c>
      <c r="F283" s="94">
        <v>23.090000000000099</v>
      </c>
      <c r="G283" s="92" t="s">
        <v>894</v>
      </c>
    </row>
    <row r="284" spans="1:7" s="49" customFormat="1" ht="15" customHeight="1" x14ac:dyDescent="0.25">
      <c r="A284" s="65">
        <v>277</v>
      </c>
      <c r="B284" s="92" t="s">
        <v>144</v>
      </c>
      <c r="C284" s="92" t="s">
        <v>375</v>
      </c>
      <c r="D284" s="92" t="s">
        <v>584</v>
      </c>
      <c r="E284" s="93" t="s">
        <v>609</v>
      </c>
      <c r="F284" s="94">
        <v>3936.74</v>
      </c>
      <c r="G284" s="92" t="s">
        <v>612</v>
      </c>
    </row>
    <row r="285" spans="1:7" s="49" customFormat="1" ht="15" customHeight="1" x14ac:dyDescent="0.25">
      <c r="A285" s="65">
        <v>278</v>
      </c>
      <c r="B285" s="92" t="s">
        <v>144</v>
      </c>
      <c r="C285" s="92" t="s">
        <v>375</v>
      </c>
      <c r="D285" s="92" t="s">
        <v>586</v>
      </c>
      <c r="E285" s="93" t="s">
        <v>609</v>
      </c>
      <c r="F285" s="94">
        <v>5766.7</v>
      </c>
      <c r="G285" s="92" t="s">
        <v>612</v>
      </c>
    </row>
    <row r="286" spans="1:7" s="49" customFormat="1" ht="15" customHeight="1" x14ac:dyDescent="0.25">
      <c r="A286" s="65">
        <v>279</v>
      </c>
      <c r="B286" s="92" t="s">
        <v>144</v>
      </c>
      <c r="C286" s="92" t="s">
        <v>368</v>
      </c>
      <c r="D286" s="92" t="s">
        <v>424</v>
      </c>
      <c r="E286" s="93" t="s">
        <v>608</v>
      </c>
      <c r="F286" s="94">
        <v>1088.8499999999999</v>
      </c>
      <c r="G286" s="92" t="s">
        <v>612</v>
      </c>
    </row>
    <row r="287" spans="1:7" s="49" customFormat="1" ht="15" customHeight="1" x14ac:dyDescent="0.25">
      <c r="A287" s="65">
        <v>280</v>
      </c>
      <c r="B287" s="92" t="s">
        <v>144</v>
      </c>
      <c r="C287" s="92" t="s">
        <v>707</v>
      </c>
      <c r="D287" s="92" t="s">
        <v>414</v>
      </c>
      <c r="E287" s="93" t="s">
        <v>609</v>
      </c>
      <c r="F287" s="94">
        <v>7020.17</v>
      </c>
      <c r="G287" s="92" t="s">
        <v>889</v>
      </c>
    </row>
    <row r="288" spans="1:7" s="49" customFormat="1" ht="15" customHeight="1" x14ac:dyDescent="0.25">
      <c r="A288" s="65">
        <v>281</v>
      </c>
      <c r="B288" s="92" t="s">
        <v>144</v>
      </c>
      <c r="C288" s="92" t="s">
        <v>316</v>
      </c>
      <c r="D288" s="92" t="s">
        <v>549</v>
      </c>
      <c r="E288" s="93" t="s">
        <v>609</v>
      </c>
      <c r="F288" s="94">
        <v>768.6</v>
      </c>
      <c r="G288" s="92" t="s">
        <v>612</v>
      </c>
    </row>
    <row r="289" spans="1:7" s="49" customFormat="1" ht="15" customHeight="1" x14ac:dyDescent="0.25">
      <c r="A289" s="65">
        <v>282</v>
      </c>
      <c r="B289" s="92" t="s">
        <v>144</v>
      </c>
      <c r="C289" s="92" t="s">
        <v>377</v>
      </c>
      <c r="D289" s="92" t="s">
        <v>504</v>
      </c>
      <c r="E289" s="93" t="s">
        <v>609</v>
      </c>
      <c r="F289" s="94">
        <v>1700.69</v>
      </c>
      <c r="G289" s="92" t="s">
        <v>898</v>
      </c>
    </row>
    <row r="290" spans="1:7" s="49" customFormat="1" ht="15" customHeight="1" x14ac:dyDescent="0.25">
      <c r="A290" s="65">
        <v>283</v>
      </c>
      <c r="B290" s="92" t="s">
        <v>144</v>
      </c>
      <c r="C290" s="92" t="s">
        <v>395</v>
      </c>
      <c r="D290" s="92" t="s">
        <v>597</v>
      </c>
      <c r="E290" s="93" t="s">
        <v>609</v>
      </c>
      <c r="F290" s="94">
        <v>29044.9</v>
      </c>
      <c r="G290" s="92" t="s">
        <v>878</v>
      </c>
    </row>
    <row r="291" spans="1:7" s="49" customFormat="1" ht="15" customHeight="1" x14ac:dyDescent="0.25">
      <c r="A291" s="65">
        <v>284</v>
      </c>
      <c r="B291" s="92" t="s">
        <v>125</v>
      </c>
      <c r="C291" s="92" t="s">
        <v>146</v>
      </c>
      <c r="D291" s="92" t="s">
        <v>413</v>
      </c>
      <c r="E291" s="93" t="s">
        <v>608</v>
      </c>
      <c r="F291" s="94">
        <v>565.63</v>
      </c>
      <c r="G291" s="92" t="s">
        <v>610</v>
      </c>
    </row>
    <row r="292" spans="1:7" s="49" customFormat="1" ht="15" customHeight="1" x14ac:dyDescent="0.25">
      <c r="A292" s="65">
        <v>285</v>
      </c>
      <c r="B292" s="92" t="s">
        <v>141</v>
      </c>
      <c r="C292" s="92" t="s">
        <v>302</v>
      </c>
      <c r="D292" s="92" t="s">
        <v>422</v>
      </c>
      <c r="E292" s="93" t="s">
        <v>608</v>
      </c>
      <c r="F292" s="94">
        <v>13899.35</v>
      </c>
      <c r="G292" s="92" t="s">
        <v>880</v>
      </c>
    </row>
    <row r="293" spans="1:7" s="49" customFormat="1" ht="15" customHeight="1" x14ac:dyDescent="0.25">
      <c r="A293" s="65">
        <v>286</v>
      </c>
      <c r="B293" s="92" t="s">
        <v>132</v>
      </c>
      <c r="C293" s="92" t="s">
        <v>792</v>
      </c>
      <c r="D293" s="92" t="s">
        <v>227</v>
      </c>
      <c r="E293" s="93" t="s">
        <v>608</v>
      </c>
      <c r="F293" s="94">
        <v>16.670000000000002</v>
      </c>
      <c r="G293" s="92" t="s">
        <v>610</v>
      </c>
    </row>
    <row r="294" spans="1:7" s="49" customFormat="1" ht="15" customHeight="1" x14ac:dyDescent="0.25">
      <c r="A294" s="65">
        <v>287</v>
      </c>
      <c r="B294" s="92" t="s">
        <v>144</v>
      </c>
      <c r="C294" s="92" t="s">
        <v>369</v>
      </c>
      <c r="D294" s="92" t="s">
        <v>424</v>
      </c>
      <c r="E294" s="93" t="s">
        <v>609</v>
      </c>
      <c r="F294" s="94">
        <v>10599.75</v>
      </c>
      <c r="G294" s="92" t="s">
        <v>880</v>
      </c>
    </row>
    <row r="295" spans="1:7" s="49" customFormat="1" ht="15" customHeight="1" x14ac:dyDescent="0.25">
      <c r="A295" s="65">
        <v>288</v>
      </c>
      <c r="B295" s="92" t="s">
        <v>144</v>
      </c>
      <c r="C295" s="92" t="s">
        <v>226</v>
      </c>
      <c r="D295" s="92" t="s">
        <v>698</v>
      </c>
      <c r="E295" s="93" t="s">
        <v>608</v>
      </c>
      <c r="F295" s="94">
        <v>4428.1999999999898</v>
      </c>
      <c r="G295" s="92" t="s">
        <v>611</v>
      </c>
    </row>
    <row r="296" spans="1:7" s="49" customFormat="1" ht="15" customHeight="1" x14ac:dyDescent="0.25">
      <c r="A296" s="65">
        <v>289</v>
      </c>
      <c r="B296" s="92" t="s">
        <v>132</v>
      </c>
      <c r="C296" s="92" t="s">
        <v>211</v>
      </c>
      <c r="D296" s="92" t="s">
        <v>477</v>
      </c>
      <c r="E296" s="93" t="s">
        <v>608</v>
      </c>
      <c r="F296" s="94">
        <v>297.41000000000003</v>
      </c>
      <c r="G296" s="92" t="s">
        <v>610</v>
      </c>
    </row>
    <row r="297" spans="1:7" s="49" customFormat="1" ht="15" customHeight="1" x14ac:dyDescent="0.25">
      <c r="A297" s="65">
        <v>290</v>
      </c>
      <c r="B297" s="92" t="s">
        <v>144</v>
      </c>
      <c r="C297" s="92" t="s">
        <v>793</v>
      </c>
      <c r="D297" s="92" t="s">
        <v>843</v>
      </c>
      <c r="E297" s="93" t="s">
        <v>609</v>
      </c>
      <c r="F297" s="94">
        <v>3040.07</v>
      </c>
      <c r="G297" s="92" t="s">
        <v>612</v>
      </c>
    </row>
    <row r="298" spans="1:7" s="49" customFormat="1" ht="15" customHeight="1" x14ac:dyDescent="0.25">
      <c r="A298" s="65">
        <v>291</v>
      </c>
      <c r="B298" s="92" t="s">
        <v>144</v>
      </c>
      <c r="C298" s="92" t="s">
        <v>794</v>
      </c>
      <c r="D298" s="92" t="s">
        <v>523</v>
      </c>
      <c r="E298" s="93" t="s">
        <v>608</v>
      </c>
      <c r="F298" s="94">
        <v>2314.17</v>
      </c>
      <c r="G298" s="92" t="s">
        <v>612</v>
      </c>
    </row>
    <row r="299" spans="1:7" s="49" customFormat="1" ht="15" customHeight="1" x14ac:dyDescent="0.25">
      <c r="A299" s="65">
        <v>292</v>
      </c>
      <c r="B299" s="92" t="s">
        <v>132</v>
      </c>
      <c r="C299" s="92" t="s">
        <v>207</v>
      </c>
      <c r="D299" s="92" t="s">
        <v>472</v>
      </c>
      <c r="E299" s="93" t="s">
        <v>609</v>
      </c>
      <c r="F299" s="94">
        <v>177.2</v>
      </c>
      <c r="G299" s="92" t="s">
        <v>610</v>
      </c>
    </row>
    <row r="300" spans="1:7" s="49" customFormat="1" ht="15" customHeight="1" x14ac:dyDescent="0.25">
      <c r="A300" s="65">
        <v>293</v>
      </c>
      <c r="B300" s="92" t="s">
        <v>144</v>
      </c>
      <c r="C300" s="92" t="s">
        <v>731</v>
      </c>
      <c r="D300" s="92" t="s">
        <v>676</v>
      </c>
      <c r="E300" s="93" t="s">
        <v>609</v>
      </c>
      <c r="F300" s="94">
        <v>11748.11</v>
      </c>
      <c r="G300" s="92" t="s">
        <v>612</v>
      </c>
    </row>
    <row r="301" spans="1:7" s="49" customFormat="1" ht="15" customHeight="1" x14ac:dyDescent="0.25">
      <c r="A301" s="65">
        <v>294</v>
      </c>
      <c r="B301" s="92" t="s">
        <v>144</v>
      </c>
      <c r="C301" s="92" t="s">
        <v>309</v>
      </c>
      <c r="D301" s="92" t="s">
        <v>545</v>
      </c>
      <c r="E301" s="93" t="s">
        <v>609</v>
      </c>
      <c r="F301" s="94">
        <v>1300.19</v>
      </c>
      <c r="G301" s="92" t="s">
        <v>872</v>
      </c>
    </row>
    <row r="302" spans="1:7" s="49" customFormat="1" ht="15" customHeight="1" x14ac:dyDescent="0.25">
      <c r="A302" s="65">
        <v>295</v>
      </c>
      <c r="B302" s="92" t="s">
        <v>132</v>
      </c>
      <c r="C302" s="92" t="s">
        <v>218</v>
      </c>
      <c r="D302" s="92" t="s">
        <v>423</v>
      </c>
      <c r="E302" s="93" t="s">
        <v>609</v>
      </c>
      <c r="F302" s="94">
        <v>4234.07</v>
      </c>
      <c r="G302" s="92" t="s">
        <v>614</v>
      </c>
    </row>
    <row r="303" spans="1:7" s="49" customFormat="1" ht="15" customHeight="1" x14ac:dyDescent="0.25">
      <c r="A303" s="65">
        <v>296</v>
      </c>
      <c r="B303" s="92" t="s">
        <v>139</v>
      </c>
      <c r="C303" s="92" t="s">
        <v>648</v>
      </c>
      <c r="D303" s="92" t="s">
        <v>525</v>
      </c>
      <c r="E303" s="93" t="s">
        <v>609</v>
      </c>
      <c r="F303" s="94">
        <v>69.66</v>
      </c>
      <c r="G303" s="92" t="s">
        <v>616</v>
      </c>
    </row>
    <row r="304" spans="1:7" s="49" customFormat="1" ht="15" customHeight="1" x14ac:dyDescent="0.25">
      <c r="A304" s="65">
        <v>297</v>
      </c>
      <c r="B304" s="92" t="s">
        <v>132</v>
      </c>
      <c r="C304" s="92" t="s">
        <v>219</v>
      </c>
      <c r="D304" s="92" t="s">
        <v>867</v>
      </c>
      <c r="E304" s="93" t="s">
        <v>609</v>
      </c>
      <c r="F304" s="94">
        <v>39.53</v>
      </c>
      <c r="G304" s="92" t="s">
        <v>613</v>
      </c>
    </row>
    <row r="305" spans="1:7" s="49" customFormat="1" ht="15" customHeight="1" x14ac:dyDescent="0.25">
      <c r="A305" s="65">
        <v>298</v>
      </c>
      <c r="B305" s="92" t="s">
        <v>138</v>
      </c>
      <c r="C305" s="92" t="s">
        <v>717</v>
      </c>
      <c r="D305" s="92" t="s">
        <v>718</v>
      </c>
      <c r="E305" s="93" t="s">
        <v>609</v>
      </c>
      <c r="F305" s="94">
        <v>248.84</v>
      </c>
      <c r="G305" s="92" t="s">
        <v>615</v>
      </c>
    </row>
    <row r="306" spans="1:7" s="49" customFormat="1" ht="15" customHeight="1" x14ac:dyDescent="0.25">
      <c r="A306" s="65">
        <v>299</v>
      </c>
      <c r="B306" s="92" t="s">
        <v>145</v>
      </c>
      <c r="C306" s="92" t="s">
        <v>671</v>
      </c>
      <c r="D306" s="92" t="s">
        <v>433</v>
      </c>
      <c r="E306" s="93" t="s">
        <v>609</v>
      </c>
      <c r="F306" s="94">
        <v>5931.91</v>
      </c>
      <c r="G306" s="92" t="s">
        <v>899</v>
      </c>
    </row>
    <row r="307" spans="1:7" s="49" customFormat="1" ht="15" customHeight="1" x14ac:dyDescent="0.25">
      <c r="A307" s="65">
        <v>300</v>
      </c>
      <c r="B307" s="92" t="s">
        <v>127</v>
      </c>
      <c r="C307" s="92" t="s">
        <v>627</v>
      </c>
      <c r="D307" s="92" t="s">
        <v>178</v>
      </c>
      <c r="E307" s="93" t="s">
        <v>609</v>
      </c>
      <c r="F307" s="94">
        <v>555.85</v>
      </c>
      <c r="G307" s="92" t="s">
        <v>611</v>
      </c>
    </row>
    <row r="308" spans="1:7" s="49" customFormat="1" ht="15" customHeight="1" x14ac:dyDescent="0.25">
      <c r="A308" s="65">
        <v>301</v>
      </c>
      <c r="B308" s="92" t="s">
        <v>128</v>
      </c>
      <c r="C308" s="92" t="s">
        <v>179</v>
      </c>
      <c r="D308" s="92" t="s">
        <v>450</v>
      </c>
      <c r="E308" s="93" t="s">
        <v>609</v>
      </c>
      <c r="F308" s="94">
        <v>768.6</v>
      </c>
      <c r="G308" s="92" t="s">
        <v>612</v>
      </c>
    </row>
    <row r="309" spans="1:7" s="49" customFormat="1" ht="15" customHeight="1" x14ac:dyDescent="0.25">
      <c r="A309" s="65">
        <v>302</v>
      </c>
      <c r="B309" s="92" t="s">
        <v>135</v>
      </c>
      <c r="C309" s="92" t="s">
        <v>235</v>
      </c>
      <c r="D309" s="92" t="s">
        <v>422</v>
      </c>
      <c r="E309" s="93" t="s">
        <v>609</v>
      </c>
      <c r="F309" s="94">
        <v>3134.62</v>
      </c>
      <c r="G309" s="92" t="s">
        <v>872</v>
      </c>
    </row>
    <row r="310" spans="1:7" s="49" customFormat="1" ht="15" customHeight="1" x14ac:dyDescent="0.25">
      <c r="A310" s="65">
        <v>303</v>
      </c>
      <c r="B310" s="92" t="s">
        <v>134</v>
      </c>
      <c r="C310" s="92" t="s">
        <v>231</v>
      </c>
      <c r="D310" s="92" t="s">
        <v>488</v>
      </c>
      <c r="E310" s="93" t="s">
        <v>609</v>
      </c>
      <c r="F310" s="94">
        <v>367.03</v>
      </c>
      <c r="G310" s="92" t="s">
        <v>869</v>
      </c>
    </row>
    <row r="311" spans="1:7" s="49" customFormat="1" ht="15" customHeight="1" x14ac:dyDescent="0.25">
      <c r="A311" s="65">
        <v>304</v>
      </c>
      <c r="B311" s="92" t="s">
        <v>139</v>
      </c>
      <c r="C311" s="92" t="s">
        <v>231</v>
      </c>
      <c r="D311" s="92" t="s">
        <v>491</v>
      </c>
      <c r="E311" s="93" t="s">
        <v>608</v>
      </c>
      <c r="F311" s="94">
        <v>392.4</v>
      </c>
      <c r="G311" s="92" t="s">
        <v>610</v>
      </c>
    </row>
    <row r="312" spans="1:7" s="49" customFormat="1" ht="15" customHeight="1" x14ac:dyDescent="0.25">
      <c r="A312" s="65">
        <v>305</v>
      </c>
      <c r="B312" s="92" t="s">
        <v>138</v>
      </c>
      <c r="C312" s="92" t="s">
        <v>268</v>
      </c>
      <c r="D312" s="92" t="s">
        <v>427</v>
      </c>
      <c r="E312" s="93" t="s">
        <v>609</v>
      </c>
      <c r="F312" s="94">
        <v>114.06</v>
      </c>
      <c r="G312" s="92" t="s">
        <v>876</v>
      </c>
    </row>
    <row r="313" spans="1:7" s="49" customFormat="1" ht="15" customHeight="1" x14ac:dyDescent="0.25">
      <c r="A313" s="65">
        <v>306</v>
      </c>
      <c r="B313" s="92" t="s">
        <v>143</v>
      </c>
      <c r="C313" s="92" t="s">
        <v>268</v>
      </c>
      <c r="D313" s="92" t="s">
        <v>479</v>
      </c>
      <c r="E313" s="93" t="s">
        <v>608</v>
      </c>
      <c r="F313" s="94">
        <v>961.75</v>
      </c>
      <c r="G313" s="92" t="s">
        <v>871</v>
      </c>
    </row>
    <row r="314" spans="1:7" s="49" customFormat="1" ht="15" customHeight="1" x14ac:dyDescent="0.25">
      <c r="A314" s="65">
        <v>307</v>
      </c>
      <c r="B314" s="92" t="s">
        <v>135</v>
      </c>
      <c r="C314" s="92" t="s">
        <v>241</v>
      </c>
      <c r="D314" s="92" t="s">
        <v>441</v>
      </c>
      <c r="E314" s="93" t="s">
        <v>608</v>
      </c>
      <c r="F314" s="94">
        <v>1720.49</v>
      </c>
      <c r="G314" s="92" t="s">
        <v>872</v>
      </c>
    </row>
    <row r="315" spans="1:7" s="49" customFormat="1" ht="15" customHeight="1" x14ac:dyDescent="0.25">
      <c r="A315" s="65">
        <v>308</v>
      </c>
      <c r="B315" s="92" t="s">
        <v>140</v>
      </c>
      <c r="C315" s="92" t="s">
        <v>654</v>
      </c>
      <c r="D315" s="92" t="s">
        <v>689</v>
      </c>
      <c r="E315" s="93" t="s">
        <v>609</v>
      </c>
      <c r="F315" s="94">
        <v>412.93</v>
      </c>
      <c r="G315" s="92" t="s">
        <v>613</v>
      </c>
    </row>
    <row r="316" spans="1:7" s="49" customFormat="1" ht="15" customHeight="1" x14ac:dyDescent="0.25">
      <c r="A316" s="65">
        <v>309</v>
      </c>
      <c r="B316" s="92" t="s">
        <v>144</v>
      </c>
      <c r="C316" s="92" t="s">
        <v>314</v>
      </c>
      <c r="D316" s="92" t="s">
        <v>489</v>
      </c>
      <c r="E316" s="93" t="s">
        <v>609</v>
      </c>
      <c r="F316" s="94">
        <v>1981.99</v>
      </c>
      <c r="G316" s="92" t="s">
        <v>613</v>
      </c>
    </row>
    <row r="317" spans="1:7" s="49" customFormat="1" ht="15" customHeight="1" x14ac:dyDescent="0.25">
      <c r="A317" s="65">
        <v>310</v>
      </c>
      <c r="B317" s="92" t="s">
        <v>132</v>
      </c>
      <c r="C317" s="92" t="s">
        <v>634</v>
      </c>
      <c r="D317" s="92" t="s">
        <v>680</v>
      </c>
      <c r="E317" s="93" t="s">
        <v>609</v>
      </c>
      <c r="F317" s="94">
        <v>188.34</v>
      </c>
      <c r="G317" s="92" t="s">
        <v>610</v>
      </c>
    </row>
    <row r="318" spans="1:7" s="49" customFormat="1" ht="15" customHeight="1" x14ac:dyDescent="0.25">
      <c r="A318" s="65">
        <v>311</v>
      </c>
      <c r="B318" s="92" t="s">
        <v>132</v>
      </c>
      <c r="C318" s="92" t="s">
        <v>795</v>
      </c>
      <c r="D318" s="92" t="s">
        <v>539</v>
      </c>
      <c r="E318" s="93" t="s">
        <v>609</v>
      </c>
      <c r="F318" s="94">
        <v>21.14</v>
      </c>
      <c r="G318" s="92" t="s">
        <v>613</v>
      </c>
    </row>
    <row r="319" spans="1:7" s="49" customFormat="1" ht="15" customHeight="1" x14ac:dyDescent="0.25">
      <c r="A319" s="65">
        <v>312</v>
      </c>
      <c r="B319" s="92" t="s">
        <v>139</v>
      </c>
      <c r="C319" s="92" t="s">
        <v>298</v>
      </c>
      <c r="D319" s="92" t="s">
        <v>228</v>
      </c>
      <c r="E319" s="93" t="s">
        <v>609</v>
      </c>
      <c r="F319" s="94">
        <v>160.33000000000001</v>
      </c>
      <c r="G319" s="92" t="s">
        <v>878</v>
      </c>
    </row>
    <row r="320" spans="1:7" s="49" customFormat="1" ht="15" customHeight="1" x14ac:dyDescent="0.25">
      <c r="A320" s="65">
        <v>313</v>
      </c>
      <c r="B320" s="92" t="s">
        <v>127</v>
      </c>
      <c r="C320" s="92" t="s">
        <v>165</v>
      </c>
      <c r="D320" s="92" t="s">
        <v>436</v>
      </c>
      <c r="E320" s="93" t="s">
        <v>609</v>
      </c>
      <c r="F320" s="94">
        <v>95.52</v>
      </c>
      <c r="G320" s="92" t="s">
        <v>611</v>
      </c>
    </row>
    <row r="321" spans="1:7" s="49" customFormat="1" ht="15" customHeight="1" x14ac:dyDescent="0.25">
      <c r="A321" s="65">
        <v>314</v>
      </c>
      <c r="B321" s="92" t="s">
        <v>136</v>
      </c>
      <c r="C321" s="92" t="s">
        <v>165</v>
      </c>
      <c r="D321" s="92" t="s">
        <v>844</v>
      </c>
      <c r="E321" s="93" t="s">
        <v>609</v>
      </c>
      <c r="F321" s="94">
        <v>41.94</v>
      </c>
      <c r="G321" s="92" t="s">
        <v>616</v>
      </c>
    </row>
    <row r="322" spans="1:7" s="49" customFormat="1" ht="15" customHeight="1" x14ac:dyDescent="0.25">
      <c r="A322" s="65">
        <v>315</v>
      </c>
      <c r="B322" s="92" t="s">
        <v>140</v>
      </c>
      <c r="C322" s="92" t="s">
        <v>165</v>
      </c>
      <c r="D322" s="92" t="s">
        <v>845</v>
      </c>
      <c r="E322" s="93" t="s">
        <v>609</v>
      </c>
      <c r="F322" s="94">
        <v>195.68</v>
      </c>
      <c r="G322" s="92" t="s">
        <v>900</v>
      </c>
    </row>
    <row r="323" spans="1:7" s="49" customFormat="1" ht="15" customHeight="1" x14ac:dyDescent="0.25">
      <c r="A323" s="65">
        <v>316</v>
      </c>
      <c r="B323" s="92" t="s">
        <v>144</v>
      </c>
      <c r="C323" s="92" t="s">
        <v>165</v>
      </c>
      <c r="D323" s="92" t="s">
        <v>554</v>
      </c>
      <c r="E323" s="93" t="s">
        <v>609</v>
      </c>
      <c r="F323" s="94">
        <v>10987.48</v>
      </c>
      <c r="G323" s="92" t="s">
        <v>872</v>
      </c>
    </row>
    <row r="324" spans="1:7" s="49" customFormat="1" ht="15" customHeight="1" x14ac:dyDescent="0.25">
      <c r="A324" s="65">
        <v>317</v>
      </c>
      <c r="B324" s="92" t="s">
        <v>128</v>
      </c>
      <c r="C324" s="92" t="s">
        <v>796</v>
      </c>
      <c r="D324" s="92" t="s">
        <v>424</v>
      </c>
      <c r="E324" s="93" t="s">
        <v>608</v>
      </c>
      <c r="F324" s="94">
        <v>683.2</v>
      </c>
      <c r="G324" s="92" t="s">
        <v>612</v>
      </c>
    </row>
    <row r="325" spans="1:7" s="49" customFormat="1" ht="15" customHeight="1" x14ac:dyDescent="0.25">
      <c r="A325" s="65">
        <v>318</v>
      </c>
      <c r="B325" s="92" t="s">
        <v>144</v>
      </c>
      <c r="C325" s="92" t="s">
        <v>397</v>
      </c>
      <c r="D325" s="92" t="s">
        <v>599</v>
      </c>
      <c r="E325" s="93" t="s">
        <v>609</v>
      </c>
      <c r="F325" s="94">
        <v>4820.49</v>
      </c>
      <c r="G325" s="92" t="s">
        <v>612</v>
      </c>
    </row>
    <row r="326" spans="1:7" s="49" customFormat="1" ht="15" customHeight="1" x14ac:dyDescent="0.25">
      <c r="A326" s="65">
        <v>319</v>
      </c>
      <c r="B326" s="92" t="s">
        <v>131</v>
      </c>
      <c r="C326" s="92" t="s">
        <v>205</v>
      </c>
      <c r="D326" s="92" t="s">
        <v>472</v>
      </c>
      <c r="E326" s="93" t="s">
        <v>609</v>
      </c>
      <c r="F326" s="94">
        <v>28352.23</v>
      </c>
      <c r="G326" s="92" t="s">
        <v>871</v>
      </c>
    </row>
    <row r="327" spans="1:7" s="49" customFormat="1" ht="15" customHeight="1" x14ac:dyDescent="0.25">
      <c r="A327" s="65">
        <v>320</v>
      </c>
      <c r="B327" s="92" t="s">
        <v>144</v>
      </c>
      <c r="C327" s="92" t="s">
        <v>359</v>
      </c>
      <c r="D327" s="92" t="s">
        <v>464</v>
      </c>
      <c r="E327" s="93" t="s">
        <v>609</v>
      </c>
      <c r="F327" s="94">
        <v>9315.2099999999991</v>
      </c>
      <c r="G327" s="92" t="s">
        <v>872</v>
      </c>
    </row>
    <row r="328" spans="1:7" s="49" customFormat="1" ht="15" customHeight="1" x14ac:dyDescent="0.25">
      <c r="A328" s="65">
        <v>321</v>
      </c>
      <c r="B328" s="92" t="s">
        <v>139</v>
      </c>
      <c r="C328" s="92" t="s">
        <v>797</v>
      </c>
      <c r="D328" s="92" t="s">
        <v>433</v>
      </c>
      <c r="E328" s="93" t="s">
        <v>609</v>
      </c>
      <c r="F328" s="94">
        <v>238.98</v>
      </c>
      <c r="G328" s="92" t="s">
        <v>610</v>
      </c>
    </row>
    <row r="329" spans="1:7" s="49" customFormat="1" ht="15" customHeight="1" x14ac:dyDescent="0.25">
      <c r="A329" s="65">
        <v>322</v>
      </c>
      <c r="B329" s="92" t="s">
        <v>144</v>
      </c>
      <c r="C329" s="92" t="s">
        <v>383</v>
      </c>
      <c r="D329" s="92" t="s">
        <v>588</v>
      </c>
      <c r="E329" s="93" t="s">
        <v>609</v>
      </c>
      <c r="F329" s="94">
        <v>4087.2799999999802</v>
      </c>
      <c r="G329" s="92" t="s">
        <v>872</v>
      </c>
    </row>
    <row r="330" spans="1:7" s="49" customFormat="1" ht="15" customHeight="1" x14ac:dyDescent="0.25">
      <c r="A330" s="65">
        <v>323</v>
      </c>
      <c r="B330" s="92" t="s">
        <v>139</v>
      </c>
      <c r="C330" s="92" t="s">
        <v>798</v>
      </c>
      <c r="D330" s="92" t="s">
        <v>846</v>
      </c>
      <c r="E330" s="93" t="s">
        <v>608</v>
      </c>
      <c r="F330" s="94">
        <v>356.64</v>
      </c>
      <c r="G330" s="92" t="s">
        <v>610</v>
      </c>
    </row>
    <row r="331" spans="1:7" s="49" customFormat="1" ht="15" customHeight="1" x14ac:dyDescent="0.25">
      <c r="A331" s="65">
        <v>324</v>
      </c>
      <c r="B331" s="92" t="s">
        <v>144</v>
      </c>
      <c r="C331" s="92" t="s">
        <v>341</v>
      </c>
      <c r="D331" s="92" t="s">
        <v>560</v>
      </c>
      <c r="E331" s="93" t="s">
        <v>609</v>
      </c>
      <c r="F331" s="94">
        <v>6070.76</v>
      </c>
      <c r="G331" s="92" t="s">
        <v>869</v>
      </c>
    </row>
    <row r="332" spans="1:7" s="49" customFormat="1" ht="15" customHeight="1" x14ac:dyDescent="0.25">
      <c r="A332" s="65">
        <v>325</v>
      </c>
      <c r="B332" s="92" t="s">
        <v>144</v>
      </c>
      <c r="C332" s="92" t="s">
        <v>661</v>
      </c>
      <c r="D332" s="92" t="s">
        <v>692</v>
      </c>
      <c r="E332" s="93" t="s">
        <v>609</v>
      </c>
      <c r="F332" s="94">
        <v>899.38</v>
      </c>
      <c r="G332" s="92" t="s">
        <v>618</v>
      </c>
    </row>
    <row r="333" spans="1:7" s="49" customFormat="1" ht="15" customHeight="1" x14ac:dyDescent="0.25">
      <c r="A333" s="65">
        <v>326</v>
      </c>
      <c r="B333" s="92" t="s">
        <v>144</v>
      </c>
      <c r="C333" s="92" t="s">
        <v>366</v>
      </c>
      <c r="D333" s="92" t="s">
        <v>578</v>
      </c>
      <c r="E333" s="93" t="s">
        <v>609</v>
      </c>
      <c r="F333" s="94">
        <v>597.79999999999995</v>
      </c>
      <c r="G333" s="92" t="s">
        <v>612</v>
      </c>
    </row>
    <row r="334" spans="1:7" s="49" customFormat="1" ht="15" customHeight="1" x14ac:dyDescent="0.25">
      <c r="A334" s="65">
        <v>327</v>
      </c>
      <c r="B334" s="92" t="s">
        <v>144</v>
      </c>
      <c r="C334" s="92" t="s">
        <v>340</v>
      </c>
      <c r="D334" s="92" t="s">
        <v>559</v>
      </c>
      <c r="E334" s="93" t="s">
        <v>609</v>
      </c>
      <c r="F334" s="94">
        <v>1569.87</v>
      </c>
      <c r="G334" s="92" t="s">
        <v>614</v>
      </c>
    </row>
    <row r="335" spans="1:7" s="49" customFormat="1" ht="15" customHeight="1" x14ac:dyDescent="0.25">
      <c r="A335" s="65">
        <v>328</v>
      </c>
      <c r="B335" s="92" t="s">
        <v>144</v>
      </c>
      <c r="C335" s="92" t="s">
        <v>326</v>
      </c>
      <c r="D335" s="92" t="s">
        <v>291</v>
      </c>
      <c r="E335" s="93" t="s">
        <v>609</v>
      </c>
      <c r="F335" s="94">
        <v>8666.61</v>
      </c>
      <c r="G335" s="92" t="s">
        <v>871</v>
      </c>
    </row>
    <row r="336" spans="1:7" s="49" customFormat="1" ht="15" customHeight="1" x14ac:dyDescent="0.25">
      <c r="A336" s="65">
        <v>329</v>
      </c>
      <c r="B336" s="92" t="s">
        <v>136</v>
      </c>
      <c r="C336" s="92" t="s">
        <v>249</v>
      </c>
      <c r="D336" s="92" t="s">
        <v>498</v>
      </c>
      <c r="E336" s="93" t="s">
        <v>609</v>
      </c>
      <c r="F336" s="94">
        <v>1744.97</v>
      </c>
      <c r="G336" s="92" t="s">
        <v>611</v>
      </c>
    </row>
    <row r="337" spans="1:7" s="49" customFormat="1" ht="15" customHeight="1" x14ac:dyDescent="0.25">
      <c r="A337" s="65">
        <v>330</v>
      </c>
      <c r="B337" s="92" t="s">
        <v>144</v>
      </c>
      <c r="C337" s="92" t="s">
        <v>249</v>
      </c>
      <c r="D337" s="92" t="s">
        <v>691</v>
      </c>
      <c r="E337" s="93" t="s">
        <v>609</v>
      </c>
      <c r="F337" s="94">
        <v>6847.63</v>
      </c>
      <c r="G337" s="92" t="s">
        <v>869</v>
      </c>
    </row>
    <row r="338" spans="1:7" s="49" customFormat="1" ht="15" customHeight="1" x14ac:dyDescent="0.25">
      <c r="A338" s="65">
        <v>331</v>
      </c>
      <c r="B338" s="92" t="s">
        <v>132</v>
      </c>
      <c r="C338" s="92" t="s">
        <v>217</v>
      </c>
      <c r="D338" s="92" t="s">
        <v>418</v>
      </c>
      <c r="E338" s="93" t="s">
        <v>609</v>
      </c>
      <c r="F338" s="94">
        <v>36.42</v>
      </c>
      <c r="G338" s="92" t="s">
        <v>610</v>
      </c>
    </row>
    <row r="339" spans="1:7" s="49" customFormat="1" ht="15" customHeight="1" x14ac:dyDescent="0.25">
      <c r="A339" s="65">
        <v>332</v>
      </c>
      <c r="B339" s="92" t="s">
        <v>128</v>
      </c>
      <c r="C339" s="92" t="s">
        <v>177</v>
      </c>
      <c r="D339" s="92" t="s">
        <v>447</v>
      </c>
      <c r="E339" s="93" t="s">
        <v>609</v>
      </c>
      <c r="F339" s="94">
        <v>896.7</v>
      </c>
      <c r="G339" s="92" t="s">
        <v>612</v>
      </c>
    </row>
    <row r="340" spans="1:7" s="49" customFormat="1" ht="15" customHeight="1" x14ac:dyDescent="0.25">
      <c r="A340" s="65">
        <v>333</v>
      </c>
      <c r="B340" s="92" t="s">
        <v>130</v>
      </c>
      <c r="C340" s="92" t="s">
        <v>799</v>
      </c>
      <c r="D340" s="92" t="s">
        <v>422</v>
      </c>
      <c r="E340" s="93" t="s">
        <v>609</v>
      </c>
      <c r="F340" s="94">
        <v>857.22</v>
      </c>
      <c r="G340" s="92" t="s">
        <v>610</v>
      </c>
    </row>
    <row r="341" spans="1:7" s="49" customFormat="1" ht="15" customHeight="1" x14ac:dyDescent="0.25">
      <c r="A341" s="65">
        <v>334</v>
      </c>
      <c r="B341" s="92" t="s">
        <v>144</v>
      </c>
      <c r="C341" s="92" t="s">
        <v>411</v>
      </c>
      <c r="D341" s="92" t="s">
        <v>695</v>
      </c>
      <c r="E341" s="93" t="s">
        <v>609</v>
      </c>
      <c r="F341" s="94">
        <v>163.99</v>
      </c>
      <c r="G341" s="92" t="s">
        <v>901</v>
      </c>
    </row>
    <row r="342" spans="1:7" s="49" customFormat="1" ht="15" customHeight="1" x14ac:dyDescent="0.25">
      <c r="A342" s="65">
        <v>335</v>
      </c>
      <c r="B342" s="92" t="s">
        <v>144</v>
      </c>
      <c r="C342" s="92" t="s">
        <v>367</v>
      </c>
      <c r="D342" s="92" t="s">
        <v>579</v>
      </c>
      <c r="E342" s="93" t="s">
        <v>609</v>
      </c>
      <c r="F342" s="94">
        <v>2723.15</v>
      </c>
      <c r="G342" s="92" t="s">
        <v>611</v>
      </c>
    </row>
    <row r="343" spans="1:7" s="49" customFormat="1" ht="15" customHeight="1" x14ac:dyDescent="0.25">
      <c r="A343" s="65">
        <v>336</v>
      </c>
      <c r="B343" s="92" t="s">
        <v>125</v>
      </c>
      <c r="C343" s="92" t="s">
        <v>198</v>
      </c>
      <c r="D343" s="92" t="s">
        <v>675</v>
      </c>
      <c r="E343" s="93" t="s">
        <v>609</v>
      </c>
      <c r="F343" s="94">
        <v>178.32</v>
      </c>
      <c r="G343" s="92" t="s">
        <v>610</v>
      </c>
    </row>
    <row r="344" spans="1:7" s="49" customFormat="1" ht="15" customHeight="1" x14ac:dyDescent="0.25">
      <c r="A344" s="65">
        <v>337</v>
      </c>
      <c r="B344" s="92" t="s">
        <v>130</v>
      </c>
      <c r="C344" s="92" t="s">
        <v>198</v>
      </c>
      <c r="D344" s="92" t="s">
        <v>219</v>
      </c>
      <c r="E344" s="93" t="s">
        <v>608</v>
      </c>
      <c r="F344" s="94">
        <v>170.06</v>
      </c>
      <c r="G344" s="92" t="s">
        <v>610</v>
      </c>
    </row>
    <row r="345" spans="1:7" s="49" customFormat="1" ht="15" customHeight="1" x14ac:dyDescent="0.25">
      <c r="A345" s="65">
        <v>338</v>
      </c>
      <c r="B345" s="92" t="s">
        <v>139</v>
      </c>
      <c r="C345" s="92" t="s">
        <v>198</v>
      </c>
      <c r="D345" s="92" t="s">
        <v>445</v>
      </c>
      <c r="E345" s="93" t="s">
        <v>609</v>
      </c>
      <c r="F345" s="94">
        <v>902.72</v>
      </c>
      <c r="G345" s="92" t="s">
        <v>610</v>
      </c>
    </row>
    <row r="346" spans="1:7" s="49" customFormat="1" ht="15" customHeight="1" x14ac:dyDescent="0.25">
      <c r="A346" s="65">
        <v>339</v>
      </c>
      <c r="B346" s="92" t="s">
        <v>132</v>
      </c>
      <c r="C346" s="92" t="s">
        <v>638</v>
      </c>
      <c r="D346" s="92" t="s">
        <v>424</v>
      </c>
      <c r="E346" s="93" t="s">
        <v>609</v>
      </c>
      <c r="F346" s="94">
        <v>193.33</v>
      </c>
      <c r="G346" s="92" t="s">
        <v>610</v>
      </c>
    </row>
    <row r="347" spans="1:7" s="49" customFormat="1" ht="15" customHeight="1" x14ac:dyDescent="0.25">
      <c r="A347" s="65">
        <v>340</v>
      </c>
      <c r="B347" s="92" t="s">
        <v>136</v>
      </c>
      <c r="C347" s="92" t="s">
        <v>800</v>
      </c>
      <c r="D347" s="92" t="s">
        <v>847</v>
      </c>
      <c r="E347" s="93" t="s">
        <v>609</v>
      </c>
      <c r="F347" s="94">
        <v>10.99</v>
      </c>
      <c r="G347" s="92" t="s">
        <v>612</v>
      </c>
    </row>
    <row r="348" spans="1:7" s="49" customFormat="1" ht="15" customHeight="1" x14ac:dyDescent="0.25">
      <c r="A348" s="65">
        <v>341</v>
      </c>
      <c r="B348" s="92" t="s">
        <v>129</v>
      </c>
      <c r="C348" s="92" t="s">
        <v>188</v>
      </c>
      <c r="D348" s="92" t="s">
        <v>460</v>
      </c>
      <c r="E348" s="93" t="s">
        <v>608</v>
      </c>
      <c r="F348" s="94">
        <v>9860.51</v>
      </c>
      <c r="G348" s="92" t="s">
        <v>891</v>
      </c>
    </row>
    <row r="349" spans="1:7" s="49" customFormat="1" ht="15" customHeight="1" x14ac:dyDescent="0.25">
      <c r="A349" s="65">
        <v>342</v>
      </c>
      <c r="B349" s="92" t="s">
        <v>144</v>
      </c>
      <c r="C349" s="92" t="s">
        <v>386</v>
      </c>
      <c r="D349" s="92" t="s">
        <v>592</v>
      </c>
      <c r="E349" s="93" t="s">
        <v>609</v>
      </c>
      <c r="F349" s="94">
        <v>352.59</v>
      </c>
      <c r="G349" s="92" t="s">
        <v>611</v>
      </c>
    </row>
    <row r="350" spans="1:7" s="49" customFormat="1" ht="15" customHeight="1" x14ac:dyDescent="0.25">
      <c r="A350" s="65">
        <v>343</v>
      </c>
      <c r="B350" s="92" t="s">
        <v>135</v>
      </c>
      <c r="C350" s="92" t="s">
        <v>233</v>
      </c>
      <c r="D350" s="92" t="s">
        <v>490</v>
      </c>
      <c r="E350" s="93" t="s">
        <v>609</v>
      </c>
      <c r="F350" s="94">
        <v>1069.02</v>
      </c>
      <c r="G350" s="92" t="s">
        <v>872</v>
      </c>
    </row>
    <row r="351" spans="1:7" s="49" customFormat="1" ht="15" customHeight="1" x14ac:dyDescent="0.25">
      <c r="A351" s="65">
        <v>344</v>
      </c>
      <c r="B351" s="92" t="s">
        <v>132</v>
      </c>
      <c r="C351" s="92" t="s">
        <v>633</v>
      </c>
      <c r="D351" s="92" t="s">
        <v>679</v>
      </c>
      <c r="E351" s="93" t="s">
        <v>609</v>
      </c>
      <c r="F351" s="94">
        <v>289.99</v>
      </c>
      <c r="G351" s="92" t="s">
        <v>615</v>
      </c>
    </row>
    <row r="352" spans="1:7" s="49" customFormat="1" ht="15" customHeight="1" x14ac:dyDescent="0.25">
      <c r="A352" s="65">
        <v>345</v>
      </c>
      <c r="B352" s="92" t="s">
        <v>142</v>
      </c>
      <c r="C352" s="92" t="s">
        <v>801</v>
      </c>
      <c r="D352" s="92" t="s">
        <v>848</v>
      </c>
      <c r="E352" s="93" t="s">
        <v>609</v>
      </c>
      <c r="F352" s="94">
        <v>629.83000000000004</v>
      </c>
      <c r="G352" s="92" t="s">
        <v>612</v>
      </c>
    </row>
    <row r="353" spans="1:7" s="49" customFormat="1" ht="15" customHeight="1" x14ac:dyDescent="0.25">
      <c r="A353" s="65">
        <v>346</v>
      </c>
      <c r="B353" s="92" t="s">
        <v>144</v>
      </c>
      <c r="C353" s="92" t="s">
        <v>402</v>
      </c>
      <c r="D353" s="92" t="s">
        <v>485</v>
      </c>
      <c r="E353" s="93" t="s">
        <v>609</v>
      </c>
      <c r="F353" s="94">
        <v>33754.17</v>
      </c>
      <c r="G353" s="92" t="s">
        <v>871</v>
      </c>
    </row>
    <row r="354" spans="1:7" s="49" customFormat="1" ht="15" customHeight="1" x14ac:dyDescent="0.25">
      <c r="A354" s="65">
        <v>347</v>
      </c>
      <c r="B354" s="92" t="s">
        <v>144</v>
      </c>
      <c r="C354" s="92" t="s">
        <v>372</v>
      </c>
      <c r="D354" s="92" t="s">
        <v>456</v>
      </c>
      <c r="E354" s="93" t="s">
        <v>609</v>
      </c>
      <c r="F354" s="94">
        <v>1450.27</v>
      </c>
      <c r="G354" s="92" t="s">
        <v>902</v>
      </c>
    </row>
    <row r="355" spans="1:7" s="49" customFormat="1" ht="15" customHeight="1" x14ac:dyDescent="0.25">
      <c r="A355" s="65">
        <v>348</v>
      </c>
      <c r="B355" s="92" t="s">
        <v>144</v>
      </c>
      <c r="C355" s="92" t="s">
        <v>329</v>
      </c>
      <c r="D355" s="92" t="s">
        <v>214</v>
      </c>
      <c r="E355" s="93" t="s">
        <v>609</v>
      </c>
      <c r="F355" s="94">
        <v>6716.18</v>
      </c>
      <c r="G355" s="92" t="s">
        <v>880</v>
      </c>
    </row>
    <row r="356" spans="1:7" s="49" customFormat="1" ht="15" customHeight="1" x14ac:dyDescent="0.25">
      <c r="A356" s="65">
        <v>349</v>
      </c>
      <c r="B356" s="92" t="s">
        <v>132</v>
      </c>
      <c r="C356" s="92" t="s">
        <v>212</v>
      </c>
      <c r="D356" s="92" t="s">
        <v>433</v>
      </c>
      <c r="E356" s="93" t="s">
        <v>609</v>
      </c>
      <c r="F356" s="94">
        <v>48.959999999999901</v>
      </c>
      <c r="G356" s="92" t="s">
        <v>613</v>
      </c>
    </row>
    <row r="357" spans="1:7" s="49" customFormat="1" ht="15" customHeight="1" x14ac:dyDescent="0.25">
      <c r="A357" s="65">
        <v>350</v>
      </c>
      <c r="B357" s="92" t="s">
        <v>137</v>
      </c>
      <c r="C357" s="92" t="s">
        <v>264</v>
      </c>
      <c r="D357" s="92" t="s">
        <v>512</v>
      </c>
      <c r="E357" s="93" t="s">
        <v>609</v>
      </c>
      <c r="F357" s="94">
        <v>30297.21</v>
      </c>
      <c r="G357" s="92" t="s">
        <v>880</v>
      </c>
    </row>
    <row r="358" spans="1:7" s="49" customFormat="1" ht="15" customHeight="1" x14ac:dyDescent="0.25">
      <c r="A358" s="65">
        <v>351</v>
      </c>
      <c r="B358" s="92" t="s">
        <v>144</v>
      </c>
      <c r="C358" s="92" t="s">
        <v>401</v>
      </c>
      <c r="D358" s="92" t="s">
        <v>601</v>
      </c>
      <c r="E358" s="93" t="s">
        <v>609</v>
      </c>
      <c r="F358" s="94">
        <v>6990.23</v>
      </c>
      <c r="G358" s="92" t="s">
        <v>612</v>
      </c>
    </row>
    <row r="359" spans="1:7" s="49" customFormat="1" ht="15" customHeight="1" x14ac:dyDescent="0.25">
      <c r="A359" s="65">
        <v>352</v>
      </c>
      <c r="B359" s="92" t="s">
        <v>132</v>
      </c>
      <c r="C359" s="92" t="s">
        <v>222</v>
      </c>
      <c r="D359" s="92" t="s">
        <v>482</v>
      </c>
      <c r="E359" s="93" t="s">
        <v>609</v>
      </c>
      <c r="F359" s="94">
        <v>65.290000000000006</v>
      </c>
      <c r="G359" s="92" t="s">
        <v>613</v>
      </c>
    </row>
    <row r="360" spans="1:7" s="49" customFormat="1" ht="15" customHeight="1" x14ac:dyDescent="0.25">
      <c r="A360" s="65">
        <v>353</v>
      </c>
      <c r="B360" s="92" t="s">
        <v>144</v>
      </c>
      <c r="C360" s="92" t="s">
        <v>339</v>
      </c>
      <c r="D360" s="92" t="s">
        <v>558</v>
      </c>
      <c r="E360" s="93" t="s">
        <v>609</v>
      </c>
      <c r="F360" s="94">
        <v>44.92</v>
      </c>
      <c r="G360" s="92" t="s">
        <v>882</v>
      </c>
    </row>
    <row r="361" spans="1:7" s="49" customFormat="1" ht="15" customHeight="1" x14ac:dyDescent="0.25">
      <c r="A361" s="65">
        <v>354</v>
      </c>
      <c r="B361" s="92" t="s">
        <v>139</v>
      </c>
      <c r="C361" s="92" t="s">
        <v>802</v>
      </c>
      <c r="D361" s="92" t="s">
        <v>440</v>
      </c>
      <c r="E361" s="93" t="s">
        <v>609</v>
      </c>
      <c r="F361" s="94">
        <v>2439.0300000000002</v>
      </c>
      <c r="G361" s="92" t="s">
        <v>892</v>
      </c>
    </row>
    <row r="362" spans="1:7" s="49" customFormat="1" ht="15" customHeight="1" x14ac:dyDescent="0.25">
      <c r="A362" s="65">
        <v>355</v>
      </c>
      <c r="B362" s="92" t="s">
        <v>139</v>
      </c>
      <c r="C362" s="92" t="s">
        <v>300</v>
      </c>
      <c r="D362" s="92" t="s">
        <v>454</v>
      </c>
      <c r="E362" s="93" t="s">
        <v>609</v>
      </c>
      <c r="F362" s="94">
        <v>14225.18</v>
      </c>
      <c r="G362" s="92" t="s">
        <v>880</v>
      </c>
    </row>
    <row r="363" spans="1:7" s="49" customFormat="1" ht="15" customHeight="1" x14ac:dyDescent="0.25">
      <c r="A363" s="65">
        <v>356</v>
      </c>
      <c r="B363" s="92" t="s">
        <v>144</v>
      </c>
      <c r="C363" s="92" t="s">
        <v>317</v>
      </c>
      <c r="D363" s="92" t="s">
        <v>550</v>
      </c>
      <c r="E363" s="93" t="s">
        <v>609</v>
      </c>
      <c r="F363" s="94">
        <v>100.51</v>
      </c>
      <c r="G363" s="92" t="s">
        <v>614</v>
      </c>
    </row>
    <row r="364" spans="1:7" s="49" customFormat="1" ht="15" customHeight="1" x14ac:dyDescent="0.25">
      <c r="A364" s="65">
        <v>357</v>
      </c>
      <c r="B364" s="92" t="s">
        <v>739</v>
      </c>
      <c r="C364" s="92" t="s">
        <v>665</v>
      </c>
      <c r="D364" s="92" t="s">
        <v>552</v>
      </c>
      <c r="E364" s="93" t="s">
        <v>608</v>
      </c>
      <c r="F364" s="94">
        <v>490.85</v>
      </c>
      <c r="G364" s="92" t="s">
        <v>871</v>
      </c>
    </row>
    <row r="365" spans="1:7" s="49" customFormat="1" ht="15" customHeight="1" x14ac:dyDescent="0.25">
      <c r="A365" s="65">
        <v>358</v>
      </c>
      <c r="B365" s="92" t="s">
        <v>139</v>
      </c>
      <c r="C365" s="92" t="s">
        <v>649</v>
      </c>
      <c r="D365" s="92" t="s">
        <v>478</v>
      </c>
      <c r="E365" s="93" t="s">
        <v>608</v>
      </c>
      <c r="F365" s="94">
        <v>195.68</v>
      </c>
      <c r="G365" s="92" t="s">
        <v>613</v>
      </c>
    </row>
    <row r="366" spans="1:7" s="49" customFormat="1" ht="15" customHeight="1" x14ac:dyDescent="0.25">
      <c r="A366" s="65">
        <v>359</v>
      </c>
      <c r="B366" s="92" t="s">
        <v>142</v>
      </c>
      <c r="C366" s="92" t="s">
        <v>656</v>
      </c>
      <c r="D366" s="92" t="s">
        <v>486</v>
      </c>
      <c r="E366" s="93" t="s">
        <v>608</v>
      </c>
      <c r="F366" s="94">
        <v>37.81</v>
      </c>
      <c r="G366" s="92" t="s">
        <v>612</v>
      </c>
    </row>
    <row r="367" spans="1:7" s="49" customFormat="1" ht="15" customHeight="1" x14ac:dyDescent="0.25">
      <c r="A367" s="65">
        <v>360</v>
      </c>
      <c r="B367" s="92" t="s">
        <v>145</v>
      </c>
      <c r="C367" s="92" t="s">
        <v>656</v>
      </c>
      <c r="D367" s="92" t="s">
        <v>464</v>
      </c>
      <c r="E367" s="93" t="s">
        <v>609</v>
      </c>
      <c r="F367" s="94">
        <v>1910.21</v>
      </c>
      <c r="G367" s="92" t="s">
        <v>871</v>
      </c>
    </row>
    <row r="368" spans="1:7" s="49" customFormat="1" ht="15" customHeight="1" x14ac:dyDescent="0.25">
      <c r="A368" s="65">
        <v>361</v>
      </c>
      <c r="B368" s="92" t="s">
        <v>144</v>
      </c>
      <c r="C368" s="92" t="s">
        <v>729</v>
      </c>
      <c r="D368" s="92" t="s">
        <v>415</v>
      </c>
      <c r="E368" s="93" t="s">
        <v>609</v>
      </c>
      <c r="F368" s="94">
        <v>6018.95</v>
      </c>
      <c r="G368" s="92" t="s">
        <v>903</v>
      </c>
    </row>
    <row r="369" spans="1:7" s="49" customFormat="1" ht="15" customHeight="1" x14ac:dyDescent="0.25">
      <c r="A369" s="65">
        <v>362</v>
      </c>
      <c r="B369" s="92" t="s">
        <v>144</v>
      </c>
      <c r="C369" s="92" t="s">
        <v>332</v>
      </c>
      <c r="D369" s="92" t="s">
        <v>555</v>
      </c>
      <c r="E369" s="93" t="s">
        <v>609</v>
      </c>
      <c r="F369" s="94">
        <v>6430.11</v>
      </c>
      <c r="G369" s="92" t="s">
        <v>612</v>
      </c>
    </row>
    <row r="370" spans="1:7" s="49" customFormat="1" ht="15" customHeight="1" x14ac:dyDescent="0.25">
      <c r="A370" s="65">
        <v>363</v>
      </c>
      <c r="B370" s="92" t="s">
        <v>135</v>
      </c>
      <c r="C370" s="92" t="s">
        <v>716</v>
      </c>
      <c r="D370" s="92" t="s">
        <v>415</v>
      </c>
      <c r="E370" s="93" t="s">
        <v>609</v>
      </c>
      <c r="F370" s="94">
        <v>1061.55</v>
      </c>
      <c r="G370" s="92" t="s">
        <v>611</v>
      </c>
    </row>
    <row r="371" spans="1:7" s="49" customFormat="1" ht="15" customHeight="1" x14ac:dyDescent="0.25">
      <c r="A371" s="65">
        <v>364</v>
      </c>
      <c r="B371" s="92" t="s">
        <v>142</v>
      </c>
      <c r="C371" s="92" t="s">
        <v>374</v>
      </c>
      <c r="D371" s="92" t="s">
        <v>424</v>
      </c>
      <c r="E371" s="93" t="s">
        <v>609</v>
      </c>
      <c r="F371" s="94">
        <v>213.5</v>
      </c>
      <c r="G371" s="92" t="s">
        <v>612</v>
      </c>
    </row>
    <row r="372" spans="1:7" s="49" customFormat="1" ht="15" customHeight="1" x14ac:dyDescent="0.25">
      <c r="A372" s="65">
        <v>365</v>
      </c>
      <c r="B372" s="92" t="s">
        <v>144</v>
      </c>
      <c r="C372" s="92" t="s">
        <v>374</v>
      </c>
      <c r="D372" s="92" t="s">
        <v>583</v>
      </c>
      <c r="E372" s="93" t="s">
        <v>609</v>
      </c>
      <c r="F372" s="94">
        <v>15046.82</v>
      </c>
      <c r="G372" s="92" t="s">
        <v>613</v>
      </c>
    </row>
    <row r="373" spans="1:7" s="49" customFormat="1" ht="15" customHeight="1" x14ac:dyDescent="0.25">
      <c r="A373" s="65">
        <v>366</v>
      </c>
      <c r="B373" s="92" t="s">
        <v>144</v>
      </c>
      <c r="C373" s="92" t="s">
        <v>374</v>
      </c>
      <c r="D373" s="92" t="s">
        <v>495</v>
      </c>
      <c r="E373" s="93" t="s">
        <v>609</v>
      </c>
      <c r="F373" s="94">
        <v>40210.25</v>
      </c>
      <c r="G373" s="92" t="s">
        <v>871</v>
      </c>
    </row>
    <row r="374" spans="1:7" s="49" customFormat="1" ht="15" customHeight="1" x14ac:dyDescent="0.25">
      <c r="A374" s="65">
        <v>367</v>
      </c>
      <c r="B374" s="92" t="s">
        <v>139</v>
      </c>
      <c r="C374" s="92" t="s">
        <v>803</v>
      </c>
      <c r="D374" s="92" t="s">
        <v>415</v>
      </c>
      <c r="E374" s="93" t="s">
        <v>609</v>
      </c>
      <c r="F374" s="94">
        <v>14.16</v>
      </c>
      <c r="G374" s="92" t="s">
        <v>613</v>
      </c>
    </row>
    <row r="375" spans="1:7" s="49" customFormat="1" ht="15" customHeight="1" x14ac:dyDescent="0.25">
      <c r="A375" s="65">
        <v>368</v>
      </c>
      <c r="B375" s="92" t="s">
        <v>139</v>
      </c>
      <c r="C375" s="92" t="s">
        <v>278</v>
      </c>
      <c r="D375" s="92" t="s">
        <v>524</v>
      </c>
      <c r="E375" s="93" t="s">
        <v>609</v>
      </c>
      <c r="F375" s="94">
        <v>6252.99</v>
      </c>
      <c r="G375" s="92" t="s">
        <v>880</v>
      </c>
    </row>
    <row r="376" spans="1:7" s="49" customFormat="1" ht="15" customHeight="1" x14ac:dyDescent="0.25">
      <c r="A376" s="65">
        <v>369</v>
      </c>
      <c r="B376" s="92" t="s">
        <v>132</v>
      </c>
      <c r="C376" s="92" t="s">
        <v>213</v>
      </c>
      <c r="D376" s="92" t="s">
        <v>849</v>
      </c>
      <c r="E376" s="93" t="s">
        <v>609</v>
      </c>
      <c r="F376" s="94">
        <v>1454.18</v>
      </c>
      <c r="G376" s="92" t="s">
        <v>614</v>
      </c>
    </row>
    <row r="377" spans="1:7" s="49" customFormat="1" ht="15" customHeight="1" x14ac:dyDescent="0.25">
      <c r="A377" s="65">
        <v>370</v>
      </c>
      <c r="B377" s="92" t="s">
        <v>134</v>
      </c>
      <c r="C377" s="92" t="s">
        <v>230</v>
      </c>
      <c r="D377" s="92" t="s">
        <v>487</v>
      </c>
      <c r="E377" s="93" t="s">
        <v>609</v>
      </c>
      <c r="F377" s="94">
        <v>523.91</v>
      </c>
      <c r="G377" s="92" t="s">
        <v>869</v>
      </c>
    </row>
    <row r="378" spans="1:7" s="49" customFormat="1" ht="15" customHeight="1" x14ac:dyDescent="0.25">
      <c r="A378" s="65">
        <v>371</v>
      </c>
      <c r="B378" s="92" t="s">
        <v>144</v>
      </c>
      <c r="C378" s="92" t="s">
        <v>725</v>
      </c>
      <c r="D378" s="92" t="s">
        <v>511</v>
      </c>
      <c r="E378" s="93" t="s">
        <v>609</v>
      </c>
      <c r="F378" s="94">
        <v>7994.15</v>
      </c>
      <c r="G378" s="92" t="s">
        <v>871</v>
      </c>
    </row>
    <row r="379" spans="1:7" s="49" customFormat="1" ht="15" customHeight="1" x14ac:dyDescent="0.25">
      <c r="A379" s="65">
        <v>372</v>
      </c>
      <c r="B379" s="92" t="s">
        <v>144</v>
      </c>
      <c r="C379" s="92" t="s">
        <v>726</v>
      </c>
      <c r="D379" s="92" t="s">
        <v>678</v>
      </c>
      <c r="E379" s="93" t="s">
        <v>609</v>
      </c>
      <c r="F379" s="94">
        <v>774.15</v>
      </c>
      <c r="G379" s="92" t="s">
        <v>884</v>
      </c>
    </row>
    <row r="380" spans="1:7" s="49" customFormat="1" ht="15" customHeight="1" x14ac:dyDescent="0.25">
      <c r="A380" s="65">
        <v>373</v>
      </c>
      <c r="B380" s="92" t="s">
        <v>144</v>
      </c>
      <c r="C380" s="92" t="s">
        <v>804</v>
      </c>
      <c r="D380" s="92" t="s">
        <v>850</v>
      </c>
      <c r="E380" s="93" t="s">
        <v>609</v>
      </c>
      <c r="F380" s="94">
        <v>195.68</v>
      </c>
      <c r="G380" s="92" t="s">
        <v>869</v>
      </c>
    </row>
    <row r="381" spans="1:7" s="49" customFormat="1" ht="15" customHeight="1" x14ac:dyDescent="0.25">
      <c r="A381" s="65">
        <v>374</v>
      </c>
      <c r="B381" s="92" t="s">
        <v>140</v>
      </c>
      <c r="C381" s="92" t="s">
        <v>301</v>
      </c>
      <c r="D381" s="92" t="s">
        <v>538</v>
      </c>
      <c r="E381" s="93" t="s">
        <v>608</v>
      </c>
      <c r="F381" s="94">
        <v>391.36</v>
      </c>
      <c r="G381" s="92" t="s">
        <v>613</v>
      </c>
    </row>
    <row r="382" spans="1:7" s="49" customFormat="1" ht="15" customHeight="1" x14ac:dyDescent="0.25">
      <c r="A382" s="65">
        <v>375</v>
      </c>
      <c r="B382" s="92" t="s">
        <v>144</v>
      </c>
      <c r="C382" s="92" t="s">
        <v>388</v>
      </c>
      <c r="D382" s="92" t="s">
        <v>594</v>
      </c>
      <c r="E382" s="93" t="s">
        <v>609</v>
      </c>
      <c r="F382" s="94">
        <v>1067.28</v>
      </c>
      <c r="G382" s="92" t="s">
        <v>882</v>
      </c>
    </row>
    <row r="383" spans="1:7" s="49" customFormat="1" ht="15" customHeight="1" x14ac:dyDescent="0.25">
      <c r="A383" s="65">
        <v>376</v>
      </c>
      <c r="B383" s="92" t="s">
        <v>144</v>
      </c>
      <c r="C383" s="92" t="s">
        <v>355</v>
      </c>
      <c r="D383" s="92" t="s">
        <v>568</v>
      </c>
      <c r="E383" s="93" t="s">
        <v>609</v>
      </c>
      <c r="F383" s="94">
        <v>4885.17</v>
      </c>
      <c r="G383" s="92" t="s">
        <v>617</v>
      </c>
    </row>
    <row r="384" spans="1:7" s="49" customFormat="1" ht="15" customHeight="1" x14ac:dyDescent="0.25">
      <c r="A384" s="65">
        <v>377</v>
      </c>
      <c r="B384" s="92" t="s">
        <v>708</v>
      </c>
      <c r="C384" s="92" t="s">
        <v>805</v>
      </c>
      <c r="D384" s="92" t="s">
        <v>424</v>
      </c>
      <c r="E384" s="93" t="s">
        <v>609</v>
      </c>
      <c r="F384" s="94">
        <v>69.78</v>
      </c>
      <c r="G384" s="92" t="s">
        <v>903</v>
      </c>
    </row>
    <row r="385" spans="1:7" s="49" customFormat="1" ht="15" customHeight="1" x14ac:dyDescent="0.25">
      <c r="A385" s="65">
        <v>378</v>
      </c>
      <c r="B385" s="92" t="s">
        <v>125</v>
      </c>
      <c r="C385" s="92" t="s">
        <v>620</v>
      </c>
      <c r="D385" s="92" t="s">
        <v>673</v>
      </c>
      <c r="E385" s="93" t="s">
        <v>609</v>
      </c>
      <c r="F385" s="94">
        <v>1079.45</v>
      </c>
      <c r="G385" s="92" t="s">
        <v>613</v>
      </c>
    </row>
    <row r="386" spans="1:7" s="49" customFormat="1" ht="15" customHeight="1" x14ac:dyDescent="0.25">
      <c r="A386" s="65">
        <v>379</v>
      </c>
      <c r="B386" s="92" t="s">
        <v>138</v>
      </c>
      <c r="C386" s="92" t="s">
        <v>806</v>
      </c>
      <c r="D386" s="92" t="s">
        <v>851</v>
      </c>
      <c r="E386" s="93" t="s">
        <v>609</v>
      </c>
      <c r="F386" s="94">
        <v>2884.6</v>
      </c>
      <c r="G386" s="92" t="s">
        <v>879</v>
      </c>
    </row>
    <row r="387" spans="1:7" s="49" customFormat="1" ht="15" customHeight="1" x14ac:dyDescent="0.25">
      <c r="A387" s="65">
        <v>380</v>
      </c>
      <c r="B387" s="92" t="s">
        <v>135</v>
      </c>
      <c r="C387" s="92" t="s">
        <v>236</v>
      </c>
      <c r="D387" s="92" t="s">
        <v>451</v>
      </c>
      <c r="E387" s="93" t="s">
        <v>609</v>
      </c>
      <c r="F387" s="94">
        <v>4068.75</v>
      </c>
      <c r="G387" s="92" t="s">
        <v>872</v>
      </c>
    </row>
    <row r="388" spans="1:7" s="49" customFormat="1" ht="15" customHeight="1" x14ac:dyDescent="0.25">
      <c r="A388" s="65">
        <v>381</v>
      </c>
      <c r="B388" s="92" t="s">
        <v>144</v>
      </c>
      <c r="C388" s="92" t="s">
        <v>307</v>
      </c>
      <c r="D388" s="92" t="s">
        <v>523</v>
      </c>
      <c r="E388" s="93" t="s">
        <v>609</v>
      </c>
      <c r="F388" s="94">
        <v>72190.600000000602</v>
      </c>
      <c r="G388" s="92" t="s">
        <v>869</v>
      </c>
    </row>
    <row r="389" spans="1:7" s="49" customFormat="1" ht="15" customHeight="1" x14ac:dyDescent="0.25">
      <c r="A389" s="65">
        <v>382</v>
      </c>
      <c r="B389" s="92" t="s">
        <v>126</v>
      </c>
      <c r="C389" s="92" t="s">
        <v>152</v>
      </c>
      <c r="D389" s="92" t="s">
        <v>420</v>
      </c>
      <c r="E389" s="93" t="s">
        <v>609</v>
      </c>
      <c r="F389" s="94">
        <v>366.89</v>
      </c>
      <c r="G389" s="92" t="s">
        <v>869</v>
      </c>
    </row>
    <row r="390" spans="1:7" s="49" customFormat="1" ht="15" customHeight="1" x14ac:dyDescent="0.25">
      <c r="A390" s="65">
        <v>383</v>
      </c>
      <c r="B390" s="92" t="s">
        <v>132</v>
      </c>
      <c r="C390" s="92" t="s">
        <v>209</v>
      </c>
      <c r="D390" s="92" t="s">
        <v>476</v>
      </c>
      <c r="E390" s="93" t="s">
        <v>609</v>
      </c>
      <c r="F390" s="94">
        <v>197.75</v>
      </c>
      <c r="G390" s="92" t="s">
        <v>610</v>
      </c>
    </row>
    <row r="391" spans="1:7" s="49" customFormat="1" ht="15" customHeight="1" x14ac:dyDescent="0.25">
      <c r="A391" s="65">
        <v>384</v>
      </c>
      <c r="B391" s="92" t="s">
        <v>135</v>
      </c>
      <c r="C391" s="92" t="s">
        <v>242</v>
      </c>
      <c r="D391" s="92" t="s">
        <v>453</v>
      </c>
      <c r="E391" s="93" t="s">
        <v>609</v>
      </c>
      <c r="F391" s="94">
        <v>3648.26</v>
      </c>
      <c r="G391" s="92" t="s">
        <v>904</v>
      </c>
    </row>
    <row r="392" spans="1:7" s="49" customFormat="1" ht="15" customHeight="1" x14ac:dyDescent="0.25">
      <c r="A392" s="65">
        <v>385</v>
      </c>
      <c r="B392" s="92" t="s">
        <v>144</v>
      </c>
      <c r="C392" s="92" t="s">
        <v>396</v>
      </c>
      <c r="D392" s="92" t="s">
        <v>598</v>
      </c>
      <c r="E392" s="93" t="s">
        <v>609</v>
      </c>
      <c r="F392" s="94">
        <v>725.9</v>
      </c>
      <c r="G392" s="92" t="s">
        <v>612</v>
      </c>
    </row>
    <row r="393" spans="1:7" s="49" customFormat="1" ht="25.5" x14ac:dyDescent="0.25">
      <c r="A393" s="65">
        <v>386</v>
      </c>
      <c r="B393" s="92" t="s">
        <v>136</v>
      </c>
      <c r="C393" s="92" t="s">
        <v>260</v>
      </c>
      <c r="D393" s="92" t="s">
        <v>430</v>
      </c>
      <c r="E393" s="93" t="s">
        <v>609</v>
      </c>
      <c r="F393" s="94">
        <v>1212.43</v>
      </c>
      <c r="G393" s="92" t="s">
        <v>905</v>
      </c>
    </row>
    <row r="394" spans="1:7" s="49" customFormat="1" ht="15" customHeight="1" x14ac:dyDescent="0.25">
      <c r="A394" s="65">
        <v>387</v>
      </c>
      <c r="B394" s="92" t="s">
        <v>139</v>
      </c>
      <c r="C394" s="92" t="s">
        <v>273</v>
      </c>
      <c r="D394" s="92" t="s">
        <v>228</v>
      </c>
      <c r="E394" s="93" t="s">
        <v>608</v>
      </c>
      <c r="F394" s="94">
        <v>739.28</v>
      </c>
      <c r="G394" s="92" t="s">
        <v>914</v>
      </c>
    </row>
    <row r="395" spans="1:7" s="49" customFormat="1" ht="15" customHeight="1" x14ac:dyDescent="0.25">
      <c r="A395" s="65">
        <v>388</v>
      </c>
      <c r="B395" s="92" t="s">
        <v>142</v>
      </c>
      <c r="C395" s="92" t="s">
        <v>303</v>
      </c>
      <c r="D395" s="92" t="s">
        <v>475</v>
      </c>
      <c r="E395" s="93" t="s">
        <v>609</v>
      </c>
      <c r="F395" s="94">
        <v>802.6</v>
      </c>
      <c r="G395" s="92" t="s">
        <v>612</v>
      </c>
    </row>
    <row r="396" spans="1:7" s="49" customFormat="1" ht="15" customHeight="1" x14ac:dyDescent="0.25">
      <c r="A396" s="65">
        <v>389</v>
      </c>
      <c r="B396" s="92" t="s">
        <v>144</v>
      </c>
      <c r="C396" s="92" t="s">
        <v>732</v>
      </c>
      <c r="D396" s="92" t="s">
        <v>696</v>
      </c>
      <c r="E396" s="93" t="s">
        <v>609</v>
      </c>
      <c r="F396" s="94">
        <v>1643.16</v>
      </c>
      <c r="G396" s="92" t="s">
        <v>618</v>
      </c>
    </row>
    <row r="397" spans="1:7" s="49" customFormat="1" ht="15" customHeight="1" x14ac:dyDescent="0.25">
      <c r="A397" s="65">
        <v>390</v>
      </c>
      <c r="B397" s="92" t="s">
        <v>128</v>
      </c>
      <c r="C397" s="92" t="s">
        <v>807</v>
      </c>
      <c r="D397" s="92" t="s">
        <v>852</v>
      </c>
      <c r="E397" s="93" t="s">
        <v>608</v>
      </c>
      <c r="F397" s="94">
        <v>768.6</v>
      </c>
      <c r="G397" s="92" t="s">
        <v>612</v>
      </c>
    </row>
    <row r="398" spans="1:7" s="49" customFormat="1" ht="15" customHeight="1" x14ac:dyDescent="0.25">
      <c r="A398" s="65">
        <v>391</v>
      </c>
      <c r="B398" s="92" t="s">
        <v>130</v>
      </c>
      <c r="C398" s="92" t="s">
        <v>192</v>
      </c>
      <c r="D398" s="92" t="s">
        <v>426</v>
      </c>
      <c r="E398" s="93" t="s">
        <v>608</v>
      </c>
      <c r="F398" s="94">
        <v>170.06</v>
      </c>
      <c r="G398" s="92" t="s">
        <v>610</v>
      </c>
    </row>
    <row r="399" spans="1:7" s="49" customFormat="1" ht="15" customHeight="1" x14ac:dyDescent="0.25">
      <c r="A399" s="65">
        <v>392</v>
      </c>
      <c r="B399" s="92" t="s">
        <v>132</v>
      </c>
      <c r="C399" s="92" t="s">
        <v>220</v>
      </c>
      <c r="D399" s="92" t="s">
        <v>481</v>
      </c>
      <c r="E399" s="93" t="s">
        <v>609</v>
      </c>
      <c r="F399" s="94">
        <v>23.46</v>
      </c>
      <c r="G399" s="92" t="s">
        <v>613</v>
      </c>
    </row>
    <row r="400" spans="1:7" s="49" customFormat="1" ht="15" customHeight="1" x14ac:dyDescent="0.25">
      <c r="A400" s="65">
        <v>393</v>
      </c>
      <c r="B400" s="92" t="s">
        <v>131</v>
      </c>
      <c r="C400" s="92" t="s">
        <v>183</v>
      </c>
      <c r="D400" s="92" t="s">
        <v>511</v>
      </c>
      <c r="E400" s="93" t="s">
        <v>608</v>
      </c>
      <c r="F400" s="94">
        <v>15856.35</v>
      </c>
      <c r="G400" s="92" t="s">
        <v>906</v>
      </c>
    </row>
    <row r="401" spans="1:7" s="49" customFormat="1" ht="15" customHeight="1" x14ac:dyDescent="0.25">
      <c r="A401" s="65">
        <v>394</v>
      </c>
      <c r="B401" s="92" t="s">
        <v>135</v>
      </c>
      <c r="C401" s="92" t="s">
        <v>183</v>
      </c>
      <c r="D401" s="92" t="s">
        <v>182</v>
      </c>
      <c r="E401" s="93" t="s">
        <v>609</v>
      </c>
      <c r="F401" s="94">
        <v>4343.3</v>
      </c>
      <c r="G401" s="92" t="s">
        <v>872</v>
      </c>
    </row>
    <row r="402" spans="1:7" s="49" customFormat="1" ht="15" customHeight="1" x14ac:dyDescent="0.25">
      <c r="A402" s="65">
        <v>395</v>
      </c>
      <c r="B402" s="92" t="s">
        <v>139</v>
      </c>
      <c r="C402" s="92" t="s">
        <v>183</v>
      </c>
      <c r="D402" s="92" t="s">
        <v>542</v>
      </c>
      <c r="E402" s="93" t="s">
        <v>608</v>
      </c>
      <c r="F402" s="94">
        <v>115.16</v>
      </c>
      <c r="G402" s="92" t="s">
        <v>900</v>
      </c>
    </row>
    <row r="403" spans="1:7" s="49" customFormat="1" ht="15" customHeight="1" x14ac:dyDescent="0.25">
      <c r="A403" s="65">
        <v>396</v>
      </c>
      <c r="B403" s="92" t="s">
        <v>139</v>
      </c>
      <c r="C403" s="92" t="s">
        <v>183</v>
      </c>
      <c r="D403" s="92" t="s">
        <v>424</v>
      </c>
      <c r="E403" s="93" t="s">
        <v>609</v>
      </c>
      <c r="F403" s="94">
        <v>170.06</v>
      </c>
      <c r="G403" s="92" t="s">
        <v>610</v>
      </c>
    </row>
    <row r="404" spans="1:7" s="49" customFormat="1" ht="15" customHeight="1" x14ac:dyDescent="0.25">
      <c r="A404" s="65">
        <v>397</v>
      </c>
      <c r="B404" s="92" t="s">
        <v>144</v>
      </c>
      <c r="C404" s="92" t="s">
        <v>183</v>
      </c>
      <c r="D404" s="92" t="s">
        <v>693</v>
      </c>
      <c r="E404" s="93" t="s">
        <v>609</v>
      </c>
      <c r="F404" s="94">
        <v>784.8</v>
      </c>
      <c r="G404" s="92" t="s">
        <v>617</v>
      </c>
    </row>
    <row r="405" spans="1:7" s="49" customFormat="1" ht="15" customHeight="1" x14ac:dyDescent="0.25">
      <c r="A405" s="65">
        <v>398</v>
      </c>
      <c r="B405" s="92" t="s">
        <v>144</v>
      </c>
      <c r="C405" s="92" t="s">
        <v>183</v>
      </c>
      <c r="D405" s="92" t="s">
        <v>564</v>
      </c>
      <c r="E405" s="93" t="s">
        <v>609</v>
      </c>
      <c r="F405" s="94">
        <v>2181.46</v>
      </c>
      <c r="G405" s="92" t="s">
        <v>612</v>
      </c>
    </row>
    <row r="406" spans="1:7" s="49" customFormat="1" ht="15" customHeight="1" x14ac:dyDescent="0.25">
      <c r="A406" s="65">
        <v>399</v>
      </c>
      <c r="B406" s="92" t="s">
        <v>127</v>
      </c>
      <c r="C406" s="92" t="s">
        <v>162</v>
      </c>
      <c r="D406" s="92" t="s">
        <v>434</v>
      </c>
      <c r="E406" s="93" t="s">
        <v>609</v>
      </c>
      <c r="F406" s="94">
        <v>548.79</v>
      </c>
      <c r="G406" s="92" t="s">
        <v>611</v>
      </c>
    </row>
    <row r="407" spans="1:7" s="49" customFormat="1" ht="15" customHeight="1" x14ac:dyDescent="0.25">
      <c r="A407" s="65">
        <v>400</v>
      </c>
      <c r="B407" s="92" t="s">
        <v>138</v>
      </c>
      <c r="C407" s="92" t="s">
        <v>646</v>
      </c>
      <c r="D407" s="92" t="s">
        <v>424</v>
      </c>
      <c r="E407" s="93" t="s">
        <v>609</v>
      </c>
      <c r="F407" s="94">
        <v>16.52</v>
      </c>
      <c r="G407" s="92" t="s">
        <v>876</v>
      </c>
    </row>
    <row r="408" spans="1:7" s="49" customFormat="1" ht="15" customHeight="1" x14ac:dyDescent="0.25">
      <c r="A408" s="65">
        <v>401</v>
      </c>
      <c r="B408" s="92" t="s">
        <v>142</v>
      </c>
      <c r="C408" s="92" t="s">
        <v>808</v>
      </c>
      <c r="D408" s="92" t="s">
        <v>853</v>
      </c>
      <c r="E408" s="93" t="s">
        <v>609</v>
      </c>
      <c r="F408" s="94">
        <v>260.47000000000003</v>
      </c>
      <c r="G408" s="92" t="s">
        <v>612</v>
      </c>
    </row>
    <row r="409" spans="1:7" s="49" customFormat="1" ht="15" customHeight="1" x14ac:dyDescent="0.25">
      <c r="A409" s="65">
        <v>402</v>
      </c>
      <c r="B409" s="92" t="s">
        <v>131</v>
      </c>
      <c r="C409" s="92" t="s">
        <v>172</v>
      </c>
      <c r="D409" s="92" t="s">
        <v>473</v>
      </c>
      <c r="E409" s="93" t="s">
        <v>609</v>
      </c>
      <c r="F409" s="94">
        <v>22742.6</v>
      </c>
      <c r="G409" s="92" t="s">
        <v>871</v>
      </c>
    </row>
    <row r="410" spans="1:7" s="49" customFormat="1" ht="15" customHeight="1" x14ac:dyDescent="0.25">
      <c r="A410" s="65">
        <v>403</v>
      </c>
      <c r="B410" s="92" t="s">
        <v>136</v>
      </c>
      <c r="C410" s="92" t="s">
        <v>250</v>
      </c>
      <c r="D410" s="92" t="s">
        <v>479</v>
      </c>
      <c r="E410" s="93" t="s">
        <v>609</v>
      </c>
      <c r="F410" s="94">
        <v>2314.13</v>
      </c>
      <c r="G410" s="92" t="s">
        <v>611</v>
      </c>
    </row>
    <row r="411" spans="1:7" s="49" customFormat="1" ht="15" customHeight="1" x14ac:dyDescent="0.25">
      <c r="A411" s="65">
        <v>404</v>
      </c>
      <c r="B411" s="92" t="s">
        <v>127</v>
      </c>
      <c r="C411" s="92" t="s">
        <v>157</v>
      </c>
      <c r="D411" s="92" t="s">
        <v>431</v>
      </c>
      <c r="E411" s="93" t="s">
        <v>609</v>
      </c>
      <c r="F411" s="94">
        <v>149.49</v>
      </c>
      <c r="G411" s="92" t="s">
        <v>611</v>
      </c>
    </row>
    <row r="412" spans="1:7" s="49" customFormat="1" ht="15" customHeight="1" x14ac:dyDescent="0.25">
      <c r="A412" s="65">
        <v>405</v>
      </c>
      <c r="B412" s="92" t="s">
        <v>130</v>
      </c>
      <c r="C412" s="92" t="s">
        <v>712</v>
      </c>
      <c r="D412" s="92" t="s">
        <v>426</v>
      </c>
      <c r="E412" s="93" t="s">
        <v>609</v>
      </c>
      <c r="F412" s="94">
        <v>2972.5</v>
      </c>
      <c r="G412" s="92" t="s">
        <v>610</v>
      </c>
    </row>
    <row r="413" spans="1:7" s="49" customFormat="1" ht="15" customHeight="1" x14ac:dyDescent="0.25">
      <c r="A413" s="65">
        <v>406</v>
      </c>
      <c r="B413" s="92" t="s">
        <v>138</v>
      </c>
      <c r="C413" s="92" t="s">
        <v>295</v>
      </c>
      <c r="D413" s="92" t="s">
        <v>426</v>
      </c>
      <c r="E413" s="93" t="s">
        <v>609</v>
      </c>
      <c r="F413" s="94">
        <v>981.61</v>
      </c>
      <c r="G413" s="92" t="s">
        <v>907</v>
      </c>
    </row>
    <row r="414" spans="1:7" s="49" customFormat="1" ht="15" customHeight="1" x14ac:dyDescent="0.25">
      <c r="A414" s="65">
        <v>407</v>
      </c>
      <c r="B414" s="92" t="s">
        <v>145</v>
      </c>
      <c r="C414" s="92" t="s">
        <v>412</v>
      </c>
      <c r="D414" s="92" t="s">
        <v>607</v>
      </c>
      <c r="E414" s="93" t="s">
        <v>608</v>
      </c>
      <c r="F414" s="94">
        <v>1187.08</v>
      </c>
      <c r="G414" s="92" t="s">
        <v>871</v>
      </c>
    </row>
    <row r="415" spans="1:7" s="49" customFormat="1" ht="15" customHeight="1" x14ac:dyDescent="0.25">
      <c r="A415" s="65">
        <v>408</v>
      </c>
      <c r="B415" s="92" t="s">
        <v>144</v>
      </c>
      <c r="C415" s="92" t="s">
        <v>370</v>
      </c>
      <c r="D415" s="92" t="s">
        <v>424</v>
      </c>
      <c r="E415" s="93" t="s">
        <v>609</v>
      </c>
      <c r="F415" s="94">
        <v>13753.26</v>
      </c>
      <c r="G415" s="92" t="s">
        <v>880</v>
      </c>
    </row>
    <row r="416" spans="1:7" s="49" customFormat="1" ht="15" customHeight="1" x14ac:dyDescent="0.25">
      <c r="A416" s="65">
        <v>409</v>
      </c>
      <c r="B416" s="92" t="s">
        <v>139</v>
      </c>
      <c r="C416" s="92" t="s">
        <v>809</v>
      </c>
      <c r="D416" s="92" t="s">
        <v>854</v>
      </c>
      <c r="E416" s="93" t="s">
        <v>609</v>
      </c>
      <c r="F416" s="94">
        <v>217.25</v>
      </c>
      <c r="G416" s="92" t="s">
        <v>613</v>
      </c>
    </row>
    <row r="417" spans="1:7" s="49" customFormat="1" ht="25.5" x14ac:dyDescent="0.25">
      <c r="A417" s="65">
        <v>410</v>
      </c>
      <c r="B417" s="92" t="s">
        <v>139</v>
      </c>
      <c r="C417" s="92" t="s">
        <v>809</v>
      </c>
      <c r="D417" s="92" t="s">
        <v>855</v>
      </c>
      <c r="E417" s="93" t="s">
        <v>609</v>
      </c>
      <c r="F417" s="94">
        <v>195.68</v>
      </c>
      <c r="G417" s="92" t="s">
        <v>908</v>
      </c>
    </row>
    <row r="418" spans="1:7" s="49" customFormat="1" ht="15" customHeight="1" x14ac:dyDescent="0.25">
      <c r="A418" s="65">
        <v>411</v>
      </c>
      <c r="B418" s="92" t="s">
        <v>132</v>
      </c>
      <c r="C418" s="92" t="s">
        <v>637</v>
      </c>
      <c r="D418" s="92" t="s">
        <v>682</v>
      </c>
      <c r="E418" s="93" t="s">
        <v>609</v>
      </c>
      <c r="F418" s="94">
        <v>10.6</v>
      </c>
      <c r="G418" s="92" t="s">
        <v>910</v>
      </c>
    </row>
    <row r="419" spans="1:7" s="49" customFormat="1" ht="15" customHeight="1" x14ac:dyDescent="0.25">
      <c r="A419" s="65">
        <v>412</v>
      </c>
      <c r="B419" s="92" t="s">
        <v>125</v>
      </c>
      <c r="C419" s="92" t="s">
        <v>147</v>
      </c>
      <c r="D419" s="92" t="s">
        <v>223</v>
      </c>
      <c r="E419" s="93" t="s">
        <v>609</v>
      </c>
      <c r="F419" s="94">
        <v>612.82000000000005</v>
      </c>
      <c r="G419" s="92" t="s">
        <v>610</v>
      </c>
    </row>
    <row r="420" spans="1:7" s="49" customFormat="1" ht="15" customHeight="1" x14ac:dyDescent="0.25">
      <c r="A420" s="65">
        <v>413</v>
      </c>
      <c r="B420" s="92" t="s">
        <v>708</v>
      </c>
      <c r="C420" s="92" t="s">
        <v>147</v>
      </c>
      <c r="D420" s="92" t="s">
        <v>856</v>
      </c>
      <c r="E420" s="93" t="s">
        <v>609</v>
      </c>
      <c r="F420" s="94">
        <v>16.829999999999998</v>
      </c>
      <c r="G420" s="92" t="s">
        <v>871</v>
      </c>
    </row>
    <row r="421" spans="1:7" s="49" customFormat="1" ht="15" customHeight="1" x14ac:dyDescent="0.25">
      <c r="A421" s="65">
        <v>414</v>
      </c>
      <c r="B421" s="92" t="s">
        <v>136</v>
      </c>
      <c r="C421" s="92" t="s">
        <v>147</v>
      </c>
      <c r="D421" s="92" t="s">
        <v>857</v>
      </c>
      <c r="E421" s="93" t="s">
        <v>609</v>
      </c>
      <c r="F421" s="94">
        <v>2255.4499999999998</v>
      </c>
      <c r="G421" s="92" t="s">
        <v>872</v>
      </c>
    </row>
    <row r="422" spans="1:7" s="49" customFormat="1" ht="15" customHeight="1" x14ac:dyDescent="0.25">
      <c r="A422" s="65">
        <v>415</v>
      </c>
      <c r="B422" s="92" t="s">
        <v>144</v>
      </c>
      <c r="C422" s="92" t="s">
        <v>335</v>
      </c>
      <c r="D422" s="92" t="s">
        <v>433</v>
      </c>
      <c r="E422" s="93" t="s">
        <v>609</v>
      </c>
      <c r="F422" s="94">
        <v>16216.11</v>
      </c>
      <c r="G422" s="92" t="s">
        <v>871</v>
      </c>
    </row>
    <row r="423" spans="1:7" s="49" customFormat="1" ht="15" customHeight="1" x14ac:dyDescent="0.25">
      <c r="A423" s="65">
        <v>416</v>
      </c>
      <c r="B423" s="92" t="s">
        <v>128</v>
      </c>
      <c r="C423" s="92" t="s">
        <v>176</v>
      </c>
      <c r="D423" s="92" t="s">
        <v>446</v>
      </c>
      <c r="E423" s="93" t="s">
        <v>608</v>
      </c>
      <c r="F423" s="94">
        <v>362.95</v>
      </c>
      <c r="G423" s="92" t="s">
        <v>612</v>
      </c>
    </row>
    <row r="424" spans="1:7" s="49" customFormat="1" ht="15" customHeight="1" x14ac:dyDescent="0.25">
      <c r="A424" s="65">
        <v>417</v>
      </c>
      <c r="B424" s="92" t="s">
        <v>144</v>
      </c>
      <c r="C424" s="92" t="s">
        <v>398</v>
      </c>
      <c r="D424" s="92" t="s">
        <v>600</v>
      </c>
      <c r="E424" s="93" t="s">
        <v>609</v>
      </c>
      <c r="F424" s="94">
        <v>4590.3</v>
      </c>
      <c r="G424" s="92" t="s">
        <v>611</v>
      </c>
    </row>
    <row r="425" spans="1:7" s="49" customFormat="1" ht="15" customHeight="1" x14ac:dyDescent="0.25">
      <c r="A425" s="65">
        <v>418</v>
      </c>
      <c r="B425" s="92" t="s">
        <v>144</v>
      </c>
      <c r="C425" s="92" t="s">
        <v>380</v>
      </c>
      <c r="D425" s="92" t="s">
        <v>587</v>
      </c>
      <c r="E425" s="93" t="s">
        <v>609</v>
      </c>
      <c r="F425" s="94">
        <v>9157.5</v>
      </c>
      <c r="G425" s="92" t="s">
        <v>871</v>
      </c>
    </row>
    <row r="426" spans="1:7" s="49" customFormat="1" ht="15" customHeight="1" x14ac:dyDescent="0.25">
      <c r="A426" s="65">
        <v>419</v>
      </c>
      <c r="B426" s="92" t="s">
        <v>145</v>
      </c>
      <c r="C426" s="92" t="s">
        <v>454</v>
      </c>
      <c r="D426" s="92" t="s">
        <v>440</v>
      </c>
      <c r="E426" s="93" t="s">
        <v>609</v>
      </c>
      <c r="F426" s="94">
        <v>1093.93</v>
      </c>
      <c r="G426" s="92" t="s">
        <v>871</v>
      </c>
    </row>
    <row r="427" spans="1:7" s="49" customFormat="1" ht="25.5" x14ac:dyDescent="0.25">
      <c r="A427" s="65">
        <v>420</v>
      </c>
      <c r="B427" s="92" t="s">
        <v>127</v>
      </c>
      <c r="C427" s="92" t="s">
        <v>296</v>
      </c>
      <c r="D427" s="92" t="s">
        <v>445</v>
      </c>
      <c r="E427" s="93" t="s">
        <v>609</v>
      </c>
      <c r="F427" s="94">
        <v>8.93</v>
      </c>
      <c r="G427" s="92" t="s">
        <v>905</v>
      </c>
    </row>
    <row r="428" spans="1:7" s="49" customFormat="1" ht="15" customHeight="1" x14ac:dyDescent="0.25">
      <c r="A428" s="65">
        <v>421</v>
      </c>
      <c r="B428" s="92" t="s">
        <v>127</v>
      </c>
      <c r="C428" s="92" t="s">
        <v>163</v>
      </c>
      <c r="D428" s="92" t="s">
        <v>435</v>
      </c>
      <c r="E428" s="93" t="s">
        <v>609</v>
      </c>
      <c r="F428" s="94">
        <v>801.71</v>
      </c>
      <c r="G428" s="92" t="s">
        <v>611</v>
      </c>
    </row>
    <row r="429" spans="1:7" s="49" customFormat="1" ht="15" customHeight="1" x14ac:dyDescent="0.25">
      <c r="A429" s="65">
        <v>422</v>
      </c>
      <c r="B429" s="92" t="s">
        <v>130</v>
      </c>
      <c r="C429" s="92" t="s">
        <v>713</v>
      </c>
      <c r="D429" s="92" t="s">
        <v>485</v>
      </c>
      <c r="E429" s="93" t="s">
        <v>609</v>
      </c>
      <c r="F429" s="94">
        <v>850.34</v>
      </c>
      <c r="G429" s="92" t="s">
        <v>610</v>
      </c>
    </row>
    <row r="430" spans="1:7" s="49" customFormat="1" ht="15" customHeight="1" x14ac:dyDescent="0.25">
      <c r="A430" s="65">
        <v>423</v>
      </c>
      <c r="B430" s="92" t="s">
        <v>142</v>
      </c>
      <c r="C430" s="92" t="s">
        <v>660</v>
      </c>
      <c r="D430" s="92" t="s">
        <v>690</v>
      </c>
      <c r="E430" s="93" t="s">
        <v>609</v>
      </c>
      <c r="F430" s="94">
        <v>354.42</v>
      </c>
      <c r="G430" s="92" t="s">
        <v>612</v>
      </c>
    </row>
    <row r="431" spans="1:7" s="49" customFormat="1" ht="15" customHeight="1" x14ac:dyDescent="0.25">
      <c r="A431" s="65">
        <v>424</v>
      </c>
      <c r="B431" s="92" t="s">
        <v>136</v>
      </c>
      <c r="C431" s="92" t="s">
        <v>641</v>
      </c>
      <c r="D431" s="92" t="s">
        <v>504</v>
      </c>
      <c r="E431" s="93" t="s">
        <v>608</v>
      </c>
      <c r="F431" s="94">
        <v>2177.11</v>
      </c>
      <c r="G431" s="92" t="s">
        <v>872</v>
      </c>
    </row>
    <row r="432" spans="1:7" s="49" customFormat="1" ht="15" customHeight="1" x14ac:dyDescent="0.25">
      <c r="A432" s="65">
        <v>425</v>
      </c>
      <c r="B432" s="92" t="s">
        <v>128</v>
      </c>
      <c r="C432" s="92" t="s">
        <v>810</v>
      </c>
      <c r="D432" s="92" t="s">
        <v>548</v>
      </c>
      <c r="E432" s="93" t="s">
        <v>608</v>
      </c>
      <c r="F432" s="94">
        <v>491.05</v>
      </c>
      <c r="G432" s="92" t="s">
        <v>612</v>
      </c>
    </row>
    <row r="433" spans="1:7" s="49" customFormat="1" ht="15" customHeight="1" x14ac:dyDescent="0.25">
      <c r="A433" s="65">
        <v>426</v>
      </c>
      <c r="B433" s="92" t="s">
        <v>136</v>
      </c>
      <c r="C433" s="92" t="s">
        <v>256</v>
      </c>
      <c r="D433" s="92" t="s">
        <v>502</v>
      </c>
      <c r="E433" s="93" t="s">
        <v>609</v>
      </c>
      <c r="F433" s="94">
        <v>734.77</v>
      </c>
      <c r="G433" s="92" t="s">
        <v>872</v>
      </c>
    </row>
    <row r="434" spans="1:7" s="49" customFormat="1" ht="15" customHeight="1" x14ac:dyDescent="0.25">
      <c r="A434" s="65">
        <v>427</v>
      </c>
      <c r="B434" s="92" t="s">
        <v>144</v>
      </c>
      <c r="C434" s="92" t="s">
        <v>811</v>
      </c>
      <c r="D434" s="92" t="s">
        <v>551</v>
      </c>
      <c r="E434" s="93" t="s">
        <v>609</v>
      </c>
      <c r="F434" s="94">
        <v>685.42</v>
      </c>
      <c r="G434" s="92" t="s">
        <v>617</v>
      </c>
    </row>
    <row r="435" spans="1:7" s="49" customFormat="1" ht="15" customHeight="1" x14ac:dyDescent="0.25">
      <c r="A435" s="65">
        <v>428</v>
      </c>
      <c r="B435" s="92" t="s">
        <v>126</v>
      </c>
      <c r="C435" s="92" t="s">
        <v>705</v>
      </c>
      <c r="D435" s="92" t="s">
        <v>706</v>
      </c>
      <c r="E435" s="93" t="s">
        <v>609</v>
      </c>
      <c r="F435" s="94">
        <v>195.68</v>
      </c>
      <c r="G435" s="92" t="s">
        <v>869</v>
      </c>
    </row>
    <row r="436" spans="1:7" s="49" customFormat="1" ht="15" customHeight="1" x14ac:dyDescent="0.25">
      <c r="A436" s="65">
        <v>429</v>
      </c>
      <c r="B436" s="92" t="s">
        <v>742</v>
      </c>
      <c r="C436" s="92" t="s">
        <v>865</v>
      </c>
      <c r="D436" s="92" t="s">
        <v>868</v>
      </c>
      <c r="E436" s="93" t="s">
        <v>608</v>
      </c>
      <c r="F436" s="94">
        <v>555.25</v>
      </c>
      <c r="G436" s="92" t="s">
        <v>610</v>
      </c>
    </row>
    <row r="437" spans="1:7" s="49" customFormat="1" ht="15" customHeight="1" x14ac:dyDescent="0.25">
      <c r="A437" s="65">
        <v>430</v>
      </c>
      <c r="B437" s="92" t="s">
        <v>144</v>
      </c>
      <c r="C437" s="92" t="s">
        <v>387</v>
      </c>
      <c r="D437" s="92" t="s">
        <v>593</v>
      </c>
      <c r="E437" s="93" t="s">
        <v>609</v>
      </c>
      <c r="F437" s="94">
        <v>43008.53</v>
      </c>
      <c r="G437" s="92" t="s">
        <v>871</v>
      </c>
    </row>
    <row r="438" spans="1:7" s="49" customFormat="1" ht="15" customHeight="1" x14ac:dyDescent="0.25">
      <c r="A438" s="65">
        <v>431</v>
      </c>
      <c r="B438" s="92" t="s">
        <v>129</v>
      </c>
      <c r="C438" s="92" t="s">
        <v>629</v>
      </c>
      <c r="D438" s="92" t="s">
        <v>459</v>
      </c>
      <c r="E438" s="93" t="s">
        <v>609</v>
      </c>
      <c r="F438" s="94">
        <v>20863.77</v>
      </c>
      <c r="G438" s="92" t="s">
        <v>869</v>
      </c>
    </row>
    <row r="439" spans="1:7" s="49" customFormat="1" ht="15" customHeight="1" x14ac:dyDescent="0.25">
      <c r="A439" s="65">
        <v>432</v>
      </c>
      <c r="B439" s="92" t="s">
        <v>144</v>
      </c>
      <c r="C439" s="92" t="s">
        <v>363</v>
      </c>
      <c r="D439" s="92" t="s">
        <v>574</v>
      </c>
      <c r="E439" s="93" t="s">
        <v>609</v>
      </c>
      <c r="F439" s="94">
        <v>11426.83</v>
      </c>
      <c r="G439" s="92" t="s">
        <v>612</v>
      </c>
    </row>
    <row r="440" spans="1:7" s="49" customFormat="1" ht="15" customHeight="1" x14ac:dyDescent="0.25">
      <c r="A440" s="65">
        <v>433</v>
      </c>
      <c r="B440" s="92" t="s">
        <v>144</v>
      </c>
      <c r="C440" s="92" t="s">
        <v>408</v>
      </c>
      <c r="D440" s="92" t="s">
        <v>456</v>
      </c>
      <c r="E440" s="93" t="s">
        <v>609</v>
      </c>
      <c r="F440" s="94">
        <v>1165.33</v>
      </c>
      <c r="G440" s="92" t="s">
        <v>872</v>
      </c>
    </row>
    <row r="441" spans="1:7" s="49" customFormat="1" ht="15" customHeight="1" x14ac:dyDescent="0.25">
      <c r="A441" s="65">
        <v>434</v>
      </c>
      <c r="B441" s="92" t="s">
        <v>144</v>
      </c>
      <c r="C441" s="92" t="s">
        <v>373</v>
      </c>
      <c r="D441" s="92" t="s">
        <v>582</v>
      </c>
      <c r="E441" s="93" t="s">
        <v>609</v>
      </c>
      <c r="F441" s="94">
        <v>97.91</v>
      </c>
      <c r="G441" s="92" t="s">
        <v>617</v>
      </c>
    </row>
    <row r="442" spans="1:7" s="49" customFormat="1" ht="15" customHeight="1" x14ac:dyDescent="0.25">
      <c r="A442" s="65">
        <v>435</v>
      </c>
      <c r="B442" s="92" t="s">
        <v>138</v>
      </c>
      <c r="C442" s="92" t="s">
        <v>812</v>
      </c>
      <c r="D442" s="92" t="s">
        <v>858</v>
      </c>
      <c r="E442" s="93" t="s">
        <v>609</v>
      </c>
      <c r="F442" s="94">
        <v>8.26</v>
      </c>
      <c r="G442" s="92" t="s">
        <v>613</v>
      </c>
    </row>
    <row r="443" spans="1:7" s="49" customFormat="1" ht="15" customHeight="1" x14ac:dyDescent="0.25">
      <c r="A443" s="65">
        <v>436</v>
      </c>
      <c r="B443" s="92" t="s">
        <v>144</v>
      </c>
      <c r="C443" s="92" t="s">
        <v>813</v>
      </c>
      <c r="D443" s="92" t="s">
        <v>485</v>
      </c>
      <c r="E443" s="93" t="s">
        <v>609</v>
      </c>
      <c r="F443" s="94">
        <v>1828.83</v>
      </c>
      <c r="G443" s="92" t="s">
        <v>869</v>
      </c>
    </row>
    <row r="444" spans="1:7" s="49" customFormat="1" ht="15" customHeight="1" x14ac:dyDescent="0.25">
      <c r="A444" s="65">
        <v>437</v>
      </c>
      <c r="B444" s="92" t="s">
        <v>144</v>
      </c>
      <c r="C444" s="92" t="s">
        <v>389</v>
      </c>
      <c r="D444" s="92" t="s">
        <v>534</v>
      </c>
      <c r="E444" s="93" t="s">
        <v>609</v>
      </c>
      <c r="F444" s="94">
        <v>1524.22</v>
      </c>
      <c r="G444" s="92" t="s">
        <v>612</v>
      </c>
    </row>
    <row r="445" spans="1:7" s="49" customFormat="1" ht="15" customHeight="1" x14ac:dyDescent="0.25">
      <c r="A445" s="65">
        <v>438</v>
      </c>
      <c r="B445" s="92" t="s">
        <v>127</v>
      </c>
      <c r="C445" s="92" t="s">
        <v>170</v>
      </c>
      <c r="D445" s="92" t="s">
        <v>442</v>
      </c>
      <c r="E445" s="93" t="s">
        <v>609</v>
      </c>
      <c r="F445" s="94">
        <v>928.26999999999896</v>
      </c>
      <c r="G445" s="92" t="s">
        <v>872</v>
      </c>
    </row>
    <row r="446" spans="1:7" s="49" customFormat="1" ht="15" customHeight="1" x14ac:dyDescent="0.25">
      <c r="A446" s="65">
        <v>439</v>
      </c>
      <c r="B446" s="92" t="s">
        <v>138</v>
      </c>
      <c r="C446" s="92" t="s">
        <v>814</v>
      </c>
      <c r="D446" s="92" t="s">
        <v>424</v>
      </c>
      <c r="E446" s="93" t="s">
        <v>609</v>
      </c>
      <c r="F446" s="94">
        <v>172.54</v>
      </c>
      <c r="G446" s="92" t="s">
        <v>613</v>
      </c>
    </row>
    <row r="447" spans="1:7" s="49" customFormat="1" ht="15" customHeight="1" x14ac:dyDescent="0.25">
      <c r="A447" s="65">
        <v>440</v>
      </c>
      <c r="B447" s="92" t="s">
        <v>144</v>
      </c>
      <c r="C447" s="92" t="s">
        <v>350</v>
      </c>
      <c r="D447" s="92" t="s">
        <v>565</v>
      </c>
      <c r="E447" s="93" t="s">
        <v>609</v>
      </c>
      <c r="F447" s="94">
        <v>7878.5800000000099</v>
      </c>
      <c r="G447" s="92" t="s">
        <v>872</v>
      </c>
    </row>
    <row r="448" spans="1:7" s="49" customFormat="1" ht="15" customHeight="1" x14ac:dyDescent="0.25">
      <c r="A448" s="65">
        <v>441</v>
      </c>
      <c r="B448" s="92" t="s">
        <v>142</v>
      </c>
      <c r="C448" s="92" t="s">
        <v>304</v>
      </c>
      <c r="D448" s="92" t="s">
        <v>541</v>
      </c>
      <c r="E448" s="93" t="s">
        <v>609</v>
      </c>
      <c r="F448" s="94">
        <v>207.1</v>
      </c>
      <c r="G448" s="92" t="s">
        <v>612</v>
      </c>
    </row>
    <row r="449" spans="1:7" s="49" customFormat="1" ht="15" customHeight="1" x14ac:dyDescent="0.25">
      <c r="A449" s="65">
        <v>442</v>
      </c>
      <c r="B449" s="92" t="s">
        <v>132</v>
      </c>
      <c r="C449" s="92" t="s">
        <v>181</v>
      </c>
      <c r="D449" s="92" t="s">
        <v>424</v>
      </c>
      <c r="E449" s="93" t="s">
        <v>609</v>
      </c>
      <c r="F449" s="94">
        <v>18.21</v>
      </c>
      <c r="G449" s="92" t="s">
        <v>610</v>
      </c>
    </row>
    <row r="450" spans="1:7" s="49" customFormat="1" ht="15" customHeight="1" x14ac:dyDescent="0.25">
      <c r="A450" s="65">
        <v>443</v>
      </c>
      <c r="B450" s="92" t="s">
        <v>144</v>
      </c>
      <c r="C450" s="92" t="s">
        <v>403</v>
      </c>
      <c r="D450" s="92" t="s">
        <v>458</v>
      </c>
      <c r="E450" s="93" t="s">
        <v>609</v>
      </c>
      <c r="F450" s="94">
        <v>293.11</v>
      </c>
      <c r="G450" s="92" t="s">
        <v>614</v>
      </c>
    </row>
    <row r="451" spans="1:7" s="49" customFormat="1" ht="15" customHeight="1" x14ac:dyDescent="0.25">
      <c r="A451" s="65">
        <v>444</v>
      </c>
      <c r="B451" s="92" t="s">
        <v>739</v>
      </c>
      <c r="C451" s="92" t="s">
        <v>667</v>
      </c>
      <c r="D451" s="92" t="s">
        <v>674</v>
      </c>
      <c r="E451" s="93" t="s">
        <v>608</v>
      </c>
      <c r="F451" s="94">
        <v>19.010000000000002</v>
      </c>
      <c r="G451" s="92" t="s">
        <v>871</v>
      </c>
    </row>
    <row r="452" spans="1:7" s="49" customFormat="1" ht="15" customHeight="1" x14ac:dyDescent="0.25">
      <c r="A452" s="65">
        <v>445</v>
      </c>
      <c r="B452" s="92" t="s">
        <v>125</v>
      </c>
      <c r="C452" s="92" t="s">
        <v>815</v>
      </c>
      <c r="D452" s="92" t="s">
        <v>859</v>
      </c>
      <c r="E452" s="93" t="s">
        <v>609</v>
      </c>
      <c r="F452" s="94">
        <v>395.57</v>
      </c>
      <c r="G452" s="92" t="s">
        <v>610</v>
      </c>
    </row>
    <row r="453" spans="1:7" s="49" customFormat="1" ht="15" customHeight="1" x14ac:dyDescent="0.25">
      <c r="A453" s="65">
        <v>446</v>
      </c>
      <c r="B453" s="92" t="s">
        <v>135</v>
      </c>
      <c r="C453" s="92" t="s">
        <v>173</v>
      </c>
      <c r="D453" s="92" t="s">
        <v>454</v>
      </c>
      <c r="E453" s="93" t="s">
        <v>609</v>
      </c>
      <c r="F453" s="94">
        <v>1385.24</v>
      </c>
      <c r="G453" s="92" t="s">
        <v>872</v>
      </c>
    </row>
    <row r="454" spans="1:7" s="49" customFormat="1" ht="15" customHeight="1" x14ac:dyDescent="0.25">
      <c r="A454" s="65">
        <v>447</v>
      </c>
      <c r="B454" s="92" t="s">
        <v>144</v>
      </c>
      <c r="C454" s="92" t="s">
        <v>173</v>
      </c>
      <c r="D454" s="92" t="s">
        <v>426</v>
      </c>
      <c r="E454" s="93" t="s">
        <v>609</v>
      </c>
      <c r="F454" s="94">
        <v>19249.169999999998</v>
      </c>
      <c r="G454" s="92" t="s">
        <v>871</v>
      </c>
    </row>
    <row r="455" spans="1:7" s="49" customFormat="1" ht="15" customHeight="1" x14ac:dyDescent="0.25">
      <c r="A455" s="65">
        <v>448</v>
      </c>
      <c r="B455" s="92" t="s">
        <v>144</v>
      </c>
      <c r="C455" s="92" t="s">
        <v>173</v>
      </c>
      <c r="D455" s="92" t="s">
        <v>542</v>
      </c>
      <c r="E455" s="93" t="s">
        <v>609</v>
      </c>
      <c r="F455" s="94">
        <v>6367.36</v>
      </c>
      <c r="G455" s="92" t="s">
        <v>871</v>
      </c>
    </row>
    <row r="456" spans="1:7" s="49" customFormat="1" ht="15" customHeight="1" x14ac:dyDescent="0.25">
      <c r="A456" s="65">
        <v>449</v>
      </c>
      <c r="B456" s="92" t="s">
        <v>130</v>
      </c>
      <c r="C456" s="92" t="s">
        <v>201</v>
      </c>
      <c r="D456" s="92" t="s">
        <v>470</v>
      </c>
      <c r="E456" s="93" t="s">
        <v>609</v>
      </c>
      <c r="F456" s="94">
        <v>217.25</v>
      </c>
      <c r="G456" s="92" t="s">
        <v>610</v>
      </c>
    </row>
    <row r="457" spans="1:7" ht="25.5" x14ac:dyDescent="0.25">
      <c r="A457" s="65">
        <v>450</v>
      </c>
      <c r="B457" s="92" t="s">
        <v>136</v>
      </c>
      <c r="C457" s="92" t="s">
        <v>816</v>
      </c>
      <c r="D457" s="92" t="s">
        <v>454</v>
      </c>
      <c r="E457" s="93" t="s">
        <v>609</v>
      </c>
      <c r="F457" s="94">
        <v>2060.39</v>
      </c>
      <c r="G457" s="92" t="s">
        <v>905</v>
      </c>
    </row>
    <row r="458" spans="1:7" x14ac:dyDescent="0.25">
      <c r="A458" s="65">
        <v>451</v>
      </c>
      <c r="B458" s="92" t="s">
        <v>127</v>
      </c>
      <c r="C458" s="92" t="s">
        <v>159</v>
      </c>
      <c r="D458" s="92" t="s">
        <v>432</v>
      </c>
      <c r="E458" s="93" t="s">
        <v>609</v>
      </c>
      <c r="F458" s="94">
        <v>455.13</v>
      </c>
      <c r="G458" s="92" t="s">
        <v>611</v>
      </c>
    </row>
    <row r="459" spans="1:7" x14ac:dyDescent="0.25">
      <c r="A459" s="65">
        <v>452</v>
      </c>
      <c r="B459" s="92" t="s">
        <v>127</v>
      </c>
      <c r="C459" s="92" t="s">
        <v>159</v>
      </c>
      <c r="D459" s="92" t="s">
        <v>581</v>
      </c>
      <c r="E459" s="93" t="s">
        <v>609</v>
      </c>
      <c r="F459" s="94">
        <v>401.55</v>
      </c>
      <c r="G459" s="92" t="s">
        <v>611</v>
      </c>
    </row>
    <row r="460" spans="1:7" x14ac:dyDescent="0.25">
      <c r="A460" s="65">
        <v>453</v>
      </c>
      <c r="B460" s="92" t="s">
        <v>139</v>
      </c>
      <c r="C460" s="92" t="s">
        <v>289</v>
      </c>
      <c r="D460" s="92" t="s">
        <v>532</v>
      </c>
      <c r="E460" s="93" t="s">
        <v>608</v>
      </c>
      <c r="F460" s="94">
        <v>535.20000000000005</v>
      </c>
      <c r="G460" s="92" t="s">
        <v>610</v>
      </c>
    </row>
    <row r="461" spans="1:7" ht="25.5" x14ac:dyDescent="0.25">
      <c r="A461" s="65">
        <v>454</v>
      </c>
      <c r="B461" s="92" t="s">
        <v>132</v>
      </c>
      <c r="C461" s="92" t="s">
        <v>208</v>
      </c>
      <c r="D461" s="92" t="s">
        <v>472</v>
      </c>
      <c r="E461" s="93" t="s">
        <v>609</v>
      </c>
      <c r="F461" s="94">
        <v>230.38</v>
      </c>
      <c r="G461" s="92" t="s">
        <v>610</v>
      </c>
    </row>
    <row r="462" spans="1:7" x14ac:dyDescent="0.25">
      <c r="A462" s="65">
        <v>455</v>
      </c>
      <c r="B462" s="92" t="s">
        <v>139</v>
      </c>
      <c r="C462" s="92" t="s">
        <v>208</v>
      </c>
      <c r="D462" s="92" t="s">
        <v>537</v>
      </c>
      <c r="E462" s="93" t="s">
        <v>609</v>
      </c>
      <c r="F462" s="94">
        <v>449.19</v>
      </c>
      <c r="G462" s="92" t="s">
        <v>610</v>
      </c>
    </row>
    <row r="463" spans="1:7" x14ac:dyDescent="0.25">
      <c r="A463" s="65">
        <v>456</v>
      </c>
      <c r="B463" s="92" t="s">
        <v>144</v>
      </c>
      <c r="C463" s="92" t="s">
        <v>322</v>
      </c>
      <c r="D463" s="92" t="s">
        <v>543</v>
      </c>
      <c r="E463" s="93" t="s">
        <v>609</v>
      </c>
      <c r="F463" s="94">
        <v>819.67</v>
      </c>
      <c r="G463" s="92" t="s">
        <v>616</v>
      </c>
    </row>
    <row r="464" spans="1:7" x14ac:dyDescent="0.25">
      <c r="A464" s="65">
        <v>457</v>
      </c>
      <c r="B464" s="92" t="s">
        <v>138</v>
      </c>
      <c r="C464" s="92" t="s">
        <v>817</v>
      </c>
      <c r="D464" s="92" t="s">
        <v>860</v>
      </c>
      <c r="E464" s="93" t="s">
        <v>609</v>
      </c>
      <c r="F464" s="94">
        <v>963.15</v>
      </c>
      <c r="G464" s="92" t="s">
        <v>909</v>
      </c>
    </row>
    <row r="465" spans="1:7" ht="25.5" x14ac:dyDescent="0.25">
      <c r="A465" s="65">
        <v>458</v>
      </c>
      <c r="B465" s="92" t="s">
        <v>125</v>
      </c>
      <c r="C465" s="92" t="s">
        <v>622</v>
      </c>
      <c r="D465" s="92" t="s">
        <v>448</v>
      </c>
      <c r="E465" s="93" t="s">
        <v>609</v>
      </c>
      <c r="F465" s="94">
        <v>274.47000000000003</v>
      </c>
      <c r="G465" s="92" t="s">
        <v>610</v>
      </c>
    </row>
    <row r="466" spans="1:7" x14ac:dyDescent="0.25">
      <c r="A466" s="65">
        <v>459</v>
      </c>
      <c r="B466" s="92" t="s">
        <v>138</v>
      </c>
      <c r="C466" s="92" t="s">
        <v>643</v>
      </c>
      <c r="D466" s="92" t="s">
        <v>683</v>
      </c>
      <c r="E466" s="93" t="s">
        <v>609</v>
      </c>
      <c r="F466" s="94">
        <v>100.51</v>
      </c>
      <c r="G466" s="92" t="s">
        <v>613</v>
      </c>
    </row>
    <row r="467" spans="1:7" x14ac:dyDescent="0.25">
      <c r="A467" s="65">
        <v>460</v>
      </c>
      <c r="B467" s="92" t="s">
        <v>142</v>
      </c>
      <c r="C467" s="92" t="s">
        <v>659</v>
      </c>
      <c r="D467" s="92" t="s">
        <v>473</v>
      </c>
      <c r="E467" s="93" t="s">
        <v>609</v>
      </c>
      <c r="F467" s="94">
        <v>360.32</v>
      </c>
      <c r="G467" s="92" t="s">
        <v>612</v>
      </c>
    </row>
    <row r="468" spans="1:7" x14ac:dyDescent="0.25">
      <c r="A468" s="65">
        <v>461</v>
      </c>
      <c r="B468" s="92" t="s">
        <v>144</v>
      </c>
      <c r="C468" s="92" t="s">
        <v>311</v>
      </c>
      <c r="D468" s="92" t="s">
        <v>462</v>
      </c>
      <c r="E468" s="93" t="s">
        <v>609</v>
      </c>
      <c r="F468" s="94">
        <v>2871.62</v>
      </c>
      <c r="G468" s="92" t="s">
        <v>880</v>
      </c>
    </row>
    <row r="469" spans="1:7" x14ac:dyDescent="0.25">
      <c r="A469" s="65">
        <v>462</v>
      </c>
      <c r="B469" s="92" t="s">
        <v>139</v>
      </c>
      <c r="C469" s="92" t="s">
        <v>818</v>
      </c>
      <c r="D469" s="92" t="s">
        <v>428</v>
      </c>
      <c r="E469" s="93" t="s">
        <v>609</v>
      </c>
      <c r="F469" s="94">
        <v>14062.1</v>
      </c>
      <c r="G469" s="92" t="s">
        <v>869</v>
      </c>
    </row>
    <row r="470" spans="1:7" x14ac:dyDescent="0.25">
      <c r="A470" s="65">
        <v>463</v>
      </c>
      <c r="B470" s="92" t="s">
        <v>144</v>
      </c>
      <c r="C470" s="92" t="s">
        <v>664</v>
      </c>
      <c r="D470" s="92" t="s">
        <v>701</v>
      </c>
      <c r="E470" s="93" t="s">
        <v>609</v>
      </c>
      <c r="F470" s="94">
        <v>83.43</v>
      </c>
      <c r="G470" s="92" t="s">
        <v>884</v>
      </c>
    </row>
    <row r="471" spans="1:7" x14ac:dyDescent="0.25">
      <c r="A471" s="65">
        <v>464</v>
      </c>
      <c r="B471" s="92" t="s">
        <v>144</v>
      </c>
      <c r="C471" s="92" t="s">
        <v>364</v>
      </c>
      <c r="D471" s="92" t="s">
        <v>575</v>
      </c>
      <c r="E471" s="93" t="s">
        <v>609</v>
      </c>
      <c r="F471" s="94">
        <v>733.79</v>
      </c>
      <c r="G471" s="92" t="s">
        <v>884</v>
      </c>
    </row>
    <row r="472" spans="1:7" x14ac:dyDescent="0.25">
      <c r="A472" s="65">
        <v>465</v>
      </c>
      <c r="B472" s="92" t="s">
        <v>144</v>
      </c>
      <c r="C472" s="92" t="s">
        <v>819</v>
      </c>
      <c r="D472" s="92" t="s">
        <v>861</v>
      </c>
      <c r="E472" s="93" t="s">
        <v>609</v>
      </c>
      <c r="F472" s="94">
        <v>2429.29</v>
      </c>
      <c r="G472" s="92" t="s">
        <v>612</v>
      </c>
    </row>
    <row r="473" spans="1:7" ht="25.5" x14ac:dyDescent="0.25">
      <c r="A473" s="65">
        <v>466</v>
      </c>
      <c r="B473" s="92" t="s">
        <v>132</v>
      </c>
      <c r="C473" s="92" t="s">
        <v>820</v>
      </c>
      <c r="D473" s="92" t="s">
        <v>862</v>
      </c>
      <c r="E473" s="93" t="s">
        <v>609</v>
      </c>
      <c r="F473" s="94">
        <v>1.1100000000000001</v>
      </c>
      <c r="G473" s="92" t="s">
        <v>613</v>
      </c>
    </row>
    <row r="474" spans="1:7" x14ac:dyDescent="0.25">
      <c r="A474" s="258" t="s">
        <v>116</v>
      </c>
      <c r="B474" s="259"/>
      <c r="C474" s="259"/>
      <c r="D474" s="259"/>
      <c r="E474" s="260"/>
      <c r="F474" s="133">
        <f ca="1">SUM(F8:F474)</f>
        <v>1861700.5200000023</v>
      </c>
      <c r="G474" s="92"/>
    </row>
    <row r="475" spans="1:7" s="48" customFormat="1" x14ac:dyDescent="0.25">
      <c r="A475" s="17"/>
      <c r="B475" s="113"/>
      <c r="C475" s="51"/>
      <c r="D475" s="51"/>
      <c r="E475" s="46"/>
      <c r="F475" s="52"/>
      <c r="G475" s="51"/>
    </row>
    <row r="476" spans="1:7" x14ac:dyDescent="0.25">
      <c r="A476" s="53"/>
      <c r="B476" s="114"/>
    </row>
    <row r="477" spans="1:7" x14ac:dyDescent="0.25">
      <c r="A477" s="17"/>
      <c r="B477" s="114"/>
      <c r="C477" s="51"/>
      <c r="D477" s="51"/>
      <c r="E477" s="46"/>
      <c r="F477" s="52"/>
      <c r="G477" s="51"/>
    </row>
  </sheetData>
  <sheetProtection selectLockedCells="1" sort="0" selectUnlockedCells="1"/>
  <autoFilter ref="D1:D477"/>
  <sortState ref="B8:G583">
    <sortCondition ref="C8:C583"/>
    <sortCondition ref="D8:D583"/>
    <sortCondition ref="B8:B583"/>
  </sortState>
  <mergeCells count="10">
    <mergeCell ref="A474:E474"/>
    <mergeCell ref="A6:B7"/>
    <mergeCell ref="A1:G1"/>
    <mergeCell ref="A2:G2"/>
    <mergeCell ref="A3:G3"/>
    <mergeCell ref="F6:F7"/>
    <mergeCell ref="G6:G7"/>
    <mergeCell ref="C6:D6"/>
    <mergeCell ref="E6:E7"/>
    <mergeCell ref="A4:G4"/>
  </mergeCells>
  <pageMargins left="0.25" right="0.25" top="0.5" bottom="0.5" header="0.25" footer="0"/>
  <pageSetup scale="73" orientation="portrait" r:id="rId1"/>
  <headerFooter>
    <oddFooter>&amp;C&amp;"-,Italic"&amp;8Page &amp;P of &amp;N&amp;R&amp;"-,Italic"&amp;8TF 2017 Oct, 12/01/2017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Top10</vt:lpstr>
      <vt:lpstr>EMS-Cumulative</vt:lpstr>
      <vt:lpstr>HOSP-Cumulative</vt:lpstr>
      <vt:lpstr>PHYS-Alpha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2017-12-01T19:05:54Z</cp:lastPrinted>
  <dcterms:created xsi:type="dcterms:W3CDTF">2012-11-06T16:36:15Z</dcterms:created>
  <dcterms:modified xsi:type="dcterms:W3CDTF">2018-05-29T17:44:43Z</dcterms:modified>
</cp:coreProperties>
</file>