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8830" windowHeight="4035" tabRatio="823"/>
  </bookViews>
  <sheets>
    <sheet name="Top10" sheetId="3" r:id="rId1"/>
    <sheet name="EMS-Cumulative" sheetId="29" r:id="rId2"/>
    <sheet name="HOSP-Cumulative" sheetId="30" r:id="rId3"/>
    <sheet name="PHYS-Alpha" sheetId="20" r:id="rId4"/>
  </sheets>
  <definedNames>
    <definedName name="_xlnm._FilterDatabase" localSheetId="1" hidden="1">'EMS-Cumulative'!$A$10:$O$76</definedName>
    <definedName name="_xlnm._FilterDatabase" localSheetId="2" hidden="1">'HOSP-Cumulative'!$A$6:$N$65</definedName>
    <definedName name="_xlnm._FilterDatabase" localSheetId="3" hidden="1">'PHYS-Alpha'!$A$6:$G$448</definedName>
    <definedName name="_xlnm.Print_Area" localSheetId="1">'EMS-Cumulative'!$A$1:$M$78</definedName>
    <definedName name="_xlnm.Print_Area" localSheetId="2">'HOSP-Cumulative'!$A$1:$M$77</definedName>
    <definedName name="_xlnm.Print_Area" localSheetId="3">'PHYS-Alpha'!$A$1:$G$448</definedName>
    <definedName name="_xlnm.Print_Area" localSheetId="0">'Top10'!$A$1:$G$61</definedName>
    <definedName name="_xlnm.Print_Titles" localSheetId="1">'EMS-Cumulative'!$1:$10</definedName>
    <definedName name="_xlnm.Print_Titles" localSheetId="2">'HOSP-Cumulative'!$1:$10</definedName>
    <definedName name="_xlnm.Print_Titles" localSheetId="3">'PHYS-Alpha'!$1:$7</definedName>
    <definedName name="_xlnm.Print_Titles" localSheetId="0">'Top10'!$1:$4</definedName>
  </definedNames>
  <calcPr calcId="145621"/>
</workbook>
</file>

<file path=xl/calcChain.xml><?xml version="1.0" encoding="utf-8"?>
<calcChain xmlns="http://schemas.openxmlformats.org/spreadsheetml/2006/main">
  <c r="D18" i="3" l="1"/>
  <c r="E18" i="3"/>
  <c r="F18" i="3"/>
  <c r="D30" i="3"/>
  <c r="E30" i="3"/>
  <c r="F30" i="3"/>
  <c r="D31" i="3"/>
  <c r="E31" i="3"/>
  <c r="F31" i="3"/>
  <c r="D45" i="3"/>
  <c r="E45" i="3"/>
  <c r="F45" i="3"/>
  <c r="M71" i="30" l="1"/>
  <c r="M70" i="30"/>
  <c r="M69" i="30"/>
  <c r="M68" i="30"/>
  <c r="M67" i="30"/>
  <c r="M66" i="30"/>
  <c r="M65" i="30"/>
  <c r="M64" i="30"/>
  <c r="M63" i="30"/>
  <c r="M62" i="30"/>
  <c r="M61" i="30"/>
  <c r="M60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2" i="30"/>
  <c r="M11" i="30"/>
  <c r="M73" i="29"/>
  <c r="M72" i="29"/>
  <c r="M71" i="29"/>
  <c r="M70" i="29"/>
  <c r="M69" i="29"/>
  <c r="M68" i="29"/>
  <c r="M67" i="29"/>
  <c r="M66" i="29"/>
  <c r="M65" i="29"/>
  <c r="M64" i="29"/>
  <c r="M63" i="29"/>
  <c r="M62" i="29"/>
  <c r="M61" i="29"/>
  <c r="M60" i="29"/>
  <c r="M59" i="29"/>
  <c r="M58" i="29"/>
  <c r="M57" i="29"/>
  <c r="M56" i="29"/>
  <c r="M55" i="29"/>
  <c r="M54" i="29"/>
  <c r="M53" i="29"/>
  <c r="M52" i="29"/>
  <c r="M51" i="29"/>
  <c r="M50" i="29"/>
  <c r="M49" i="29"/>
  <c r="M48" i="29"/>
  <c r="M47" i="29"/>
  <c r="M46" i="29"/>
  <c r="M45" i="29"/>
  <c r="M44" i="29"/>
  <c r="M43" i="29"/>
  <c r="M42" i="29"/>
  <c r="M41" i="29"/>
  <c r="M40" i="29"/>
  <c r="M39" i="29"/>
  <c r="M38" i="29"/>
  <c r="M37" i="29"/>
  <c r="M36" i="29"/>
  <c r="M35" i="29"/>
  <c r="M34" i="29"/>
  <c r="M33" i="29"/>
  <c r="M32" i="29"/>
  <c r="M31" i="29"/>
  <c r="M30" i="29"/>
  <c r="M29" i="29"/>
  <c r="M28" i="29"/>
  <c r="M27" i="29"/>
  <c r="M26" i="29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L8" i="30" l="1"/>
  <c r="K8" i="30"/>
  <c r="J8" i="30"/>
  <c r="H8" i="30"/>
  <c r="I8" i="30"/>
  <c r="F448" i="20" l="1"/>
  <c r="F61" i="3" s="1"/>
  <c r="E53" i="3" s="1"/>
  <c r="E55" i="3" l="1"/>
  <c r="E59" i="3"/>
  <c r="E52" i="3"/>
  <c r="E54" i="3"/>
  <c r="E56" i="3"/>
  <c r="E57" i="3"/>
  <c r="E50" i="3"/>
  <c r="E58" i="3"/>
  <c r="E51" i="3"/>
  <c r="L73" i="30" l="1"/>
  <c r="L74" i="29"/>
  <c r="L74" i="30" s="1"/>
  <c r="L75" i="30" l="1"/>
  <c r="L75" i="29"/>
  <c r="L76" i="29" s="1"/>
  <c r="F74" i="29"/>
  <c r="E32" i="3" s="1"/>
  <c r="E74" i="29"/>
  <c r="D32" i="3" s="1"/>
  <c r="F73" i="30"/>
  <c r="F75" i="29" s="1"/>
  <c r="E46" i="3" s="1"/>
  <c r="E73" i="30"/>
  <c r="E75" i="29" s="1"/>
  <c r="D46" i="3" s="1"/>
  <c r="F74" i="30" l="1"/>
  <c r="F75" i="30" s="1"/>
  <c r="E74" i="30"/>
  <c r="E75" i="30" s="1"/>
  <c r="G7" i="30" s="1"/>
  <c r="L9" i="30" s="1"/>
  <c r="E76" i="29"/>
  <c r="G7" i="29" s="1"/>
  <c r="L9" i="29" s="1"/>
  <c r="F76" i="29"/>
  <c r="I74" i="29"/>
  <c r="I74" i="30" s="1"/>
  <c r="K9" i="30" l="1"/>
  <c r="H9" i="30"/>
  <c r="I9" i="30"/>
  <c r="J9" i="30"/>
  <c r="J9" i="29"/>
  <c r="H9" i="29"/>
  <c r="K9" i="29"/>
  <c r="I9" i="29"/>
  <c r="K74" i="29"/>
  <c r="K74" i="30" s="1"/>
  <c r="J74" i="29"/>
  <c r="J74" i="30" s="1"/>
  <c r="K73" i="30" l="1"/>
  <c r="M72" i="30" s="1"/>
  <c r="J73" i="30"/>
  <c r="I73" i="30"/>
  <c r="I75" i="29" l="1"/>
  <c r="I76" i="29" s="1"/>
  <c r="I75" i="30"/>
  <c r="K75" i="29"/>
  <c r="K76" i="29" s="1"/>
  <c r="K75" i="30"/>
  <c r="J75" i="29"/>
  <c r="J76" i="29" s="1"/>
  <c r="J75" i="30"/>
  <c r="H73" i="30" l="1"/>
  <c r="H74" i="29"/>
  <c r="H74" i="30" s="1"/>
  <c r="H75" i="29" l="1"/>
  <c r="H75" i="30"/>
  <c r="G73" i="30"/>
  <c r="G74" i="29"/>
  <c r="G74" i="30" s="1"/>
  <c r="G75" i="30" l="1"/>
  <c r="M73" i="30"/>
  <c r="G75" i="29"/>
  <c r="G76" i="29" s="1"/>
  <c r="G8" i="29" s="1"/>
  <c r="H76" i="29"/>
  <c r="M74" i="29"/>
  <c r="F32" i="3" s="1"/>
  <c r="G8" i="30" l="1"/>
  <c r="M8" i="29"/>
  <c r="G9" i="29"/>
  <c r="M9" i="29" s="1"/>
  <c r="M74" i="30"/>
  <c r="M75" i="30" s="1"/>
  <c r="M75" i="29"/>
  <c r="F46" i="3" s="1"/>
  <c r="M76" i="29"/>
  <c r="G9" i="30" l="1"/>
  <c r="M9" i="30" s="1"/>
  <c r="M8" i="30"/>
  <c r="F60" i="3"/>
  <c r="E60" i="3" l="1"/>
</calcChain>
</file>

<file path=xl/sharedStrings.xml><?xml version="1.0" encoding="utf-8"?>
<sst xmlns="http://schemas.openxmlformats.org/spreadsheetml/2006/main" count="2636" uniqueCount="928">
  <si>
    <t>Last Name</t>
  </si>
  <si>
    <t>First Name</t>
  </si>
  <si>
    <t>Specialty</t>
  </si>
  <si>
    <t>Provider Name</t>
  </si>
  <si>
    <t>PHYSICIANS - In Alphabetical Order (Last Name, First Name)</t>
  </si>
  <si>
    <t>Business Name</t>
  </si>
  <si>
    <t>Amount ($)</t>
  </si>
  <si>
    <t>Top Ten Reimbursement Recipient, By Provider</t>
  </si>
  <si>
    <t>EMS Agency Name</t>
  </si>
  <si>
    <t>Trauma Region</t>
  </si>
  <si>
    <t>Uncompensated Cost ($)</t>
  </si>
  <si>
    <t>% Allocation</t>
  </si>
  <si>
    <t>Facility Share ($)</t>
  </si>
  <si>
    <t>AIR AMBULANCE</t>
  </si>
  <si>
    <t>A</t>
  </si>
  <si>
    <t>Subtotal 1:</t>
  </si>
  <si>
    <t>GROUND AMBULANCE</t>
  </si>
  <si>
    <t>Hospital Name</t>
  </si>
  <si>
    <t>Uncompensated Cost</t>
  </si>
  <si>
    <t>Facility Share</t>
  </si>
  <si>
    <t>Physician Group Name</t>
  </si>
  <si>
    <t>Physician Name</t>
  </si>
  <si>
    <t>Individual Amount</t>
  </si>
  <si>
    <t>Provider Share ($)</t>
  </si>
  <si>
    <t>Eligible Amount ($)</t>
  </si>
  <si>
    <t>EMS - In Alphabetical Order</t>
  </si>
  <si>
    <t>Type*</t>
  </si>
  <si>
    <t xml:space="preserve">Total Physician = </t>
  </si>
  <si>
    <t xml:space="preserve">Total = </t>
  </si>
  <si>
    <t>HOSPITAL - In Alphabetical Order</t>
  </si>
  <si>
    <t xml:space="preserve">Total Hospital = </t>
  </si>
  <si>
    <t>Total EMS =</t>
  </si>
  <si>
    <t>Total for Top 10 Air &amp; Ground Ambulance =</t>
  </si>
  <si>
    <t>License Type</t>
  </si>
  <si>
    <t>Total</t>
  </si>
  <si>
    <t>Reimbursement Rate</t>
  </si>
  <si>
    <t>Payment Installments</t>
  </si>
  <si>
    <t>Payment Month</t>
  </si>
  <si>
    <t>Amount Disbursed</t>
  </si>
  <si>
    <t>Trauma Level</t>
  </si>
  <si>
    <t>*University Hospital Authority</t>
  </si>
  <si>
    <t xml:space="preserve">Total EMS = </t>
  </si>
  <si>
    <t xml:space="preserve">Total EMS &amp; Hospital = </t>
  </si>
  <si>
    <t xml:space="preserve">Total Hospital &amp; EMS = </t>
  </si>
  <si>
    <t>Total Eligible Uncompensated Cost</t>
  </si>
  <si>
    <t>Total Amount Disbursed</t>
  </si>
  <si>
    <t>Distribution Period Total ($)</t>
  </si>
  <si>
    <t>Allocation    Share</t>
  </si>
  <si>
    <t>*A=air ambulance; G=ground ambulance</t>
  </si>
  <si>
    <t>* Trauma Fund 2015 April *</t>
  </si>
  <si>
    <t>Claims July 1, 2013 to December 31, 2013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</si>
  <si>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>=Provider's allocated amount as % of the total monies available for disbursement to EMS and Hospitals</t>
    </r>
  </si>
  <si>
    <t>Apr</t>
  </si>
  <si>
    <t>May</t>
  </si>
  <si>
    <t>Jun</t>
  </si>
  <si>
    <t>Jul</t>
  </si>
  <si>
    <t>Aug</t>
  </si>
  <si>
    <t>Sep</t>
  </si>
  <si>
    <t>OU Physicians</t>
  </si>
  <si>
    <t>William</t>
  </si>
  <si>
    <t>Havron</t>
  </si>
  <si>
    <t>Roxie</t>
  </si>
  <si>
    <t>Albrecht</t>
  </si>
  <si>
    <t>Jason</t>
  </si>
  <si>
    <t>Lees</t>
  </si>
  <si>
    <t>Zeeshaan</t>
  </si>
  <si>
    <t>Khan</t>
  </si>
  <si>
    <t>Timothy</t>
  </si>
  <si>
    <t>Puckett</t>
  </si>
  <si>
    <t>Ertl</t>
  </si>
  <si>
    <t>Zachary</t>
  </si>
  <si>
    <t>Roberts</t>
  </si>
  <si>
    <t>Jeffrey</t>
  </si>
  <si>
    <t>Bender</t>
  </si>
  <si>
    <t>Warren Clinic dba Care Communications LLC</t>
  </si>
  <si>
    <t>Todd</t>
  </si>
  <si>
    <t>Swenning</t>
  </si>
  <si>
    <t>David</t>
  </si>
  <si>
    <t>Teague</t>
  </si>
  <si>
    <t>Neurological Surgery dba Neurosurgery Specialists</t>
  </si>
  <si>
    <t>Daniel</t>
  </si>
  <si>
    <t>Boedeker</t>
  </si>
  <si>
    <t>Nicholas</t>
  </si>
  <si>
    <t>Davis</t>
  </si>
  <si>
    <t>Mahmoud</t>
  </si>
  <si>
    <t>Elkaissi</t>
  </si>
  <si>
    <t>Orthopedic &amp; Trauma Services of Oklahoma</t>
  </si>
  <si>
    <t>Paul</t>
  </si>
  <si>
    <t>Stafford</t>
  </si>
  <si>
    <t>Michael</t>
  </si>
  <si>
    <t>Martin</t>
  </si>
  <si>
    <t>Brent</t>
  </si>
  <si>
    <t>Norris</t>
  </si>
  <si>
    <t>Carl</t>
  </si>
  <si>
    <t>Bergren</t>
  </si>
  <si>
    <t>Thomas</t>
  </si>
  <si>
    <t>Lehman</t>
  </si>
  <si>
    <t>Ryan</t>
  </si>
  <si>
    <t>Rahhal</t>
  </si>
  <si>
    <t>Joshua</t>
  </si>
  <si>
    <t>Gierman</t>
  </si>
  <si>
    <t>Sam</t>
  </si>
  <si>
    <t>Safavi-Abbasi</t>
  </si>
  <si>
    <t>Robert</t>
  </si>
  <si>
    <t>Fails</t>
  </si>
  <si>
    <t>Debra</t>
  </si>
  <si>
    <t>Van Zandt</t>
  </si>
  <si>
    <t>Amanda</t>
  </si>
  <si>
    <t>Gomes</t>
  </si>
  <si>
    <t>AHS Oklahoma Physician Group, LLC dba Utica Park Clinic</t>
  </si>
  <si>
    <t>Lowe</t>
  </si>
  <si>
    <t>Steven</t>
  </si>
  <si>
    <t>Carter</t>
  </si>
  <si>
    <t>Jeremy</t>
  </si>
  <si>
    <t>White</t>
  </si>
  <si>
    <t>Dennis</t>
  </si>
  <si>
    <t>Wang</t>
  </si>
  <si>
    <t>Christian</t>
  </si>
  <si>
    <t>El Amm</t>
  </si>
  <si>
    <t>Marcos</t>
  </si>
  <si>
    <t>Christopher</t>
  </si>
  <si>
    <t>Pamela</t>
  </si>
  <si>
    <t>Schueler</t>
  </si>
  <si>
    <t>Amy</t>
  </si>
  <si>
    <t>Jarvis</t>
  </si>
  <si>
    <t>Justin</t>
  </si>
  <si>
    <t>North</t>
  </si>
  <si>
    <t>Tulsa Bone &amp; Joint Associates</t>
  </si>
  <si>
    <t>Jules</t>
  </si>
  <si>
    <t>Dumais</t>
  </si>
  <si>
    <t>Warren Clinic, Inc</t>
  </si>
  <si>
    <t>Kenneth</t>
  </si>
  <si>
    <t>Chekofsky</t>
  </si>
  <si>
    <t>Benjamin</t>
  </si>
  <si>
    <t>Benner</t>
  </si>
  <si>
    <t>Vaidy</t>
  </si>
  <si>
    <t>Rao</t>
  </si>
  <si>
    <t>Joseph</t>
  </si>
  <si>
    <t>Davey</t>
  </si>
  <si>
    <t>Gozde</t>
  </si>
  <si>
    <t>Demiralp</t>
  </si>
  <si>
    <t>Satya V</t>
  </si>
  <si>
    <t>Subramanyam Malladi</t>
  </si>
  <si>
    <t>Wagner</t>
  </si>
  <si>
    <t>Praveen</t>
  </si>
  <si>
    <t>Maheshwari</t>
  </si>
  <si>
    <t>Letton</t>
  </si>
  <si>
    <t>Teodora</t>
  </si>
  <si>
    <t>Nicolescu</t>
  </si>
  <si>
    <t>Boe</t>
  </si>
  <si>
    <t>Shyla</t>
  </si>
  <si>
    <t>Penaroza</t>
  </si>
  <si>
    <t>Drew</t>
  </si>
  <si>
    <t>Schnitt</t>
  </si>
  <si>
    <t>Gibson</t>
  </si>
  <si>
    <t>Kofi</t>
  </si>
  <si>
    <t>Vandyck</t>
  </si>
  <si>
    <t>Kammerlocher</t>
  </si>
  <si>
    <t>Hoover</t>
  </si>
  <si>
    <t>Suhair</t>
  </si>
  <si>
    <t>Maqusi</t>
  </si>
  <si>
    <t>Luessenhop</t>
  </si>
  <si>
    <t>Jose</t>
  </si>
  <si>
    <t>Sanclement</t>
  </si>
  <si>
    <t>Ian</t>
  </si>
  <si>
    <t>Bond</t>
  </si>
  <si>
    <t>Theresa</t>
  </si>
  <si>
    <t>Thai</t>
  </si>
  <si>
    <t>Craig</t>
  </si>
  <si>
    <t>Rabb</t>
  </si>
  <si>
    <t>John</t>
  </si>
  <si>
    <t>Houck</t>
  </si>
  <si>
    <t>Dan</t>
  </si>
  <si>
    <t>Nguyen</t>
  </si>
  <si>
    <t>Tilak</t>
  </si>
  <si>
    <t>Raj</t>
  </si>
  <si>
    <t>Charles</t>
  </si>
  <si>
    <t>Pasque</t>
  </si>
  <si>
    <t>Shawn</t>
  </si>
  <si>
    <t>Vedamani</t>
  </si>
  <si>
    <t>Betty</t>
  </si>
  <si>
    <t>Haywood</t>
  </si>
  <si>
    <t>Kevin</t>
  </si>
  <si>
    <t>Kunkel</t>
  </si>
  <si>
    <t>Sughrue</t>
  </si>
  <si>
    <t>Bradley</t>
  </si>
  <si>
    <t>Lamprich</t>
  </si>
  <si>
    <t>Gavin</t>
  </si>
  <si>
    <t>O'Mahony</t>
  </si>
  <si>
    <t>Clyde</t>
  </si>
  <si>
    <t>Redmond</t>
  </si>
  <si>
    <t>Lewis</t>
  </si>
  <si>
    <t>Douglas</t>
  </si>
  <si>
    <t>Koontz</t>
  </si>
  <si>
    <t>Lyle</t>
  </si>
  <si>
    <t>Stefanich</t>
  </si>
  <si>
    <t>Puffinbarger</t>
  </si>
  <si>
    <t>Pramod</t>
  </si>
  <si>
    <t>Chetty</t>
  </si>
  <si>
    <t>Jacqueline</t>
  </si>
  <si>
    <t>Smith</t>
  </si>
  <si>
    <t>Radiology Consultants of Tulsa, Inc</t>
  </si>
  <si>
    <t>Leonard</t>
  </si>
  <si>
    <t>Melissa</t>
  </si>
  <si>
    <t>Pfenning</t>
  </si>
  <si>
    <t>Clouser</t>
  </si>
  <si>
    <t>Tulsa Radiology Associates, Inc</t>
  </si>
  <si>
    <t>Chonka</t>
  </si>
  <si>
    <t>Samuel</t>
  </si>
  <si>
    <t>Baird</t>
  </si>
  <si>
    <t>Michienzi</t>
  </si>
  <si>
    <t>Orthopaedic and Sports Medicine Center</t>
  </si>
  <si>
    <t>Vytautas</t>
  </si>
  <si>
    <t>Ringus</t>
  </si>
  <si>
    <t>Rodney</t>
  </si>
  <si>
    <t>Shaffer</t>
  </si>
  <si>
    <t>Elizabeth</t>
  </si>
  <si>
    <t>Pickvance</t>
  </si>
  <si>
    <t>Bryan</t>
  </si>
  <si>
    <t>Balbas</t>
  </si>
  <si>
    <t>David G Malone, MD PLC</t>
  </si>
  <si>
    <t>Malone</t>
  </si>
  <si>
    <t>Akram</t>
  </si>
  <si>
    <t>Shhadeh</t>
  </si>
  <si>
    <t>Tinker</t>
  </si>
  <si>
    <t>Gerald</t>
  </si>
  <si>
    <t>Erbar</t>
  </si>
  <si>
    <t>Anthony</t>
  </si>
  <si>
    <t>Alleman</t>
  </si>
  <si>
    <t>Bappaditya</t>
  </si>
  <si>
    <t>Ray</t>
  </si>
  <si>
    <t>Jonathan</t>
  </si>
  <si>
    <t>Schnitker</t>
  </si>
  <si>
    <t>Ghassan</t>
  </si>
  <si>
    <t>Tawil</t>
  </si>
  <si>
    <t>Casey</t>
  </si>
  <si>
    <t>Windrix</t>
  </si>
  <si>
    <t>Lind</t>
  </si>
  <si>
    <t>Matthew</t>
  </si>
  <si>
    <t>Parmley</t>
  </si>
  <si>
    <t>Mehmet</t>
  </si>
  <si>
    <t>Ozcan</t>
  </si>
  <si>
    <t>Anil</t>
  </si>
  <si>
    <t>Kilpadikar</t>
  </si>
  <si>
    <t>Central States Orthopedic Specialists, Inc</t>
  </si>
  <si>
    <t>Blake</t>
  </si>
  <si>
    <t>Shockley</t>
  </si>
  <si>
    <t>Anne</t>
  </si>
  <si>
    <t>Munson</t>
  </si>
  <si>
    <t>Harish</t>
  </si>
  <si>
    <t>Patel</t>
  </si>
  <si>
    <t>Jack</t>
  </si>
  <si>
    <t>Mocnik</t>
  </si>
  <si>
    <t>Estibaliz</t>
  </si>
  <si>
    <t>Burns</t>
  </si>
  <si>
    <t>Ronald</t>
  </si>
  <si>
    <t>Krieger</t>
  </si>
  <si>
    <t>Wiley</t>
  </si>
  <si>
    <t>Biggs</t>
  </si>
  <si>
    <t>Stafira</t>
  </si>
  <si>
    <t>Sheffner</t>
  </si>
  <si>
    <t>Yaun</t>
  </si>
  <si>
    <t>Virginia</t>
  </si>
  <si>
    <t>Garrison</t>
  </si>
  <si>
    <t>W</t>
  </si>
  <si>
    <t>Taylor</t>
  </si>
  <si>
    <t>Robin</t>
  </si>
  <si>
    <t>Elwood</t>
  </si>
  <si>
    <t>Van</t>
  </si>
  <si>
    <t>Le</t>
  </si>
  <si>
    <t>Sheila</t>
  </si>
  <si>
    <t>Algan</t>
  </si>
  <si>
    <t>Fitter</t>
  </si>
  <si>
    <t>Eastern Oklahoma Orthopedic Center, Inc</t>
  </si>
  <si>
    <t>Ralph</t>
  </si>
  <si>
    <t>Boone</t>
  </si>
  <si>
    <t>Northwest Anesthesia, PC</t>
  </si>
  <si>
    <t>Frank</t>
  </si>
  <si>
    <t>Schmidt</t>
  </si>
  <si>
    <t>Clark</t>
  </si>
  <si>
    <t>Harris</t>
  </si>
  <si>
    <t>Mercy Clinic Oklahoma Communities, Inc</t>
  </si>
  <si>
    <t>Bret</t>
  </si>
  <si>
    <t>Frey</t>
  </si>
  <si>
    <t>Marvin</t>
  </si>
  <si>
    <t>Peyton</t>
  </si>
  <si>
    <t>Herbert</t>
  </si>
  <si>
    <t>Hamilton</t>
  </si>
  <si>
    <t>Isaeff</t>
  </si>
  <si>
    <t>Randall</t>
  </si>
  <si>
    <t>Stickney</t>
  </si>
  <si>
    <t>Nhan</t>
  </si>
  <si>
    <t>Truong</t>
  </si>
  <si>
    <t>Tiller</t>
  </si>
  <si>
    <t>Natalie</t>
  </si>
  <si>
    <t>Mcallister</t>
  </si>
  <si>
    <t>George</t>
  </si>
  <si>
    <t>Lyons</t>
  </si>
  <si>
    <t>Ensley</t>
  </si>
  <si>
    <t>Randal</t>
  </si>
  <si>
    <t>Aschenbeck</t>
  </si>
  <si>
    <t>Roger</t>
  </si>
  <si>
    <t>Barton</t>
  </si>
  <si>
    <t>Nilesh</t>
  </si>
  <si>
    <t>Vasan</t>
  </si>
  <si>
    <t>Green Country Emergency Physicians Of Tulsa</t>
  </si>
  <si>
    <t>Johnson</t>
  </si>
  <si>
    <t>Suchitra</t>
  </si>
  <si>
    <t>Godara</t>
  </si>
  <si>
    <t>Associated Anesthesiologists, Inc</t>
  </si>
  <si>
    <t>Bailey</t>
  </si>
  <si>
    <t>Stephen</t>
  </si>
  <si>
    <t>Heimbach</t>
  </si>
  <si>
    <t>Ahdy</t>
  </si>
  <si>
    <t>Messiha</t>
  </si>
  <si>
    <t>Morris</t>
  </si>
  <si>
    <t>Herndon</t>
  </si>
  <si>
    <t>Wynn</t>
  </si>
  <si>
    <t>Daryl</t>
  </si>
  <si>
    <t>Reust</t>
  </si>
  <si>
    <t>Mary</t>
  </si>
  <si>
    <t>Carstens</t>
  </si>
  <si>
    <t>Judy</t>
  </si>
  <si>
    <t>Blebea</t>
  </si>
  <si>
    <t>Satyendra</t>
  </si>
  <si>
    <t>Arya</t>
  </si>
  <si>
    <t>Integris Baptist Medical Center ER Physicians</t>
  </si>
  <si>
    <t>Fish</t>
  </si>
  <si>
    <t>Olander</t>
  </si>
  <si>
    <t>Hassan</t>
  </si>
  <si>
    <t>Abou Houli</t>
  </si>
  <si>
    <t>Shadi</t>
  </si>
  <si>
    <t>Saleem</t>
  </si>
  <si>
    <t>Bradford</t>
  </si>
  <si>
    <t>Greg</t>
  </si>
  <si>
    <t>Krempl</t>
  </si>
  <si>
    <t>Jennifer</t>
  </si>
  <si>
    <t>Bierach</t>
  </si>
  <si>
    <t>Wayne</t>
  </si>
  <si>
    <t>Kishimoto</t>
  </si>
  <si>
    <t>Richard</t>
  </si>
  <si>
    <t>Frederick</t>
  </si>
  <si>
    <t>Reuter</t>
  </si>
  <si>
    <t>Laura</t>
  </si>
  <si>
    <t>Lee</t>
  </si>
  <si>
    <t>Pitman</t>
  </si>
  <si>
    <t>Lambrecht</t>
  </si>
  <si>
    <t>Harper</t>
  </si>
  <si>
    <t>Ward</t>
  </si>
  <si>
    <t>Stewart</t>
  </si>
  <si>
    <t>Shipley</t>
  </si>
  <si>
    <t>Huard</t>
  </si>
  <si>
    <t>Radiology Associates, LLC</t>
  </si>
  <si>
    <t>James</t>
  </si>
  <si>
    <t>Evans</t>
  </si>
  <si>
    <t>Hassell</t>
  </si>
  <si>
    <t>Brian</t>
  </si>
  <si>
    <t>Lovelace</t>
  </si>
  <si>
    <t>Kim</t>
  </si>
  <si>
    <t>Hauger</t>
  </si>
  <si>
    <t>Emerson</t>
  </si>
  <si>
    <t>Barnes</t>
  </si>
  <si>
    <t>Culkin</t>
  </si>
  <si>
    <t>Boucher</t>
  </si>
  <si>
    <t>Michelle</t>
  </si>
  <si>
    <t>Ponder</t>
  </si>
  <si>
    <t>Jennings</t>
  </si>
  <si>
    <t>Kamna</t>
  </si>
  <si>
    <t>Jaiswal</t>
  </si>
  <si>
    <t>Donald</t>
  </si>
  <si>
    <t>Stowell</t>
  </si>
  <si>
    <t>Mark</t>
  </si>
  <si>
    <t>Baldeck</t>
  </si>
  <si>
    <t>Gennady</t>
  </si>
  <si>
    <t>Slobodov</t>
  </si>
  <si>
    <t>Henthorn</t>
  </si>
  <si>
    <t>Clinton</t>
  </si>
  <si>
    <t>Williamson</t>
  </si>
  <si>
    <t>Vikas</t>
  </si>
  <si>
    <t>Vij</t>
  </si>
  <si>
    <t>Naina</t>
  </si>
  <si>
    <t>Gross</t>
  </si>
  <si>
    <t>Mccoy</t>
  </si>
  <si>
    <t>Troy</t>
  </si>
  <si>
    <t>Tortorici</t>
  </si>
  <si>
    <t>Jeff</t>
  </si>
  <si>
    <t>Fox</t>
  </si>
  <si>
    <t>Coon</t>
  </si>
  <si>
    <t>O'Dell</t>
  </si>
  <si>
    <t>Rachel</t>
  </si>
  <si>
    <t>Jay</t>
  </si>
  <si>
    <t>Hiller</t>
  </si>
  <si>
    <t>Andrew</t>
  </si>
  <si>
    <t>Foote</t>
  </si>
  <si>
    <t>Jeremiah</t>
  </si>
  <si>
    <t>Jansen</t>
  </si>
  <si>
    <t>Palmeri</t>
  </si>
  <si>
    <t>Slater</t>
  </si>
  <si>
    <t>Burger</t>
  </si>
  <si>
    <t>Preston</t>
  </si>
  <si>
    <t>Phillips</t>
  </si>
  <si>
    <t>Gillies</t>
  </si>
  <si>
    <t>Mckeown</t>
  </si>
  <si>
    <t>Iwan</t>
  </si>
  <si>
    <t>Tjauw</t>
  </si>
  <si>
    <t>Nitin</t>
  </si>
  <si>
    <t>Sawheny</t>
  </si>
  <si>
    <t>Katsis</t>
  </si>
  <si>
    <t>Julia</t>
  </si>
  <si>
    <t>Rygaard</t>
  </si>
  <si>
    <t>Black</t>
  </si>
  <si>
    <t>Scott</t>
  </si>
  <si>
    <t>Mcelmeel</t>
  </si>
  <si>
    <t>Lichao</t>
  </si>
  <si>
    <t>Zhao</t>
  </si>
  <si>
    <t>Katarzyna</t>
  </si>
  <si>
    <t>Kedzierska</t>
  </si>
  <si>
    <t>Skelly</t>
  </si>
  <si>
    <t>Kersi</t>
  </si>
  <si>
    <t>Bharucha</t>
  </si>
  <si>
    <t>Tate</t>
  </si>
  <si>
    <t>Allen</t>
  </si>
  <si>
    <t>Norman Anesthesia Providers, PC</t>
  </si>
  <si>
    <t>Mason</t>
  </si>
  <si>
    <t>Lawrence</t>
  </si>
  <si>
    <t>Pratt</t>
  </si>
  <si>
    <t>Erik</t>
  </si>
  <si>
    <t>Angles</t>
  </si>
  <si>
    <t>Chad</t>
  </si>
  <si>
    <t>Garmany</t>
  </si>
  <si>
    <t>Hook</t>
  </si>
  <si>
    <t>Laughlin</t>
  </si>
  <si>
    <t>Anna</t>
  </si>
  <si>
    <t>Stidham</t>
  </si>
  <si>
    <t>Shahabudeen</t>
  </si>
  <si>
    <t>Usman</t>
  </si>
  <si>
    <t>Murray</t>
  </si>
  <si>
    <t>Badie</t>
  </si>
  <si>
    <t>Mansour</t>
  </si>
  <si>
    <t>Yu-Tze</t>
  </si>
  <si>
    <t>Ng</t>
  </si>
  <si>
    <t>Sullivan</t>
  </si>
  <si>
    <t>Penni</t>
  </si>
  <si>
    <t>Barrett</t>
  </si>
  <si>
    <t>Rainer</t>
  </si>
  <si>
    <t>Kohrs</t>
  </si>
  <si>
    <t>Zhongxin</t>
  </si>
  <si>
    <t>Yu</t>
  </si>
  <si>
    <t>Heigle</t>
  </si>
  <si>
    <t>Dillon</t>
  </si>
  <si>
    <t>Roach</t>
  </si>
  <si>
    <t>Juan</t>
  </si>
  <si>
    <t>Nalagan</t>
  </si>
  <si>
    <t>Kutner</t>
  </si>
  <si>
    <t>Russell</t>
  </si>
  <si>
    <t>Postier</t>
  </si>
  <si>
    <t>Faridali</t>
  </si>
  <si>
    <t>Ramji</t>
  </si>
  <si>
    <t>Christoph</t>
  </si>
  <si>
    <t>Schieche</t>
  </si>
  <si>
    <t>NRHS Intensivist Physicians</t>
  </si>
  <si>
    <t>Aaron</t>
  </si>
  <si>
    <t>Boyd</t>
  </si>
  <si>
    <t>Susan</t>
  </si>
  <si>
    <t>Edwards</t>
  </si>
  <si>
    <t>Jeri</t>
  </si>
  <si>
    <t>Ramey</t>
  </si>
  <si>
    <t>Royce</t>
  </si>
  <si>
    <t>Watson</t>
  </si>
  <si>
    <t>Roy</t>
  </si>
  <si>
    <t>Zhang</t>
  </si>
  <si>
    <t>Vincent</t>
  </si>
  <si>
    <t>Farhood</t>
  </si>
  <si>
    <t>Srikanth</t>
  </si>
  <si>
    <t>Nallacheru</t>
  </si>
  <si>
    <t>Rajesh</t>
  </si>
  <si>
    <t>Singh</t>
  </si>
  <si>
    <t>Sparkman</t>
  </si>
  <si>
    <t>Alejandro</t>
  </si>
  <si>
    <t>Ruiz-Elizalde</t>
  </si>
  <si>
    <t>Proctor</t>
  </si>
  <si>
    <t>Mopelola</t>
  </si>
  <si>
    <t>Isola</t>
  </si>
  <si>
    <t>Linda</t>
  </si>
  <si>
    <t>Hershey</t>
  </si>
  <si>
    <t>Alex</t>
  </si>
  <si>
    <t>Dwuma</t>
  </si>
  <si>
    <t>Mahmood</t>
  </si>
  <si>
    <t>Khichi</t>
  </si>
  <si>
    <t>Gray</t>
  </si>
  <si>
    <t>Reginald</t>
  </si>
  <si>
    <t>Garrett</t>
  </si>
  <si>
    <t>Watts</t>
  </si>
  <si>
    <t>Okmulgee Emergency PLLC</t>
  </si>
  <si>
    <t>Kimberly</t>
  </si>
  <si>
    <t>Gage</t>
  </si>
  <si>
    <t>Cunningham</t>
  </si>
  <si>
    <t>Ashley</t>
  </si>
  <si>
    <t>Bowen</t>
  </si>
  <si>
    <t>Jimmy</t>
  </si>
  <si>
    <t>J.</t>
  </si>
  <si>
    <t>Rosenhamer</t>
  </si>
  <si>
    <t>Magnum Healthcare, Inc</t>
  </si>
  <si>
    <t>Alexia</t>
  </si>
  <si>
    <t>Mehrle</t>
  </si>
  <si>
    <t>Trinitia</t>
  </si>
  <si>
    <t>Cannon</t>
  </si>
  <si>
    <t>Bruce</t>
  </si>
  <si>
    <t>Markman</t>
  </si>
  <si>
    <t>Rosemary</t>
  </si>
  <si>
    <t>Zuna</t>
  </si>
  <si>
    <t>Indira</t>
  </si>
  <si>
    <t>Murr</t>
  </si>
  <si>
    <t>Harmon</t>
  </si>
  <si>
    <t>Georgianne</t>
  </si>
  <si>
    <t>Snowden</t>
  </si>
  <si>
    <t>Angela</t>
  </si>
  <si>
    <t>Huffman</t>
  </si>
  <si>
    <t>Ravindar</t>
  </si>
  <si>
    <t>Pruthi</t>
  </si>
  <si>
    <t>Gordon</t>
  </si>
  <si>
    <t>Travis</t>
  </si>
  <si>
    <t>Nikola</t>
  </si>
  <si>
    <t>Chitra</t>
  </si>
  <si>
    <t>Gopal</t>
  </si>
  <si>
    <t>Mefford</t>
  </si>
  <si>
    <t>Reynolds</t>
  </si>
  <si>
    <t>Payne</t>
  </si>
  <si>
    <t>Jesse</t>
  </si>
  <si>
    <t>Hill</t>
  </si>
  <si>
    <t>Roopa</t>
  </si>
  <si>
    <t>Thukaram</t>
  </si>
  <si>
    <t>Joe</t>
  </si>
  <si>
    <t>Sandeep</t>
  </si>
  <si>
    <t>Prabhu</t>
  </si>
  <si>
    <t>Brett</t>
  </si>
  <si>
    <t>Dees</t>
  </si>
  <si>
    <t>Vaughn</t>
  </si>
  <si>
    <t>Philip</t>
  </si>
  <si>
    <t>Mantor</t>
  </si>
  <si>
    <t>Zanowiak</t>
  </si>
  <si>
    <t>Bacchus</t>
  </si>
  <si>
    <t>Mullins</t>
  </si>
  <si>
    <t>Opoku</t>
  </si>
  <si>
    <t>Shuchi</t>
  </si>
  <si>
    <t>Chaudhary</t>
  </si>
  <si>
    <t>Glade</t>
  </si>
  <si>
    <t>Eduardo</t>
  </si>
  <si>
    <t>De Sousa</t>
  </si>
  <si>
    <t>Battiste</t>
  </si>
  <si>
    <t>Sanam</t>
  </si>
  <si>
    <t>Husain</t>
  </si>
  <si>
    <t>Manuel</t>
  </si>
  <si>
    <t>Fortes</t>
  </si>
  <si>
    <t>Helton</t>
  </si>
  <si>
    <t>Irvin</t>
  </si>
  <si>
    <t>Caire</t>
  </si>
  <si>
    <t>Reames</t>
  </si>
  <si>
    <t>Hall</t>
  </si>
  <si>
    <t>Barbara</t>
  </si>
  <si>
    <t>Bane</t>
  </si>
  <si>
    <t>Kamal</t>
  </si>
  <si>
    <t>Sawan</t>
  </si>
  <si>
    <t>Kar-Ming</t>
  </si>
  <si>
    <t>Fung</t>
  </si>
  <si>
    <t>Gelczer</t>
  </si>
  <si>
    <t>Groves</t>
  </si>
  <si>
    <t>Rader</t>
  </si>
  <si>
    <t>Molloy</t>
  </si>
  <si>
    <t>Arnold</t>
  </si>
  <si>
    <t>Francis</t>
  </si>
  <si>
    <t>Cassidy</t>
  </si>
  <si>
    <t>Sutterfield</t>
  </si>
  <si>
    <t>Neuroscience Specialists, PC</t>
  </si>
  <si>
    <t>Dukes</t>
  </si>
  <si>
    <t>Crane</t>
  </si>
  <si>
    <t>Yasuda</t>
  </si>
  <si>
    <t>Eric</t>
  </si>
  <si>
    <t>Neller</t>
  </si>
  <si>
    <t>Wilson</t>
  </si>
  <si>
    <t>Caudle</t>
  </si>
  <si>
    <t>Goodloe</t>
  </si>
  <si>
    <t>Himelic</t>
  </si>
  <si>
    <t>Tho</t>
  </si>
  <si>
    <t>Susheel</t>
  </si>
  <si>
    <t>Ramasahayam</t>
  </si>
  <si>
    <t>Cindy</t>
  </si>
  <si>
    <t>Rebecca</t>
  </si>
  <si>
    <t>Eagle</t>
  </si>
  <si>
    <t>Franchette</t>
  </si>
  <si>
    <t>Pascual</t>
  </si>
  <si>
    <t>Brown</t>
  </si>
  <si>
    <t>Schwarz</t>
  </si>
  <si>
    <t>Laudenschlager</t>
  </si>
  <si>
    <t>Delafield</t>
  </si>
  <si>
    <t>Dustan</t>
  </si>
  <si>
    <t>Buckley</t>
  </si>
  <si>
    <t>Mikawa</t>
  </si>
  <si>
    <t>Kerri</t>
  </si>
  <si>
    <t>Kirchhoff</t>
  </si>
  <si>
    <t>Weiss</t>
  </si>
  <si>
    <t>Lora</t>
  </si>
  <si>
    <t>Larson</t>
  </si>
  <si>
    <t>Allison</t>
  </si>
  <si>
    <t>Murphree</t>
  </si>
  <si>
    <t>Kern</t>
  </si>
  <si>
    <t>Mary Ann</t>
  </si>
  <si>
    <t>Miranda</t>
  </si>
  <si>
    <t>Plinsky</t>
  </si>
  <si>
    <t>Rudny</t>
  </si>
  <si>
    <t>Agnel</t>
  </si>
  <si>
    <t>Raparthi</t>
  </si>
  <si>
    <t>Goodwin</t>
  </si>
  <si>
    <t>Marwan</t>
  </si>
  <si>
    <t>Elya</t>
  </si>
  <si>
    <t>Leanne</t>
  </si>
  <si>
    <t>Dias Da Silva</t>
  </si>
  <si>
    <t>Santos</t>
  </si>
  <si>
    <t>Brandon</t>
  </si>
  <si>
    <t>Strickland</t>
  </si>
  <si>
    <t>Workman</t>
  </si>
  <si>
    <t>Seyed</t>
  </si>
  <si>
    <t>Alamian</t>
  </si>
  <si>
    <t>Seaton</t>
  </si>
  <si>
    <t>Mansoor</t>
  </si>
  <si>
    <t>Khalid</t>
  </si>
  <si>
    <t>Loc</t>
  </si>
  <si>
    <t>Ngo</t>
  </si>
  <si>
    <t>Tarek</t>
  </si>
  <si>
    <t>Dernaika</t>
  </si>
  <si>
    <t>Tsai</t>
  </si>
  <si>
    <t>Hale</t>
  </si>
  <si>
    <t>MD</t>
  </si>
  <si>
    <t>General Surgery</t>
  </si>
  <si>
    <t>Orthopedic Surgery</t>
  </si>
  <si>
    <t>Orthopedic Trauma</t>
  </si>
  <si>
    <t>Neurological Surgery</t>
  </si>
  <si>
    <t>Pediatric Radiology</t>
  </si>
  <si>
    <t>Vascular Surgery</t>
  </si>
  <si>
    <t>Radiology</t>
  </si>
  <si>
    <t>Anesthesiology</t>
  </si>
  <si>
    <t>Plastic Surgery</t>
  </si>
  <si>
    <t>Internal Medicine</t>
  </si>
  <si>
    <t>Diagnostic Radiology</t>
  </si>
  <si>
    <t>Pediatrics</t>
  </si>
  <si>
    <t>Neurology</t>
  </si>
  <si>
    <t>Otolaryngology</t>
  </si>
  <si>
    <t>Cardiothoracic Surgery</t>
  </si>
  <si>
    <t>Pediatric Orthopedics</t>
  </si>
  <si>
    <t>Neuroradiology</t>
  </si>
  <si>
    <t>Family Medicine</t>
  </si>
  <si>
    <t>Vascular and Interventional Radiology</t>
  </si>
  <si>
    <t>Psychiatry</t>
  </si>
  <si>
    <t>Emergency Medicine</t>
  </si>
  <si>
    <t>Pulmonary Critical Care Medicine</t>
  </si>
  <si>
    <t>Anatomic/Clinical Pathology</t>
  </si>
  <si>
    <t>Urology</t>
  </si>
  <si>
    <t>Pain Management (Anesthesiology)</t>
  </si>
  <si>
    <t>Anatomic Pathology</t>
  </si>
  <si>
    <t>Hand Surgery</t>
  </si>
  <si>
    <t>Sports Medicine (Orthopedic Surgery)</t>
  </si>
  <si>
    <t>Cytopathology</t>
  </si>
  <si>
    <t>Nuclear Medicine</t>
  </si>
  <si>
    <t>Hospitalist</t>
  </si>
  <si>
    <t>Cardiovascular Disease</t>
  </si>
  <si>
    <t>Pulmonary Disease</t>
  </si>
  <si>
    <t>Rheumatology</t>
  </si>
  <si>
    <t>Obstetrics &amp; Gynecology</t>
  </si>
  <si>
    <t>Sleep Medicine</t>
  </si>
  <si>
    <t>Pediatric Surgery</t>
  </si>
  <si>
    <t>Critical Care Medicine</t>
  </si>
  <si>
    <t>Surgical Critical Care</t>
  </si>
  <si>
    <t>Chemical Pathology</t>
  </si>
  <si>
    <t>Abdominal Surgery</t>
  </si>
  <si>
    <t>Thoracic Surgery</t>
  </si>
  <si>
    <t>Cardiovascular Surgery</t>
  </si>
  <si>
    <t>Toby</t>
  </si>
  <si>
    <t>Moore</t>
  </si>
  <si>
    <t>Azad</t>
  </si>
  <si>
    <t>Dadgar-Dehkordi</t>
  </si>
  <si>
    <t>Nathan</t>
  </si>
  <si>
    <t>Powell</t>
  </si>
  <si>
    <t>Hulin</t>
  </si>
  <si>
    <t>Major</t>
  </si>
  <si>
    <t>Neurosurgical Specialists of Tulsa</t>
  </si>
  <si>
    <t>Marouk</t>
  </si>
  <si>
    <t>Cole</t>
  </si>
  <si>
    <t>Hakimi</t>
  </si>
  <si>
    <t>Lisa</t>
  </si>
  <si>
    <t>Hayes</t>
  </si>
  <si>
    <t>Moult</t>
  </si>
  <si>
    <t>Lake</t>
  </si>
  <si>
    <t>Sharon</t>
  </si>
  <si>
    <t>Darrow</t>
  </si>
  <si>
    <t>Kozlowski</t>
  </si>
  <si>
    <t>Vincel</t>
  </si>
  <si>
    <t>Cordry</t>
  </si>
  <si>
    <t>Edward</t>
  </si>
  <si>
    <t>Kosik</t>
  </si>
  <si>
    <t>Keri</t>
  </si>
  <si>
    <t>Conner</t>
  </si>
  <si>
    <t>Traino, Jr</t>
  </si>
  <si>
    <t>Griffin</t>
  </si>
  <si>
    <t>Baker</t>
  </si>
  <si>
    <t>Labutti</t>
  </si>
  <si>
    <t>Jean-Maria</t>
  </si>
  <si>
    <t>Langley</t>
  </si>
  <si>
    <t>Gursky</t>
  </si>
  <si>
    <t>Archer</t>
  </si>
  <si>
    <t>Drake</t>
  </si>
  <si>
    <t>Myers</t>
  </si>
  <si>
    <t>Christy</t>
  </si>
  <si>
    <t>Mareshie</t>
  </si>
  <si>
    <t>OSU Med Center Patient Services</t>
  </si>
  <si>
    <t>Wyatt</t>
  </si>
  <si>
    <t>Pickering</t>
  </si>
  <si>
    <t>Lane</t>
  </si>
  <si>
    <t>Colby</t>
  </si>
  <si>
    <t>Mayo</t>
  </si>
  <si>
    <t>Anderson</t>
  </si>
  <si>
    <t>Andrea</t>
  </si>
  <si>
    <t>Gentges</t>
  </si>
  <si>
    <t>Gearhart</t>
  </si>
  <si>
    <t>Ellen</t>
  </si>
  <si>
    <t>Basile</t>
  </si>
  <si>
    <t>Jerry</t>
  </si>
  <si>
    <t>Castleberry</t>
  </si>
  <si>
    <t>Vicki</t>
  </si>
  <si>
    <t>Chain</t>
  </si>
  <si>
    <t>Wylie</t>
  </si>
  <si>
    <t>Garret</t>
  </si>
  <si>
    <t>Olson</t>
  </si>
  <si>
    <t>Cohen</t>
  </si>
  <si>
    <t>Cristina</t>
  </si>
  <si>
    <t>Rhodes</t>
  </si>
  <si>
    <t>John B Buck Hill, DO INC, PC</t>
  </si>
  <si>
    <t>Luke</t>
  </si>
  <si>
    <t>Matloff</t>
  </si>
  <si>
    <t>Kristy</t>
  </si>
  <si>
    <t>Wingerter</t>
  </si>
  <si>
    <t>Blubaugh</t>
  </si>
  <si>
    <t>Audrey</t>
  </si>
  <si>
    <t>Stanton</t>
  </si>
  <si>
    <t>Marc</t>
  </si>
  <si>
    <t>Knudsen</t>
  </si>
  <si>
    <t>Galbraith</t>
  </si>
  <si>
    <t>English III</t>
  </si>
  <si>
    <t>Cain</t>
  </si>
  <si>
    <t>Minor</t>
  </si>
  <si>
    <t>Nathaniel</t>
  </si>
  <si>
    <t>Stetson</t>
  </si>
  <si>
    <t>Kristin</t>
  </si>
  <si>
    <t>Wills</t>
  </si>
  <si>
    <t>Huddleston</t>
  </si>
  <si>
    <t>Shon</t>
  </si>
  <si>
    <t>Kendall</t>
  </si>
  <si>
    <t>Arthur</t>
  </si>
  <si>
    <t>Wallace, Jr</t>
  </si>
  <si>
    <t>Stone</t>
  </si>
  <si>
    <t>Orthopedic Surgeon</t>
  </si>
  <si>
    <t>Trauma Surgery</t>
  </si>
  <si>
    <t>Interventional Radiology</t>
  </si>
  <si>
    <t>Otolaryn &amp; Facial Plastic Surg</t>
  </si>
  <si>
    <t>Thoracic Cardiovascular Surg</t>
  </si>
  <si>
    <t>DO</t>
  </si>
  <si>
    <r>
      <rPr>
        <b/>
        <i/>
        <sz val="10"/>
        <color theme="1"/>
        <rFont val="Calibri"/>
        <family val="2"/>
        <scheme val="minor"/>
      </rPr>
      <t>% Allocation</t>
    </r>
    <r>
      <rPr>
        <i/>
        <sz val="10"/>
        <color theme="1"/>
        <rFont val="Calibri"/>
        <family val="2"/>
        <scheme val="minor"/>
      </rPr>
      <t xml:space="preserve"> = Provider's allocated amount as % of the total monies disbursed to physicians</t>
    </r>
  </si>
  <si>
    <t>Arbuckle Memorial Hospital</t>
  </si>
  <si>
    <t>Bailey Medical Center</t>
  </si>
  <si>
    <t>Bristow Medical Center</t>
  </si>
  <si>
    <t>Choctaw Memorial Hospital</t>
  </si>
  <si>
    <t>Comanche County Memorial Hospital</t>
  </si>
  <si>
    <t>Craig General Hospital</t>
  </si>
  <si>
    <t>Deaconess Hospital</t>
  </si>
  <si>
    <t>Drumright Regional Hospital</t>
  </si>
  <si>
    <t>Duncan Regional Hospital</t>
  </si>
  <si>
    <t>EASTAR Health System</t>
  </si>
  <si>
    <t>Eastern Oklahoma Medical Center</t>
  </si>
  <si>
    <t>Grady Memorial Hospital</t>
  </si>
  <si>
    <t>Haskell County Community Hospital</t>
  </si>
  <si>
    <t>Hillcrest Hospital Claremore</t>
  </si>
  <si>
    <t>Hillcrest Hospital Cushing</t>
  </si>
  <si>
    <t>Hillcrest Hospital Henryetta</t>
  </si>
  <si>
    <t>Hillcrest Medical Center</t>
  </si>
  <si>
    <t>INTEGRIS Baptist Medical Center</t>
  </si>
  <si>
    <t>INTEGRIS Baptist Regional Health Center</t>
  </si>
  <si>
    <t>INTEGRIS Bass Baptist Health Center</t>
  </si>
  <si>
    <t>INTEGRIS Canadian Valley Hospital</t>
  </si>
  <si>
    <t>INTEGRIS Grove General Hospital</t>
  </si>
  <si>
    <t>INTEGRIS Health Edmond</t>
  </si>
  <si>
    <t>INTEGRIS Marshall County Medical Center</t>
  </si>
  <si>
    <t>INTEGRIS Mayes County</t>
  </si>
  <si>
    <t>INTEGRIS Southwest Medical Center</t>
  </si>
  <si>
    <t>Jackson County Memorial Hospital</t>
  </si>
  <si>
    <t>Jane Phillips Medical Center</t>
  </si>
  <si>
    <t>McAlester Regional Health Center</t>
  </si>
  <si>
    <t>McBride Clinic Orthopedic Hospital</t>
  </si>
  <si>
    <t>McCurtain Memorial Hospital</t>
  </si>
  <si>
    <t>Medical Center of Southeastern Oklahoma</t>
  </si>
  <si>
    <t>Memorial Hospital of Stilwell</t>
  </si>
  <si>
    <t>Mercy Hospital Ada</t>
  </si>
  <si>
    <t>Mercy Hospital Ardmore</t>
  </si>
  <si>
    <t>Mercy Hospital El Reno</t>
  </si>
  <si>
    <t>Mercy Hospital Kingfisher</t>
  </si>
  <si>
    <t>Mercy Hospital Logan County</t>
  </si>
  <si>
    <t>Mercy Hospital Oklahoma City</t>
  </si>
  <si>
    <t>Mercy Hospital Watonga</t>
  </si>
  <si>
    <t>Midwest Regional Medical Center</t>
  </si>
  <si>
    <t>Norman Regional Health System</t>
  </si>
  <si>
    <t>Northeastern Health System</t>
  </si>
  <si>
    <t>Oklahoma State University Medical Center</t>
  </si>
  <si>
    <t>OU Medical Center</t>
  </si>
  <si>
    <t>Perry Memorial Hospital</t>
  </si>
  <si>
    <t>Ponca City Medical Center</t>
  </si>
  <si>
    <t>Purcell Municipal Hospital</t>
  </si>
  <si>
    <t>Saint Francis Hospital</t>
  </si>
  <si>
    <t>Saint Francis Hospital South</t>
  </si>
  <si>
    <t>Share Medical Center</t>
  </si>
  <si>
    <t>St Anthony Hospital</t>
  </si>
  <si>
    <t>St Anthony Shawnee Hospital</t>
  </si>
  <si>
    <t>St John Broken Arrow</t>
  </si>
  <si>
    <t>St John Medical Center</t>
  </si>
  <si>
    <t>St John Owasso</t>
  </si>
  <si>
    <t>St Mary's Regional Medical Center</t>
  </si>
  <si>
    <t>Stillwater Medical Center</t>
  </si>
  <si>
    <t>Wagoner Community Hospital</t>
  </si>
  <si>
    <t>Weatherford Regional Hospital</t>
  </si>
  <si>
    <t>Woodward Regional Hospital</t>
  </si>
  <si>
    <t>IV</t>
  </si>
  <si>
    <t>III</t>
  </si>
  <si>
    <t>I</t>
  </si>
  <si>
    <t>II</t>
  </si>
  <si>
    <t>Air Evac Lifeteam-395 Paris</t>
  </si>
  <si>
    <t>Air Evac Lifeteam-396 Pauls Valley</t>
  </si>
  <si>
    <t>Air Evac Lifeteam-397 Claremore</t>
  </si>
  <si>
    <t>Air Evac Lifeteam-398 McAlester, Altus</t>
  </si>
  <si>
    <t>Air Evac Lifeteam-399 Cushing</t>
  </si>
  <si>
    <t>Air Evac Lifeteam-400 Springdale AR</t>
  </si>
  <si>
    <t>Air Evac Lifeteam-401 Duncan &amp; Lawton</t>
  </si>
  <si>
    <t>Air Evac Lifeteam-412 Elk City</t>
  </si>
  <si>
    <t>Air Evac Lifeteam-428 Sherman/Decatur/Greenville TX</t>
  </si>
  <si>
    <t>Air Evac Lifeteam-429 Woodward</t>
  </si>
  <si>
    <t>Air Evac Lifeteam-430 DeQueen</t>
  </si>
  <si>
    <t>Air Evac Lifeteam-433 Muskogee</t>
  </si>
  <si>
    <t>Alfalfa County EMS</t>
  </si>
  <si>
    <t>Alva Ambulance Service</t>
  </si>
  <si>
    <t>American Medical Response-Duncan</t>
  </si>
  <si>
    <t>Antlers (city of) EMS</t>
  </si>
  <si>
    <t>Apollo Medflight LLC</t>
  </si>
  <si>
    <t>Beaver County EMS</t>
  </si>
  <si>
    <t>Burns Flat Ambulance</t>
  </si>
  <si>
    <t>Cache EMS</t>
  </si>
  <si>
    <t>Cherokee Nation EMS</t>
  </si>
  <si>
    <t>Chickasha Fire Department EMS</t>
  </si>
  <si>
    <t>Choctaw County Ambulance Authority</t>
  </si>
  <si>
    <t>Comanche County Memorial Hospital EMS</t>
  </si>
  <si>
    <t>Community Ambulance</t>
  </si>
  <si>
    <t>Coweta Fire Department EMS</t>
  </si>
  <si>
    <t>Creek County Emergency Ambulance</t>
  </si>
  <si>
    <t>EagleMed LLC-367 Stillwater</t>
  </si>
  <si>
    <t>EagleMed LLC-382 Tahlequah</t>
  </si>
  <si>
    <t>EagleMed LLC-418 Hugo</t>
  </si>
  <si>
    <t>EagleMed LLC-423 Ardmore</t>
  </si>
  <si>
    <t>EagleMed LLC-446 Rotor Wing OKC</t>
  </si>
  <si>
    <t>EagleMed LLC-447 Fixed Wing</t>
  </si>
  <si>
    <t>EagleMed LLC-449 Specialty Care -OKC</t>
  </si>
  <si>
    <t>EMSA-East Division</t>
  </si>
  <si>
    <t>EMSA-West Division</t>
  </si>
  <si>
    <t>EMSSTAT-Norman Regional EMS</t>
  </si>
  <si>
    <t>Johnston County EMS</t>
  </si>
  <si>
    <t>Life EMS</t>
  </si>
  <si>
    <t>LifeNet Inc</t>
  </si>
  <si>
    <t>LifeTeam</t>
  </si>
  <si>
    <t>Major County EMS</t>
  </si>
  <si>
    <t>McClain Grady EMS District #1</t>
  </si>
  <si>
    <t>McCurtain County EMS</t>
  </si>
  <si>
    <t>MediFlight</t>
  </si>
  <si>
    <t>Mercy EMS El Reno</t>
  </si>
  <si>
    <t>Mercy Health-Love County (EMS)</t>
  </si>
  <si>
    <t>Murray County EMS</t>
  </si>
  <si>
    <t>Muskogee County EMS</t>
  </si>
  <si>
    <t>Noble Fire Department EMS</t>
  </si>
  <si>
    <t>Okmulgee County EMS</t>
  </si>
  <si>
    <t>Perry Fire Department EMS</t>
  </si>
  <si>
    <t>Pond Creek Fire/EMS</t>
  </si>
  <si>
    <t>Seminole Fire-Rescue</t>
  </si>
  <si>
    <t>Sinor EMS-Clinton</t>
  </si>
  <si>
    <t>Sinor EMS-Hobart</t>
  </si>
  <si>
    <t>Sinor EMS-Weatherford</t>
  </si>
  <si>
    <t>Southern Oklahoma Ambulance Service</t>
  </si>
  <si>
    <t>Southwest Lincoln County EMS</t>
  </si>
  <si>
    <t>Southwest Oklahoma Ambulance Authority</t>
  </si>
  <si>
    <t>Tulsa Life Flight</t>
  </si>
  <si>
    <t>Wewoka Fire Department</t>
  </si>
  <si>
    <t>Woodward County EMS</t>
  </si>
  <si>
    <t>G</t>
  </si>
  <si>
    <t>Emergency Medicine Physicians of Tulsa, PLLC</t>
  </si>
  <si>
    <t>Oklahoma Surgical Group, PLLC</t>
  </si>
  <si>
    <t>Internal Med-Emergency Med</t>
  </si>
  <si>
    <t>Renae</t>
  </si>
  <si>
    <t>Samantha</t>
  </si>
  <si>
    <t>Lucas</t>
  </si>
  <si>
    <t>Julie</t>
  </si>
  <si>
    <t>Leigh</t>
  </si>
  <si>
    <t>Randy</t>
  </si>
  <si>
    <t>Annie</t>
  </si>
  <si>
    <t>Svein</t>
  </si>
  <si>
    <t>Kennedye</t>
  </si>
  <si>
    <t>Markowski</t>
  </si>
  <si>
    <t>Bernard</t>
  </si>
  <si>
    <t>Whiteside</t>
  </si>
  <si>
    <t>Hennings</t>
  </si>
  <si>
    <t>Bradt</t>
  </si>
  <si>
    <t>Steele</t>
  </si>
  <si>
    <t>Rodman</t>
  </si>
  <si>
    <t>Felten</t>
  </si>
  <si>
    <t>Barrow</t>
  </si>
  <si>
    <t>Engelman</t>
  </si>
  <si>
    <t>Fairless</t>
  </si>
  <si>
    <t>Simic</t>
  </si>
  <si>
    <t>Gharapetian</t>
  </si>
  <si>
    <t>Curry</t>
  </si>
  <si>
    <t>Holsaeter</t>
  </si>
  <si>
    <t>Eldridge</t>
  </si>
  <si>
    <t>Cases (highlighted in green) were added in the 4th installment in July with the EMS and hospital payments. These were omitted in error initially.</t>
  </si>
  <si>
    <t xml:space="preserve">Claims July 1, 2013 to December 31, 2013 </t>
  </si>
  <si>
    <t>(updated 07/22/2015)</t>
  </si>
  <si>
    <t>Blackwell Regional Hospital</t>
  </si>
  <si>
    <t>TOTAL AMOUNT FOR DISTRIBUTION =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</si>
</sst>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0.000"/>
    <numFmt numFmtId="167" formatCode="&quot;$&quot;#,##0"/>
  </numFmts>
  <fonts count="3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2"/>
      <color indexed="18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indexed="18"/>
      <name val="Arial"/>
      <family val="2"/>
    </font>
    <font>
      <sz val="10"/>
      <name val="Arial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rgb="FFC0C0C0"/>
      </patternFill>
    </fill>
    <fill>
      <patternFill patternType="solid">
        <fgColor theme="0" tint="-0.24994659260841701"/>
        <bgColor theme="0" tint="-0.1499679555650502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theme="0" tint="-0.14996795556505021"/>
      </patternFill>
    </fill>
    <fill>
      <patternFill patternType="solid">
        <fgColor theme="6" tint="0.79998168889431442"/>
        <bgColor rgb="FFC0C0C0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/>
      <diagonal/>
    </border>
    <border>
      <left style="double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4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0" borderId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20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indent="1"/>
    </xf>
    <xf numFmtId="0" fontId="6" fillId="0" borderId="1" xfId="0" applyFont="1" applyFill="1" applyBorder="1" applyAlignment="1" applyProtection="1">
      <alignment horizontal="left" vertical="center" wrapText="1" indent="1"/>
    </xf>
    <xf numFmtId="0" fontId="8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4" fontId="0" fillId="0" borderId="0" xfId="0" applyNumberFormat="1" applyAlignment="1">
      <alignment horizontal="right" indent="1"/>
    </xf>
    <xf numFmtId="0" fontId="3" fillId="0" borderId="0" xfId="0" applyFont="1" applyFill="1" applyAlignment="1">
      <alignment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/>
    <xf numFmtId="43" fontId="0" fillId="0" borderId="0" xfId="0" applyNumberFormat="1" applyAlignment="1">
      <alignment horizontal="right"/>
    </xf>
    <xf numFmtId="0" fontId="0" fillId="0" borderId="0" xfId="0" applyFill="1"/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8" fillId="0" borderId="1" xfId="0" applyFont="1" applyBorder="1"/>
    <xf numFmtId="0" fontId="16" fillId="5" borderId="1" xfId="0" applyFont="1" applyFill="1" applyBorder="1" applyAlignment="1">
      <alignment horizontal="left"/>
    </xf>
    <xf numFmtId="44" fontId="11" fillId="5" borderId="1" xfId="0" applyNumberFormat="1" applyFont="1" applyFill="1" applyBorder="1"/>
    <xf numFmtId="164" fontId="24" fillId="5" borderId="1" xfId="0" applyNumberFormat="1" applyFont="1" applyFill="1" applyBorder="1"/>
    <xf numFmtId="0" fontId="16" fillId="4" borderId="1" xfId="0" applyFont="1" applyFill="1" applyBorder="1" applyAlignment="1">
      <alignment horizontal="left"/>
    </xf>
    <xf numFmtId="44" fontId="11" fillId="6" borderId="1" xfId="0" applyNumberFormat="1" applyFont="1" applyFill="1" applyBorder="1"/>
    <xf numFmtId="44" fontId="15" fillId="0" borderId="1" xfId="0" applyNumberFormat="1" applyFont="1" applyBorder="1"/>
    <xf numFmtId="44" fontId="15" fillId="0" borderId="1" xfId="1" applyFont="1" applyBorder="1"/>
    <xf numFmtId="44" fontId="23" fillId="0" borderId="1" xfId="0" applyNumberFormat="1" applyFont="1" applyFill="1" applyBorder="1" applyAlignment="1" applyProtection="1">
      <alignment horizontal="left" vertical="center" wrapText="1"/>
    </xf>
    <xf numFmtId="44" fontId="4" fillId="0" borderId="1" xfId="0" applyNumberFormat="1" applyFont="1" applyFill="1" applyBorder="1" applyAlignment="1" applyProtection="1">
      <alignment horizontal="left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/>
    </xf>
    <xf numFmtId="164" fontId="25" fillId="0" borderId="1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0" fontId="14" fillId="3" borderId="1" xfId="0" applyFont="1" applyFill="1" applyBorder="1" applyAlignment="1" applyProtection="1">
      <alignment horizontal="left" vertical="center" indent="1"/>
    </xf>
    <xf numFmtId="0" fontId="14" fillId="3" borderId="1" xfId="0" applyFont="1" applyFill="1" applyBorder="1" applyAlignment="1" applyProtection="1">
      <alignment vertical="center" wrapText="1"/>
    </xf>
    <xf numFmtId="10" fontId="8" fillId="3" borderId="1" xfId="0" applyNumberFormat="1" applyFont="1" applyFill="1" applyBorder="1"/>
    <xf numFmtId="10" fontId="22" fillId="0" borderId="1" xfId="0" applyNumberFormat="1" applyFont="1" applyBorder="1" applyAlignment="1"/>
    <xf numFmtId="0" fontId="0" fillId="0" borderId="1" xfId="0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wrapText="1"/>
    </xf>
    <xf numFmtId="43" fontId="6" fillId="0" borderId="1" xfId="3" applyNumberFormat="1" applyFont="1" applyFill="1" applyBorder="1" applyAlignment="1" applyProtection="1">
      <alignment horizontal="right" vertical="center" wrapText="1" indent="1"/>
    </xf>
    <xf numFmtId="0" fontId="0" fillId="0" borderId="1" xfId="0" applyBorder="1" applyAlignment="1">
      <alignment horizontal="left" indent="1"/>
    </xf>
    <xf numFmtId="0" fontId="0" fillId="0" borderId="0" xfId="0"/>
    <xf numFmtId="0" fontId="11" fillId="0" borderId="0" xfId="0" applyFont="1" applyAlignment="1">
      <alignment horizontal="left"/>
    </xf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7" fillId="0" borderId="0" xfId="0" applyFont="1" applyFill="1" applyAlignment="1">
      <alignment vertical="center"/>
    </xf>
    <xf numFmtId="4" fontId="4" fillId="7" borderId="1" xfId="0" applyNumberFormat="1" applyFont="1" applyFill="1" applyBorder="1" applyAlignment="1" applyProtection="1">
      <alignment horizontal="center" vertical="center" wrapText="1"/>
    </xf>
    <xf numFmtId="43" fontId="26" fillId="9" borderId="1" xfId="0" applyNumberFormat="1" applyFont="1" applyFill="1" applyBorder="1" applyAlignment="1">
      <alignment horizontal="right" vertical="center"/>
    </xf>
    <xf numFmtId="10" fontId="26" fillId="9" borderId="5" xfId="0" applyNumberFormat="1" applyFont="1" applyFill="1" applyBorder="1" applyAlignment="1">
      <alignment horizontal="right" vertical="center"/>
    </xf>
    <xf numFmtId="4" fontId="26" fillId="9" borderId="3" xfId="0" applyNumberFormat="1" applyFont="1" applyFill="1" applyBorder="1" applyAlignment="1">
      <alignment horizontal="right" vertical="center" wrapText="1"/>
    </xf>
    <xf numFmtId="4" fontId="26" fillId="9" borderId="1" xfId="0" applyNumberFormat="1" applyFont="1" applyFill="1" applyBorder="1" applyAlignment="1">
      <alignment horizontal="right" vertical="center" wrapText="1"/>
    </xf>
    <xf numFmtId="4" fontId="26" fillId="9" borderId="2" xfId="0" applyNumberFormat="1" applyFont="1" applyFill="1" applyBorder="1" applyAlignment="1">
      <alignment horizontal="right" vertical="center" wrapText="1"/>
    </xf>
    <xf numFmtId="4" fontId="26" fillId="9" borderId="8" xfId="0" applyNumberFormat="1" applyFont="1" applyFill="1" applyBorder="1" applyAlignment="1">
      <alignment horizontal="right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166" fontId="1" fillId="8" borderId="1" xfId="0" applyNumberFormat="1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4" fontId="21" fillId="9" borderId="1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left" indent="1"/>
    </xf>
    <xf numFmtId="0" fontId="1" fillId="8" borderId="3" xfId="0" applyFont="1" applyFill="1" applyBorder="1" applyAlignment="1" applyProtection="1">
      <alignment horizontal="center" vertical="center" wrapText="1"/>
    </xf>
    <xf numFmtId="166" fontId="1" fillId="8" borderId="3" xfId="0" applyNumberFormat="1" applyFont="1" applyFill="1" applyBorder="1" applyAlignment="1" applyProtection="1">
      <alignment horizontal="center" vertical="center" wrapText="1"/>
    </xf>
    <xf numFmtId="4" fontId="21" fillId="9" borderId="3" xfId="0" applyNumberFormat="1" applyFont="1" applyFill="1" applyBorder="1" applyAlignment="1" applyProtection="1">
      <alignment horizontal="right" vertical="center" wrapText="1"/>
    </xf>
    <xf numFmtId="4" fontId="4" fillId="7" borderId="5" xfId="0" applyNumberFormat="1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66" fontId="21" fillId="8" borderId="8" xfId="0" applyNumberFormat="1" applyFont="1" applyFill="1" applyBorder="1" applyAlignment="1" applyProtection="1">
      <alignment horizontal="center" vertical="center" wrapText="1"/>
    </xf>
    <xf numFmtId="4" fontId="4" fillId="8" borderId="8" xfId="0" applyNumberFormat="1" applyFont="1" applyFill="1" applyBorder="1" applyAlignment="1" applyProtection="1">
      <alignment vertical="center" wrapText="1"/>
    </xf>
    <xf numFmtId="4" fontId="26" fillId="9" borderId="8" xfId="0" applyNumberFormat="1" applyFont="1" applyFill="1" applyBorder="1" applyAlignment="1">
      <alignment vertical="center"/>
    </xf>
    <xf numFmtId="43" fontId="26" fillId="9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44" fontId="15" fillId="0" borderId="1" xfId="1" applyFont="1" applyBorder="1" applyAlignment="1">
      <alignment horizontal="left"/>
    </xf>
    <xf numFmtId="43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4" fontId="21" fillId="9" borderId="2" xfId="0" applyNumberFormat="1" applyFont="1" applyFill="1" applyBorder="1" applyAlignment="1" applyProtection="1">
      <alignment horizontal="right" vertical="center" wrapText="1"/>
    </xf>
    <xf numFmtId="10" fontId="11" fillId="6" borderId="2" xfId="0" applyNumberFormat="1" applyFont="1" applyFill="1" applyBorder="1"/>
    <xf numFmtId="164" fontId="25" fillId="0" borderId="2" xfId="0" applyNumberFormat="1" applyFont="1" applyBorder="1"/>
    <xf numFmtId="164" fontId="25" fillId="0" borderId="2" xfId="0" applyNumberFormat="1" applyFont="1" applyBorder="1" applyAlignment="1"/>
    <xf numFmtId="44" fontId="0" fillId="0" borderId="0" xfId="0" applyNumberFormat="1"/>
    <xf numFmtId="167" fontId="1" fillId="8" borderId="3" xfId="1" applyNumberFormat="1" applyFont="1" applyFill="1" applyBorder="1" applyAlignment="1" applyProtection="1">
      <alignment horizontal="center" vertical="center" wrapText="1"/>
    </xf>
    <xf numFmtId="167" fontId="1" fillId="8" borderId="1" xfId="1" applyNumberFormat="1" applyFont="1" applyFill="1" applyBorder="1" applyAlignment="1" applyProtection="1">
      <alignment horizontal="center" vertical="center" wrapText="1"/>
    </xf>
    <xf numFmtId="167" fontId="1" fillId="8" borderId="2" xfId="1" applyNumberFormat="1" applyFont="1" applyFill="1" applyBorder="1" applyAlignment="1" applyProtection="1">
      <alignment horizontal="center" vertical="center" wrapText="1"/>
    </xf>
    <xf numFmtId="167" fontId="21" fillId="8" borderId="8" xfId="1" applyNumberFormat="1" applyFont="1" applyFill="1" applyBorder="1" applyAlignment="1" applyProtection="1">
      <alignment horizontal="center" vertical="center" wrapText="1"/>
    </xf>
    <xf numFmtId="4" fontId="26" fillId="9" borderId="3" xfId="7" applyNumberFormat="1" applyFont="1" applyFill="1" applyBorder="1" applyAlignment="1">
      <alignment horizontal="right" vertical="center" wrapText="1"/>
    </xf>
    <xf numFmtId="4" fontId="26" fillId="9" borderId="1" xfId="7" applyNumberFormat="1" applyFont="1" applyFill="1" applyBorder="1" applyAlignment="1">
      <alignment horizontal="right" vertical="center" wrapText="1"/>
    </xf>
    <xf numFmtId="4" fontId="26" fillId="9" borderId="2" xfId="7" applyNumberFormat="1" applyFont="1" applyFill="1" applyBorder="1" applyAlignment="1">
      <alignment horizontal="right" vertical="center" wrapText="1"/>
    </xf>
    <xf numFmtId="43" fontId="6" fillId="3" borderId="1" xfId="3" applyNumberFormat="1" applyFont="1" applyFill="1" applyBorder="1" applyAlignment="1" applyProtection="1">
      <alignment horizontal="right" vertical="center" wrapText="1" indent="1"/>
    </xf>
    <xf numFmtId="0" fontId="16" fillId="10" borderId="1" xfId="0" applyFont="1" applyFill="1" applyBorder="1" applyAlignment="1">
      <alignment horizontal="left" vertical="center"/>
    </xf>
    <xf numFmtId="4" fontId="20" fillId="10" borderId="6" xfId="0" applyNumberFormat="1" applyFont="1" applyFill="1" applyBorder="1" applyAlignment="1" applyProtection="1">
      <alignment horizontal="right" vertical="center" wrapText="1"/>
    </xf>
    <xf numFmtId="0" fontId="16" fillId="10" borderId="1" xfId="0" applyFont="1" applyFill="1" applyBorder="1" applyAlignment="1">
      <alignment horizontal="left"/>
    </xf>
    <xf numFmtId="4" fontId="20" fillId="10" borderId="4" xfId="0" applyNumberFormat="1" applyFont="1" applyFill="1" applyBorder="1" applyAlignment="1" applyProtection="1">
      <alignment horizontal="right" vertical="center" wrapText="1"/>
    </xf>
    <xf numFmtId="0" fontId="5" fillId="10" borderId="1" xfId="0" applyFont="1" applyFill="1" applyBorder="1" applyAlignment="1">
      <alignment horizontal="center"/>
    </xf>
    <xf numFmtId="0" fontId="6" fillId="10" borderId="1" xfId="0" applyFont="1" applyFill="1" applyBorder="1" applyAlignment="1" applyProtection="1">
      <alignment horizontal="left" vertical="center" wrapText="1" indent="1"/>
    </xf>
    <xf numFmtId="43" fontId="4" fillId="0" borderId="1" xfId="3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Border="1" applyAlignment="1">
      <alignment horizontal="center"/>
    </xf>
    <xf numFmtId="8" fontId="6" fillId="0" borderId="1" xfId="0" applyNumberFormat="1" applyFont="1" applyFill="1" applyBorder="1" applyAlignment="1" applyProtection="1">
      <alignment horizontal="right" vertical="center" wrapText="1"/>
    </xf>
    <xf numFmtId="8" fontId="6" fillId="10" borderId="1" xfId="7" applyNumberFormat="1" applyFont="1" applyFill="1" applyBorder="1" applyAlignment="1" applyProtection="1">
      <alignment horizontal="right" vertical="center" wrapText="1"/>
    </xf>
    <xf numFmtId="10" fontId="6" fillId="10" borderId="1" xfId="0" applyNumberFormat="1" applyFont="1" applyFill="1" applyBorder="1" applyAlignment="1" applyProtection="1">
      <alignment horizontal="right" vertical="center" wrapText="1"/>
    </xf>
    <xf numFmtId="10" fontId="6" fillId="0" borderId="5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4" fontId="5" fillId="0" borderId="8" xfId="0" applyNumberFormat="1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8" fontId="6" fillId="0" borderId="1" xfId="7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6" fillId="3" borderId="1" xfId="0" applyFont="1" applyFill="1" applyBorder="1" applyAlignment="1" applyProtection="1">
      <alignment horizontal="left" vertical="center" wrapText="1" indent="1"/>
    </xf>
    <xf numFmtId="0" fontId="6" fillId="3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center" wrapText="1"/>
    </xf>
    <xf numFmtId="0" fontId="8" fillId="3" borderId="0" xfId="0" applyFont="1" applyFill="1"/>
    <xf numFmtId="0" fontId="11" fillId="3" borderId="0" xfId="0" applyFont="1" applyFill="1" applyAlignment="1">
      <alignment horizontal="left" indent="1"/>
    </xf>
    <xf numFmtId="0" fontId="11" fillId="3" borderId="0" xfId="0" applyFont="1" applyFill="1" applyAlignment="1">
      <alignment horizontal="center"/>
    </xf>
    <xf numFmtId="43" fontId="11" fillId="3" borderId="0" xfId="0" applyNumberFormat="1" applyFont="1" applyFill="1" applyAlignment="1">
      <alignment horizontal="right"/>
    </xf>
    <xf numFmtId="0" fontId="2" fillId="3" borderId="1" xfId="0" applyFont="1" applyFill="1" applyBorder="1" applyAlignment="1" applyProtection="1">
      <alignment horizontal="left" vertical="center" wrapText="1"/>
    </xf>
    <xf numFmtId="4" fontId="5" fillId="0" borderId="1" xfId="7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42" fontId="1" fillId="11" borderId="3" xfId="1" applyNumberFormat="1" applyFont="1" applyFill="1" applyBorder="1" applyAlignment="1" applyProtection="1">
      <alignment horizontal="center" vertical="center" wrapText="1"/>
    </xf>
    <xf numFmtId="42" fontId="1" fillId="11" borderId="1" xfId="1" applyNumberFormat="1" applyFont="1" applyFill="1" applyBorder="1" applyAlignment="1" applyProtection="1">
      <alignment horizontal="center" vertical="center" wrapText="1"/>
    </xf>
    <xf numFmtId="42" fontId="1" fillId="11" borderId="2" xfId="1" applyNumberFormat="1" applyFont="1" applyFill="1" applyBorder="1" applyAlignment="1" applyProtection="1">
      <alignment horizontal="center" vertical="center" wrapText="1"/>
    </xf>
    <xf numFmtId="42" fontId="21" fillId="11" borderId="8" xfId="1" applyNumberFormat="1" applyFont="1" applyFill="1" applyBorder="1" applyAlignment="1" applyProtection="1">
      <alignment horizontal="center" vertical="center" wrapText="1"/>
    </xf>
    <xf numFmtId="166" fontId="1" fillId="11" borderId="3" xfId="0" applyNumberFormat="1" applyFont="1" applyFill="1" applyBorder="1" applyAlignment="1" applyProtection="1">
      <alignment horizontal="center" vertical="center" wrapText="1"/>
    </xf>
    <xf numFmtId="166" fontId="1" fillId="11" borderId="1" xfId="0" applyNumberFormat="1" applyFont="1" applyFill="1" applyBorder="1" applyAlignment="1" applyProtection="1">
      <alignment horizontal="center" vertical="center" wrapText="1"/>
    </xf>
    <xf numFmtId="166" fontId="21" fillId="11" borderId="8" xfId="0" applyNumberFormat="1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4" fontId="4" fillId="11" borderId="1" xfId="0" applyNumberFormat="1" applyFont="1" applyFill="1" applyBorder="1" applyAlignment="1" applyProtection="1">
      <alignment horizontal="center" vertical="center" wrapText="1"/>
    </xf>
    <xf numFmtId="4" fontId="4" fillId="11" borderId="5" xfId="0" applyNumberFormat="1" applyFont="1" applyFill="1" applyBorder="1" applyAlignment="1" applyProtection="1">
      <alignment horizontal="center" vertical="center" wrapText="1"/>
    </xf>
    <xf numFmtId="4" fontId="4" fillId="11" borderId="8" xfId="0" applyNumberFormat="1" applyFont="1" applyFill="1" applyBorder="1" applyAlignment="1" applyProtection="1">
      <alignment horizontal="center" vertical="center" wrapText="1"/>
    </xf>
    <xf numFmtId="0" fontId="12" fillId="13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44" fontId="16" fillId="5" borderId="1" xfId="0" applyNumberFormat="1" applyFont="1" applyFill="1" applyBorder="1" applyAlignment="1">
      <alignment horizontal="center" vertical="center" wrapText="1"/>
    </xf>
    <xf numFmtId="10" fontId="16" fillId="5" borderId="1" xfId="0" applyNumberFormat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44" fontId="16" fillId="10" borderId="1" xfId="0" applyNumberFormat="1" applyFont="1" applyFill="1" applyBorder="1" applyAlignment="1">
      <alignment horizontal="center" vertical="center" wrapText="1"/>
    </xf>
    <xf numFmtId="10" fontId="16" fillId="10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vertical="center" wrapText="1"/>
    </xf>
    <xf numFmtId="0" fontId="5" fillId="6" borderId="1" xfId="0" applyFont="1" applyFill="1" applyBorder="1" applyAlignment="1">
      <alignment horizontal="center"/>
    </xf>
    <xf numFmtId="8" fontId="6" fillId="6" borderId="1" xfId="0" applyNumberFormat="1" applyFont="1" applyFill="1" applyBorder="1" applyAlignment="1" applyProtection="1">
      <alignment horizontal="right" vertical="center" wrapText="1"/>
    </xf>
    <xf numFmtId="10" fontId="6" fillId="6" borderId="2" xfId="0" applyNumberFormat="1" applyFont="1" applyFill="1" applyBorder="1" applyAlignment="1" applyProtection="1">
      <alignment horizontal="right" vertical="center" wrapText="1"/>
    </xf>
    <xf numFmtId="4" fontId="0" fillId="6" borderId="1" xfId="0" applyNumberFormat="1" applyFill="1" applyBorder="1"/>
    <xf numFmtId="0" fontId="6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>
      <alignment horizontal="center"/>
    </xf>
    <xf numFmtId="8" fontId="6" fillId="5" borderId="1" xfId="0" applyNumberFormat="1" applyFont="1" applyFill="1" applyBorder="1" applyAlignment="1" applyProtection="1">
      <alignment horizontal="right" vertical="center" wrapText="1"/>
    </xf>
    <xf numFmtId="10" fontId="6" fillId="5" borderId="1" xfId="0" applyNumberFormat="1" applyFont="1" applyFill="1" applyBorder="1" applyAlignment="1" applyProtection="1">
      <alignment horizontal="right" vertical="center" wrapText="1"/>
    </xf>
    <xf numFmtId="4" fontId="0" fillId="5" borderId="1" xfId="0" applyNumberFormat="1" applyFill="1" applyBorder="1"/>
    <xf numFmtId="167" fontId="5" fillId="0" borderId="0" xfId="0" applyNumberFormat="1" applyFont="1" applyAlignment="1">
      <alignment horizontal="center" wrapText="1"/>
    </xf>
    <xf numFmtId="165" fontId="30" fillId="0" borderId="14" xfId="11" applyNumberFormat="1" applyFont="1" applyBorder="1"/>
    <xf numFmtId="167" fontId="5" fillId="0" borderId="0" xfId="0" applyNumberFormat="1" applyFont="1" applyAlignment="1">
      <alignment horizontal="center"/>
    </xf>
    <xf numFmtId="165" fontId="5" fillId="0" borderId="0" xfId="0" applyNumberFormat="1" applyFont="1"/>
    <xf numFmtId="2" fontId="12" fillId="13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right"/>
    </xf>
    <xf numFmtId="0" fontId="11" fillId="3" borderId="1" xfId="0" applyFont="1" applyFill="1" applyBorder="1" applyAlignment="1">
      <alignment horizontal="center" wrapText="1"/>
    </xf>
    <xf numFmtId="0" fontId="12" fillId="13" borderId="1" xfId="0" applyFont="1" applyFill="1" applyBorder="1" applyAlignment="1" applyProtection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textRotation="90" wrapText="1"/>
    </xf>
    <xf numFmtId="0" fontId="9" fillId="0" borderId="0" xfId="0" applyFont="1" applyFill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7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" fontId="4" fillId="8" borderId="3" xfId="0" applyNumberFormat="1" applyFont="1" applyFill="1" applyBorder="1" applyAlignment="1" applyProtection="1">
      <alignment horizontal="center" vertical="center" wrapText="1"/>
    </xf>
    <xf numFmtId="4" fontId="4" fillId="8" borderId="1" xfId="0" applyNumberFormat="1" applyFont="1" applyFill="1" applyBorder="1" applyAlignment="1" applyProtection="1">
      <alignment horizontal="center" vertical="center" wrapText="1"/>
    </xf>
    <xf numFmtId="4" fontId="4" fillId="8" borderId="2" xfId="0" applyNumberFormat="1" applyFont="1" applyFill="1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/>
    </xf>
    <xf numFmtId="0" fontId="26" fillId="9" borderId="1" xfId="0" applyFont="1" applyFill="1" applyBorder="1" applyAlignment="1">
      <alignment horizontal="right" vertical="center"/>
    </xf>
    <xf numFmtId="167" fontId="1" fillId="8" borderId="7" xfId="0" applyNumberFormat="1" applyFont="1" applyFill="1" applyBorder="1" applyAlignment="1" applyProtection="1">
      <alignment horizontal="center" vertical="center" wrapText="1"/>
    </xf>
    <xf numFmtId="167" fontId="1" fillId="8" borderId="4" xfId="0" applyNumberFormat="1" applyFont="1" applyFill="1" applyBorder="1" applyAlignment="1" applyProtection="1">
      <alignment horizontal="center" vertical="center" wrapText="1"/>
    </xf>
    <xf numFmtId="4" fontId="21" fillId="8" borderId="9" xfId="0" applyNumberFormat="1" applyFont="1" applyFill="1" applyBorder="1" applyAlignment="1" applyProtection="1">
      <alignment horizontal="center" vertical="center" wrapText="1"/>
    </xf>
    <xf numFmtId="4" fontId="21" fillId="8" borderId="10" xfId="0" applyNumberFormat="1" applyFont="1" applyFill="1" applyBorder="1" applyAlignment="1" applyProtection="1">
      <alignment horizontal="center" vertical="center" wrapText="1"/>
    </xf>
    <xf numFmtId="4" fontId="21" fillId="8" borderId="11" xfId="0" applyNumberFormat="1" applyFont="1" applyFill="1" applyBorder="1" applyAlignment="1" applyProtection="1">
      <alignment horizontal="center" vertical="center" wrapText="1"/>
    </xf>
    <xf numFmtId="0" fontId="21" fillId="8" borderId="2" xfId="0" applyFont="1" applyFill="1" applyBorder="1" applyAlignment="1" applyProtection="1">
      <alignment horizontal="right" vertical="center" indent="2"/>
    </xf>
    <xf numFmtId="0" fontId="21" fillId="8" borderId="4" xfId="0" applyFont="1" applyFill="1" applyBorder="1" applyAlignment="1" applyProtection="1">
      <alignment horizontal="right" vertical="center" indent="2"/>
    </xf>
    <xf numFmtId="0" fontId="21" fillId="8" borderId="6" xfId="0" applyFont="1" applyFill="1" applyBorder="1" applyAlignment="1" applyProtection="1">
      <alignment horizontal="right" vertical="center" indent="2"/>
    </xf>
    <xf numFmtId="0" fontId="26" fillId="9" borderId="2" xfId="0" applyFont="1" applyFill="1" applyBorder="1" applyAlignment="1">
      <alignment horizontal="right" vertical="center"/>
    </xf>
    <xf numFmtId="0" fontId="26" fillId="9" borderId="4" xfId="0" applyFont="1" applyFill="1" applyBorder="1" applyAlignment="1">
      <alignment horizontal="right" vertical="center"/>
    </xf>
    <xf numFmtId="0" fontId="26" fillId="9" borderId="3" xfId="0" applyFont="1" applyFill="1" applyBorder="1" applyAlignment="1">
      <alignment horizontal="right" vertical="center"/>
    </xf>
    <xf numFmtId="0" fontId="21" fillId="11" borderId="2" xfId="0" applyFont="1" applyFill="1" applyBorder="1" applyAlignment="1" applyProtection="1">
      <alignment horizontal="right" vertical="center" indent="2"/>
    </xf>
    <xf numFmtId="0" fontId="21" fillId="11" borderId="4" xfId="0" applyFont="1" applyFill="1" applyBorder="1" applyAlignment="1" applyProtection="1">
      <alignment horizontal="right" vertical="center" indent="2"/>
    </xf>
    <xf numFmtId="0" fontId="21" fillId="11" borderId="6" xfId="0" applyFont="1" applyFill="1" applyBorder="1" applyAlignment="1" applyProtection="1">
      <alignment horizontal="right" vertical="center" indent="2"/>
    </xf>
    <xf numFmtId="4" fontId="21" fillId="11" borderId="9" xfId="0" applyNumberFormat="1" applyFont="1" applyFill="1" applyBorder="1" applyAlignment="1" applyProtection="1">
      <alignment horizontal="center" vertical="center" wrapText="1"/>
    </xf>
    <xf numFmtId="4" fontId="21" fillId="11" borderId="10" xfId="0" applyNumberFormat="1" applyFont="1" applyFill="1" applyBorder="1" applyAlignment="1" applyProtection="1">
      <alignment horizontal="center" vertical="center" wrapText="1"/>
    </xf>
    <xf numFmtId="4" fontId="21" fillId="11" borderId="11" xfId="0" applyNumberFormat="1" applyFont="1" applyFill="1" applyBorder="1" applyAlignment="1" applyProtection="1">
      <alignment horizontal="center" vertical="center" wrapText="1"/>
    </xf>
    <xf numFmtId="0" fontId="21" fillId="12" borderId="2" xfId="0" applyFont="1" applyFill="1" applyBorder="1" applyAlignment="1" applyProtection="1">
      <alignment horizontal="right" vertical="center" indent="2"/>
    </xf>
    <xf numFmtId="0" fontId="21" fillId="12" borderId="4" xfId="0" applyFont="1" applyFill="1" applyBorder="1" applyAlignment="1" applyProtection="1">
      <alignment horizontal="right" vertical="center" indent="2"/>
    </xf>
    <xf numFmtId="0" fontId="21" fillId="12" borderId="6" xfId="0" applyFont="1" applyFill="1" applyBorder="1" applyAlignment="1" applyProtection="1">
      <alignment horizontal="right" vertical="center" indent="2"/>
    </xf>
    <xf numFmtId="165" fontId="1" fillId="12" borderId="7" xfId="0" applyNumberFormat="1" applyFont="1" applyFill="1" applyBorder="1" applyAlignment="1" applyProtection="1">
      <alignment horizontal="center" vertical="center" wrapText="1"/>
    </xf>
    <xf numFmtId="165" fontId="1" fillId="12" borderId="4" xfId="0" applyNumberFormat="1" applyFont="1" applyFill="1" applyBorder="1" applyAlignment="1" applyProtection="1">
      <alignment horizontal="center" vertical="center" wrapText="1"/>
    </xf>
    <xf numFmtId="4" fontId="4" fillId="11" borderId="3" xfId="0" applyNumberFormat="1" applyFont="1" applyFill="1" applyBorder="1" applyAlignment="1" applyProtection="1">
      <alignment horizontal="center" vertical="center" wrapText="1"/>
    </xf>
    <xf numFmtId="4" fontId="4" fillId="11" borderId="1" xfId="0" applyNumberFormat="1" applyFont="1" applyFill="1" applyBorder="1" applyAlignment="1" applyProtection="1">
      <alignment horizontal="center" vertical="center" wrapText="1"/>
    </xf>
    <xf numFmtId="4" fontId="4" fillId="11" borderId="13" xfId="0" applyNumberFormat="1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43" fontId="4" fillId="2" borderId="1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wrapText="1"/>
    </xf>
    <xf numFmtId="0" fontId="28" fillId="0" borderId="0" xfId="0" applyFont="1" applyFill="1" applyAlignment="1">
      <alignment horizontal="center" wrapText="1"/>
    </xf>
  </cellXfs>
  <cellStyles count="14">
    <cellStyle name="Comma" xfId="7" builtinId="3"/>
    <cellStyle name="Comma 2" xfId="10"/>
    <cellStyle name="Comma 3" xfId="12"/>
    <cellStyle name="Currency" xfId="1" builtinId="4"/>
    <cellStyle name="Currency 2" xfId="5"/>
    <cellStyle name="Currency 3" xfId="9"/>
    <cellStyle name="Currency 4" xfId="13"/>
    <cellStyle name="Normal" xfId="0" builtinId="0"/>
    <cellStyle name="Normal 2" xfId="2"/>
    <cellStyle name="Normal 3" xfId="3"/>
    <cellStyle name="Normal 4" xfId="4"/>
    <cellStyle name="Normal 5" xfId="6"/>
    <cellStyle name="Normal 6" xfId="8"/>
    <cellStyle name="Normal 7" xfId="11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view="pageBreakPreview" zoomScaleNormal="100" zoomScaleSheetLayoutView="100" workbookViewId="0">
      <selection activeCell="B25" sqref="B25"/>
    </sheetView>
  </sheetViews>
  <sheetFormatPr defaultRowHeight="15" x14ac:dyDescent="0.25"/>
  <cols>
    <col min="1" max="1" width="3.85546875" customWidth="1"/>
    <col min="2" max="2" width="42.7109375" customWidth="1"/>
    <col min="3" max="3" width="8.7109375" customWidth="1"/>
    <col min="4" max="4" width="15.7109375" customWidth="1"/>
    <col min="5" max="5" width="8.7109375" style="12" customWidth="1"/>
    <col min="6" max="6" width="15.7109375" customWidth="1"/>
    <col min="7" max="7" width="7.7109375" customWidth="1"/>
    <col min="9" max="9" width="15.28515625" bestFit="1" customWidth="1"/>
  </cols>
  <sheetData>
    <row r="1" spans="1:7" ht="15.75" customHeight="1" x14ac:dyDescent="0.25">
      <c r="A1" s="160" t="s">
        <v>49</v>
      </c>
      <c r="B1" s="160"/>
      <c r="C1" s="160"/>
      <c r="D1" s="160"/>
      <c r="E1" s="160"/>
      <c r="F1" s="160"/>
      <c r="G1" s="160"/>
    </row>
    <row r="2" spans="1:7" ht="15.75" customHeight="1" x14ac:dyDescent="0.25">
      <c r="A2" s="160" t="s">
        <v>7</v>
      </c>
      <c r="B2" s="160"/>
      <c r="C2" s="160"/>
      <c r="D2" s="160"/>
      <c r="E2" s="160"/>
      <c r="F2" s="160"/>
      <c r="G2" s="160"/>
    </row>
    <row r="3" spans="1:7" ht="15.75" customHeight="1" x14ac:dyDescent="0.25">
      <c r="A3" s="160" t="s">
        <v>50</v>
      </c>
      <c r="B3" s="160"/>
      <c r="C3" s="160"/>
      <c r="D3" s="160"/>
      <c r="E3" s="160"/>
      <c r="F3" s="160"/>
      <c r="G3" s="160"/>
    </row>
    <row r="4" spans="1:7" ht="15.75" customHeight="1" x14ac:dyDescent="0.25">
      <c r="A4" s="160" t="s">
        <v>927</v>
      </c>
      <c r="B4" s="160"/>
      <c r="C4" s="160"/>
      <c r="D4" s="160"/>
      <c r="E4" s="160"/>
      <c r="F4" s="160"/>
      <c r="G4" s="160"/>
    </row>
    <row r="6" spans="1:7" ht="25.5" customHeight="1" x14ac:dyDescent="0.25">
      <c r="A6" s="129"/>
      <c r="B6" s="130" t="s">
        <v>8</v>
      </c>
      <c r="C6" s="130" t="s">
        <v>9</v>
      </c>
      <c r="D6" s="131" t="s">
        <v>10</v>
      </c>
      <c r="E6" s="132" t="s">
        <v>11</v>
      </c>
      <c r="F6" s="131" t="s">
        <v>12</v>
      </c>
      <c r="G6" s="159" t="s">
        <v>51</v>
      </c>
    </row>
    <row r="7" spans="1:7" x14ac:dyDescent="0.25">
      <c r="A7" s="163" t="s">
        <v>13</v>
      </c>
      <c r="B7" s="163"/>
      <c r="C7" s="163"/>
      <c r="D7" s="163"/>
      <c r="E7" s="163"/>
      <c r="F7" s="163"/>
      <c r="G7" s="159"/>
    </row>
    <row r="8" spans="1:7" x14ac:dyDescent="0.25">
      <c r="A8" s="18">
        <v>1</v>
      </c>
      <c r="B8" s="142" t="s">
        <v>875</v>
      </c>
      <c r="C8" s="143" t="s">
        <v>14</v>
      </c>
      <c r="D8" s="144">
        <v>203581.21</v>
      </c>
      <c r="E8" s="145">
        <v>9.1000000000000004E-3</v>
      </c>
      <c r="F8" s="146">
        <v>108186.60351575119</v>
      </c>
      <c r="G8" s="159"/>
    </row>
    <row r="9" spans="1:7" ht="15" customHeight="1" x14ac:dyDescent="0.25">
      <c r="A9" s="18">
        <v>2</v>
      </c>
      <c r="B9" s="142" t="s">
        <v>891</v>
      </c>
      <c r="C9" s="143" t="s">
        <v>14</v>
      </c>
      <c r="D9" s="144">
        <v>176191.83</v>
      </c>
      <c r="E9" s="145">
        <v>7.9000000000000008E-3</v>
      </c>
      <c r="F9" s="146">
        <v>93631.426314449796</v>
      </c>
      <c r="G9" s="159"/>
    </row>
    <row r="10" spans="1:7" x14ac:dyDescent="0.25">
      <c r="A10" s="18">
        <v>3</v>
      </c>
      <c r="B10" s="142" t="s">
        <v>860</v>
      </c>
      <c r="C10" s="143" t="s">
        <v>14</v>
      </c>
      <c r="D10" s="144">
        <v>136896</v>
      </c>
      <c r="E10" s="145">
        <v>6.1000000000000004E-3</v>
      </c>
      <c r="F10" s="146">
        <v>72748.935398426402</v>
      </c>
      <c r="G10" s="159"/>
    </row>
    <row r="11" spans="1:7" x14ac:dyDescent="0.25">
      <c r="A11" s="18">
        <v>4</v>
      </c>
      <c r="B11" s="142" t="s">
        <v>863</v>
      </c>
      <c r="C11" s="143" t="s">
        <v>14</v>
      </c>
      <c r="D11" s="144">
        <v>94949.21</v>
      </c>
      <c r="E11" s="145">
        <v>4.3E-3</v>
      </c>
      <c r="F11" s="146">
        <v>50457.673397984028</v>
      </c>
      <c r="G11" s="159"/>
    </row>
    <row r="12" spans="1:7" x14ac:dyDescent="0.25">
      <c r="A12" s="18">
        <v>5</v>
      </c>
      <c r="B12" s="142" t="s">
        <v>861</v>
      </c>
      <c r="C12" s="143" t="s">
        <v>14</v>
      </c>
      <c r="D12" s="144">
        <v>87824</v>
      </c>
      <c r="E12" s="145">
        <v>3.8999999999999998E-3</v>
      </c>
      <c r="F12" s="146">
        <v>46671.198429401884</v>
      </c>
      <c r="G12" s="159"/>
    </row>
    <row r="13" spans="1:7" x14ac:dyDescent="0.25">
      <c r="A13" s="18">
        <v>6</v>
      </c>
      <c r="B13" s="142" t="s">
        <v>858</v>
      </c>
      <c r="C13" s="143" t="s">
        <v>14</v>
      </c>
      <c r="D13" s="144">
        <v>77915.47</v>
      </c>
      <c r="E13" s="145">
        <v>3.5000000000000001E-3</v>
      </c>
      <c r="F13" s="146">
        <v>41405.647019121294</v>
      </c>
      <c r="G13" s="159"/>
    </row>
    <row r="14" spans="1:7" x14ac:dyDescent="0.25">
      <c r="A14" s="18">
        <v>7</v>
      </c>
      <c r="B14" s="142" t="s">
        <v>838</v>
      </c>
      <c r="C14" s="143" t="s">
        <v>14</v>
      </c>
      <c r="D14" s="144">
        <v>70241.22</v>
      </c>
      <c r="E14" s="145">
        <v>3.0999999999999999E-3</v>
      </c>
      <c r="F14" s="146">
        <v>37327.419876462831</v>
      </c>
      <c r="G14" s="159"/>
    </row>
    <row r="15" spans="1:7" ht="25.5" x14ac:dyDescent="0.25">
      <c r="A15" s="18">
        <v>8</v>
      </c>
      <c r="B15" s="142" t="s">
        <v>839</v>
      </c>
      <c r="C15" s="143" t="s">
        <v>14</v>
      </c>
      <c r="D15" s="144">
        <v>53074.43</v>
      </c>
      <c r="E15" s="145">
        <v>2.3999999999999998E-3</v>
      </c>
      <c r="F15" s="146">
        <v>28204.686858992995</v>
      </c>
      <c r="G15" s="159"/>
    </row>
    <row r="16" spans="1:7" x14ac:dyDescent="0.25">
      <c r="A16" s="18">
        <v>9</v>
      </c>
      <c r="B16" s="142" t="s">
        <v>862</v>
      </c>
      <c r="C16" s="143" t="s">
        <v>14</v>
      </c>
      <c r="D16" s="144">
        <v>46157.18</v>
      </c>
      <c r="E16" s="145">
        <v>2.0999999999999999E-3</v>
      </c>
      <c r="F16" s="146">
        <v>24528.731549672299</v>
      </c>
      <c r="G16" s="159"/>
    </row>
    <row r="17" spans="1:7" x14ac:dyDescent="0.25">
      <c r="A17" s="18">
        <v>10</v>
      </c>
      <c r="B17" s="142" t="s">
        <v>859</v>
      </c>
      <c r="C17" s="143" t="s">
        <v>14</v>
      </c>
      <c r="D17" s="144">
        <v>41159.120000000003</v>
      </c>
      <c r="E17" s="145">
        <v>1.8E-3</v>
      </c>
      <c r="F17" s="146">
        <v>21872.676256498951</v>
      </c>
      <c r="G17" s="159"/>
    </row>
    <row r="18" spans="1:7" x14ac:dyDescent="0.25">
      <c r="A18" s="164" t="s">
        <v>15</v>
      </c>
      <c r="B18" s="164"/>
      <c r="C18" s="164"/>
      <c r="D18" s="19">
        <f>SUM(D8:D17)</f>
        <v>987989.67</v>
      </c>
      <c r="E18" s="20">
        <f>SUM(E8:E17)</f>
        <v>4.4200000000000003E-2</v>
      </c>
      <c r="F18" s="19">
        <f t="shared" ref="F18" si="0">SUM(F8:F17)</f>
        <v>525034.99861676164</v>
      </c>
      <c r="G18" s="159"/>
    </row>
    <row r="19" spans="1:7" x14ac:dyDescent="0.25">
      <c r="A19" s="166" t="s">
        <v>16</v>
      </c>
      <c r="B19" s="166"/>
      <c r="C19" s="166"/>
      <c r="D19" s="166"/>
      <c r="E19" s="166"/>
      <c r="F19" s="166"/>
      <c r="G19" s="159"/>
    </row>
    <row r="20" spans="1:7" x14ac:dyDescent="0.25">
      <c r="A20" s="21">
        <v>1</v>
      </c>
      <c r="B20" s="137" t="s">
        <v>866</v>
      </c>
      <c r="C20" s="138">
        <v>8</v>
      </c>
      <c r="D20" s="139">
        <v>39853.61</v>
      </c>
      <c r="E20" s="140">
        <v>1.8E-3</v>
      </c>
      <c r="F20" s="141">
        <v>21178.909320249528</v>
      </c>
      <c r="G20" s="159"/>
    </row>
    <row r="21" spans="1:7" x14ac:dyDescent="0.25">
      <c r="A21" s="21">
        <v>2</v>
      </c>
      <c r="B21" s="137" t="s">
        <v>865</v>
      </c>
      <c r="C21" s="138">
        <v>7</v>
      </c>
      <c r="D21" s="139">
        <v>25212.63</v>
      </c>
      <c r="E21" s="140">
        <v>1.1000000000000001E-3</v>
      </c>
      <c r="F21" s="141">
        <v>13398.42237538589</v>
      </c>
      <c r="G21" s="159"/>
    </row>
    <row r="22" spans="1:7" x14ac:dyDescent="0.25">
      <c r="A22" s="21">
        <v>3</v>
      </c>
      <c r="B22" s="137" t="s">
        <v>874</v>
      </c>
      <c r="C22" s="138">
        <v>5</v>
      </c>
      <c r="D22" s="139">
        <v>9364.5400000000009</v>
      </c>
      <c r="E22" s="140">
        <v>4.0000000000000002E-4</v>
      </c>
      <c r="F22" s="141">
        <v>4976.4777444715692</v>
      </c>
      <c r="G22" s="159"/>
    </row>
    <row r="23" spans="1:7" x14ac:dyDescent="0.25">
      <c r="A23" s="21">
        <v>4</v>
      </c>
      <c r="B23" s="137" t="s">
        <v>867</v>
      </c>
      <c r="C23" s="138">
        <v>6</v>
      </c>
      <c r="D23" s="139">
        <v>8555.26</v>
      </c>
      <c r="E23" s="140">
        <v>4.0000000000000002E-4</v>
      </c>
      <c r="F23" s="141">
        <v>4546.4027403981236</v>
      </c>
      <c r="G23" s="159"/>
    </row>
    <row r="24" spans="1:7" x14ac:dyDescent="0.25">
      <c r="A24" s="21">
        <v>5</v>
      </c>
      <c r="B24" s="137" t="s">
        <v>864</v>
      </c>
      <c r="C24" s="138">
        <v>8</v>
      </c>
      <c r="D24" s="139">
        <v>6574.82</v>
      </c>
      <c r="E24" s="140">
        <v>2.9999999999999997E-4</v>
      </c>
      <c r="F24" s="141">
        <v>3493.9828962561487</v>
      </c>
      <c r="G24" s="159"/>
    </row>
    <row r="25" spans="1:7" x14ac:dyDescent="0.25">
      <c r="A25" s="21">
        <v>6</v>
      </c>
      <c r="B25" s="137" t="s">
        <v>879</v>
      </c>
      <c r="C25" s="138">
        <v>4</v>
      </c>
      <c r="D25" s="139">
        <v>6229.46</v>
      </c>
      <c r="E25" s="140">
        <v>2.9999999999999997E-4</v>
      </c>
      <c r="F25" s="141">
        <v>3310.4502595830509</v>
      </c>
      <c r="G25" s="159"/>
    </row>
    <row r="26" spans="1:7" x14ac:dyDescent="0.25">
      <c r="A26" s="21">
        <v>7</v>
      </c>
      <c r="B26" s="137" t="s">
        <v>845</v>
      </c>
      <c r="C26" s="138">
        <v>3</v>
      </c>
      <c r="D26" s="139">
        <v>5129.67</v>
      </c>
      <c r="E26" s="140">
        <v>2.0000000000000001E-4</v>
      </c>
      <c r="F26" s="141">
        <v>2725.9840403141502</v>
      </c>
      <c r="G26" s="159"/>
    </row>
    <row r="27" spans="1:7" x14ac:dyDescent="0.25">
      <c r="A27" s="21">
        <v>8</v>
      </c>
      <c r="B27" s="137" t="s">
        <v>882</v>
      </c>
      <c r="C27" s="138">
        <v>2</v>
      </c>
      <c r="D27" s="139">
        <v>4987.93</v>
      </c>
      <c r="E27" s="140">
        <v>2.0000000000000001E-4</v>
      </c>
      <c r="F27" s="141">
        <v>2650.6656122331769</v>
      </c>
      <c r="G27" s="159"/>
    </row>
    <row r="28" spans="1:7" x14ac:dyDescent="0.25">
      <c r="A28" s="21">
        <v>9</v>
      </c>
      <c r="B28" s="137" t="s">
        <v>884</v>
      </c>
      <c r="C28" s="138">
        <v>6</v>
      </c>
      <c r="D28" s="139">
        <v>4518.78</v>
      </c>
      <c r="E28" s="140">
        <v>2.0000000000000001E-4</v>
      </c>
      <c r="F28" s="141">
        <v>2401.3587501322259</v>
      </c>
      <c r="G28" s="159"/>
    </row>
    <row r="29" spans="1:7" ht="15" customHeight="1" x14ac:dyDescent="0.25">
      <c r="A29" s="21">
        <v>10</v>
      </c>
      <c r="B29" s="137" t="s">
        <v>851</v>
      </c>
      <c r="C29" s="138">
        <v>2</v>
      </c>
      <c r="D29" s="139">
        <v>4326.6899999999996</v>
      </c>
      <c r="E29" s="140">
        <v>2.0000000000000001E-4</v>
      </c>
      <c r="F29" s="141">
        <v>2299.2885614058659</v>
      </c>
      <c r="G29" s="159"/>
    </row>
    <row r="30" spans="1:7" x14ac:dyDescent="0.25">
      <c r="A30" s="167"/>
      <c r="B30" s="167"/>
      <c r="C30" s="167"/>
      <c r="D30" s="22">
        <f>SUM(D20:D29)</f>
        <v>114753.38999999998</v>
      </c>
      <c r="E30" s="71">
        <f t="shared" ref="E30:F30" si="1">SUM(E20:E29)</f>
        <v>5.0999999999999986E-3</v>
      </c>
      <c r="F30" s="22">
        <f t="shared" si="1"/>
        <v>60981.942300429728</v>
      </c>
      <c r="G30" s="159"/>
    </row>
    <row r="31" spans="1:7" x14ac:dyDescent="0.25">
      <c r="A31" s="152" t="s">
        <v>32</v>
      </c>
      <c r="B31" s="152"/>
      <c r="C31" s="152"/>
      <c r="D31" s="23">
        <f>SUM(D18+D30)</f>
        <v>1102743.06</v>
      </c>
      <c r="E31" s="72">
        <f>SUM(E18+E30)</f>
        <v>4.9300000000000004E-2</v>
      </c>
      <c r="F31" s="23">
        <f>SUM(F18+F30)</f>
        <v>586016.94091719133</v>
      </c>
      <c r="G31" s="159"/>
    </row>
    <row r="32" spans="1:7" x14ac:dyDescent="0.25">
      <c r="A32" s="156" t="s">
        <v>31</v>
      </c>
      <c r="B32" s="157"/>
      <c r="C32" s="158"/>
      <c r="D32" s="24">
        <f>SUM('EMS-Cumulative'!E74)</f>
        <v>1425674.12</v>
      </c>
      <c r="E32" s="73">
        <f>SUM('EMS-Cumulative'!F74)</f>
        <v>6.320000000000002E-2</v>
      </c>
      <c r="F32" s="25">
        <f>SUM('EMS-Cumulative'!M74)</f>
        <v>757628.14451760461</v>
      </c>
      <c r="G32" s="159"/>
    </row>
    <row r="33" spans="1:9" x14ac:dyDescent="0.25">
      <c r="A33" s="161"/>
      <c r="B33" s="161"/>
      <c r="C33" s="161"/>
      <c r="D33" s="161"/>
      <c r="E33" s="161"/>
      <c r="F33" s="161"/>
      <c r="G33" s="159"/>
    </row>
    <row r="34" spans="1:9" ht="38.25" x14ac:dyDescent="0.25">
      <c r="A34" s="133"/>
      <c r="B34" s="134" t="s">
        <v>17</v>
      </c>
      <c r="C34" s="134" t="s">
        <v>9</v>
      </c>
      <c r="D34" s="135" t="s">
        <v>18</v>
      </c>
      <c r="E34" s="136" t="s">
        <v>11</v>
      </c>
      <c r="F34" s="135" t="s">
        <v>19</v>
      </c>
      <c r="G34" s="159"/>
    </row>
    <row r="35" spans="1:9" x14ac:dyDescent="0.25">
      <c r="A35" s="83">
        <v>1</v>
      </c>
      <c r="B35" s="88" t="s">
        <v>810</v>
      </c>
      <c r="C35" s="87">
        <v>8</v>
      </c>
      <c r="D35" s="92">
        <v>11023962.25</v>
      </c>
      <c r="E35" s="93">
        <v>0.49390000000000001</v>
      </c>
      <c r="F35" s="84">
        <v>5858326.002805789</v>
      </c>
      <c r="G35" s="159"/>
    </row>
    <row r="36" spans="1:9" x14ac:dyDescent="0.25">
      <c r="A36" s="85">
        <v>2</v>
      </c>
      <c r="B36" s="88" t="s">
        <v>820</v>
      </c>
      <c r="C36" s="87">
        <v>7</v>
      </c>
      <c r="D36" s="92">
        <v>3589940.03</v>
      </c>
      <c r="E36" s="93">
        <v>0.1608</v>
      </c>
      <c r="F36" s="86">
        <v>1907756.8044776567</v>
      </c>
      <c r="G36" s="159"/>
    </row>
    <row r="37" spans="1:9" x14ac:dyDescent="0.25">
      <c r="A37" s="85">
        <v>3</v>
      </c>
      <c r="B37" s="88" t="s">
        <v>814</v>
      </c>
      <c r="C37" s="87">
        <v>7</v>
      </c>
      <c r="D37" s="92">
        <v>2286371.2000000002</v>
      </c>
      <c r="E37" s="93">
        <v>0.1024</v>
      </c>
      <c r="F37" s="86">
        <v>1215017.570365523</v>
      </c>
      <c r="G37" s="159"/>
    </row>
    <row r="38" spans="1:9" x14ac:dyDescent="0.25">
      <c r="A38" s="83">
        <v>4</v>
      </c>
      <c r="B38" s="88" t="s">
        <v>783</v>
      </c>
      <c r="C38" s="87">
        <v>8</v>
      </c>
      <c r="D38" s="92">
        <v>1174917.04</v>
      </c>
      <c r="E38" s="93">
        <v>5.2600000000000001E-2</v>
      </c>
      <c r="F38" s="86">
        <v>624371.42600924498</v>
      </c>
      <c r="G38" s="159"/>
    </row>
    <row r="39" spans="1:9" x14ac:dyDescent="0.25">
      <c r="A39" s="85">
        <v>5</v>
      </c>
      <c r="B39" s="88" t="s">
        <v>782</v>
      </c>
      <c r="C39" s="87">
        <v>7</v>
      </c>
      <c r="D39" s="92">
        <v>506642.73</v>
      </c>
      <c r="E39" s="93">
        <v>2.2700000000000001E-2</v>
      </c>
      <c r="F39" s="86">
        <v>269238.79336216388</v>
      </c>
      <c r="G39" s="159"/>
    </row>
    <row r="40" spans="1:9" x14ac:dyDescent="0.25">
      <c r="A40" s="85">
        <v>6</v>
      </c>
      <c r="B40" s="88" t="s">
        <v>791</v>
      </c>
      <c r="C40" s="87">
        <v>8</v>
      </c>
      <c r="D40" s="92">
        <v>255594.79</v>
      </c>
      <c r="E40" s="93">
        <v>1.15E-2</v>
      </c>
      <c r="F40" s="86">
        <v>135827.5325538771</v>
      </c>
      <c r="G40" s="159"/>
    </row>
    <row r="41" spans="1:9" x14ac:dyDescent="0.25">
      <c r="A41" s="83">
        <v>7</v>
      </c>
      <c r="B41" s="88" t="s">
        <v>770</v>
      </c>
      <c r="C41" s="87">
        <v>3</v>
      </c>
      <c r="D41" s="92">
        <v>232792.53</v>
      </c>
      <c r="E41" s="93">
        <v>1.04E-2</v>
      </c>
      <c r="F41" s="86">
        <v>123710.0036185472</v>
      </c>
      <c r="G41" s="159"/>
    </row>
    <row r="42" spans="1:9" x14ac:dyDescent="0.25">
      <c r="A42" s="85">
        <v>8</v>
      </c>
      <c r="B42" s="88" t="s">
        <v>817</v>
      </c>
      <c r="C42" s="87">
        <v>8</v>
      </c>
      <c r="D42" s="92">
        <v>221295.53</v>
      </c>
      <c r="E42" s="93">
        <v>9.9000000000000008E-3</v>
      </c>
      <c r="F42" s="86">
        <v>117600.3145988848</v>
      </c>
      <c r="G42" s="159"/>
    </row>
    <row r="43" spans="1:9" x14ac:dyDescent="0.25">
      <c r="A43" s="85">
        <v>9</v>
      </c>
      <c r="B43" s="88" t="s">
        <v>807</v>
      </c>
      <c r="C43" s="87">
        <v>6</v>
      </c>
      <c r="D43" s="92">
        <v>183361.67</v>
      </c>
      <c r="E43" s="93">
        <v>8.2000000000000007E-3</v>
      </c>
      <c r="F43" s="86">
        <v>97441.595030352808</v>
      </c>
      <c r="G43" s="159"/>
    </row>
    <row r="44" spans="1:9" x14ac:dyDescent="0.25">
      <c r="A44" s="83">
        <v>10</v>
      </c>
      <c r="B44" s="88" t="s">
        <v>804</v>
      </c>
      <c r="C44" s="87">
        <v>8</v>
      </c>
      <c r="D44" s="92">
        <v>112435</v>
      </c>
      <c r="E44" s="93">
        <v>5.0000000000000001E-3</v>
      </c>
      <c r="F44" s="86">
        <v>59749.917927785129</v>
      </c>
      <c r="G44" s="159"/>
    </row>
    <row r="45" spans="1:9" s="14" customFormat="1" x14ac:dyDescent="0.25">
      <c r="A45" s="165" t="s">
        <v>28</v>
      </c>
      <c r="B45" s="165"/>
      <c r="C45" s="165"/>
      <c r="D45" s="26">
        <f>SUM(D35:D44)</f>
        <v>19587312.770000003</v>
      </c>
      <c r="E45" s="27">
        <f>SUM(E35:E44)</f>
        <v>0.87740000000000007</v>
      </c>
      <c r="F45" s="26">
        <f>SUM(F35:F44)</f>
        <v>10409039.960749824</v>
      </c>
      <c r="G45" s="159"/>
    </row>
    <row r="46" spans="1:9" x14ac:dyDescent="0.25">
      <c r="A46" s="152" t="s">
        <v>30</v>
      </c>
      <c r="B46" s="152"/>
      <c r="C46" s="152"/>
      <c r="D46" s="67">
        <f>SUM('EMS-Cumulative'!E75)</f>
        <v>20894280.419999998</v>
      </c>
      <c r="E46" s="28">
        <f>SUM('EMS-Cumulative'!F75)</f>
        <v>0.9361999999999997</v>
      </c>
      <c r="F46" s="25">
        <f>SUM('EMS-Cumulative'!M75)</f>
        <v>11103585.335482396</v>
      </c>
      <c r="G46" s="159"/>
      <c r="I46" s="74"/>
    </row>
    <row r="47" spans="1:9" x14ac:dyDescent="0.25">
      <c r="A47" s="162"/>
      <c r="B47" s="162"/>
      <c r="C47" s="162"/>
      <c r="D47" s="162"/>
      <c r="E47" s="162"/>
      <c r="F47" s="162"/>
    </row>
    <row r="48" spans="1:9" ht="15" customHeight="1" x14ac:dyDescent="0.25">
      <c r="A48" s="153"/>
      <c r="B48" s="154" t="s">
        <v>20</v>
      </c>
      <c r="C48" s="154" t="s">
        <v>21</v>
      </c>
      <c r="D48" s="154"/>
      <c r="E48" s="155" t="s">
        <v>11</v>
      </c>
      <c r="F48" s="151" t="s">
        <v>22</v>
      </c>
      <c r="G48" s="159" t="s">
        <v>765</v>
      </c>
    </row>
    <row r="49" spans="1:7" ht="25.5" x14ac:dyDescent="0.25">
      <c r="A49" s="153"/>
      <c r="B49" s="154"/>
      <c r="C49" s="128" t="s">
        <v>0</v>
      </c>
      <c r="D49" s="128" t="s">
        <v>1</v>
      </c>
      <c r="E49" s="155"/>
      <c r="F49" s="151"/>
      <c r="G49" s="159"/>
    </row>
    <row r="50" spans="1:7" x14ac:dyDescent="0.25">
      <c r="A50" s="29">
        <v>1</v>
      </c>
      <c r="B50" s="30" t="s">
        <v>58</v>
      </c>
      <c r="C50" s="31" t="s">
        <v>59</v>
      </c>
      <c r="D50" s="31" t="s">
        <v>60</v>
      </c>
      <c r="E50" s="32">
        <f>SUM(F50/$F$61)</f>
        <v>7.3906603595999112E-2</v>
      </c>
      <c r="F50" s="82">
        <v>141632.63</v>
      </c>
      <c r="G50" s="159"/>
    </row>
    <row r="51" spans="1:7" x14ac:dyDescent="0.25">
      <c r="A51" s="29">
        <v>2</v>
      </c>
      <c r="B51" s="30" t="s">
        <v>58</v>
      </c>
      <c r="C51" s="31" t="s">
        <v>61</v>
      </c>
      <c r="D51" s="31" t="s">
        <v>62</v>
      </c>
      <c r="E51" s="32">
        <f t="shared" ref="E51:E59" si="2">SUM(F51/$F$61)</f>
        <v>6.147740622162972E-2</v>
      </c>
      <c r="F51" s="82">
        <v>117813.65</v>
      </c>
      <c r="G51" s="159"/>
    </row>
    <row r="52" spans="1:7" x14ac:dyDescent="0.25">
      <c r="A52" s="29">
        <v>3</v>
      </c>
      <c r="B52" s="30" t="s">
        <v>58</v>
      </c>
      <c r="C52" s="31" t="s">
        <v>63</v>
      </c>
      <c r="D52" s="31" t="s">
        <v>64</v>
      </c>
      <c r="E52" s="32">
        <f t="shared" si="2"/>
        <v>5.442709868079245E-2</v>
      </c>
      <c r="F52" s="82">
        <v>104302.63</v>
      </c>
      <c r="G52" s="159"/>
    </row>
    <row r="53" spans="1:7" x14ac:dyDescent="0.25">
      <c r="A53" s="29">
        <v>4</v>
      </c>
      <c r="B53" s="30" t="s">
        <v>58</v>
      </c>
      <c r="C53" s="31" t="s">
        <v>65</v>
      </c>
      <c r="D53" s="31" t="s">
        <v>66</v>
      </c>
      <c r="E53" s="32">
        <f t="shared" si="2"/>
        <v>3.7374474993946145E-2</v>
      </c>
      <c r="F53" s="82">
        <v>71623.44</v>
      </c>
      <c r="G53" s="159"/>
    </row>
    <row r="54" spans="1:7" x14ac:dyDescent="0.25">
      <c r="A54" s="29">
        <v>5</v>
      </c>
      <c r="B54" s="30" t="s">
        <v>58</v>
      </c>
      <c r="C54" s="31" t="s">
        <v>67</v>
      </c>
      <c r="D54" s="31" t="s">
        <v>68</v>
      </c>
      <c r="E54" s="32">
        <f t="shared" si="2"/>
        <v>3.1059932305250348E-2</v>
      </c>
      <c r="F54" s="82">
        <v>59522.42</v>
      </c>
      <c r="G54" s="159"/>
    </row>
    <row r="55" spans="1:7" x14ac:dyDescent="0.25">
      <c r="A55" s="29">
        <v>6</v>
      </c>
      <c r="B55" s="30" t="s">
        <v>58</v>
      </c>
      <c r="C55" s="31" t="s">
        <v>59</v>
      </c>
      <c r="D55" s="31" t="s">
        <v>69</v>
      </c>
      <c r="E55" s="32">
        <f t="shared" si="2"/>
        <v>2.784082018598948E-2</v>
      </c>
      <c r="F55" s="82">
        <v>53353.4</v>
      </c>
      <c r="G55" s="159"/>
    </row>
    <row r="56" spans="1:7" x14ac:dyDescent="0.25">
      <c r="A56" s="29">
        <v>7</v>
      </c>
      <c r="B56" s="30" t="s">
        <v>58</v>
      </c>
      <c r="C56" s="31" t="s">
        <v>70</v>
      </c>
      <c r="D56" s="31" t="s">
        <v>71</v>
      </c>
      <c r="E56" s="32">
        <f t="shared" si="2"/>
        <v>2.728391924758455E-2</v>
      </c>
      <c r="F56" s="82">
        <v>52286.17</v>
      </c>
      <c r="G56" s="159"/>
    </row>
    <row r="57" spans="1:7" x14ac:dyDescent="0.25">
      <c r="A57" s="29">
        <v>8</v>
      </c>
      <c r="B57" s="30" t="s">
        <v>58</v>
      </c>
      <c r="C57" s="31" t="s">
        <v>72</v>
      </c>
      <c r="D57" s="31" t="s">
        <v>73</v>
      </c>
      <c r="E57" s="32">
        <f t="shared" si="2"/>
        <v>1.9358745552027531E-2</v>
      </c>
      <c r="F57" s="82">
        <v>37098.58</v>
      </c>
      <c r="G57" s="159"/>
    </row>
    <row r="58" spans="1:7" x14ac:dyDescent="0.25">
      <c r="A58" s="29">
        <v>9</v>
      </c>
      <c r="B58" s="30" t="s">
        <v>74</v>
      </c>
      <c r="C58" s="31" t="s">
        <v>75</v>
      </c>
      <c r="D58" s="31" t="s">
        <v>76</v>
      </c>
      <c r="E58" s="32">
        <f t="shared" si="2"/>
        <v>1.7978095852460144E-2</v>
      </c>
      <c r="F58" s="82">
        <v>34452.74</v>
      </c>
      <c r="G58" s="159"/>
    </row>
    <row r="59" spans="1:7" x14ac:dyDescent="0.25">
      <c r="A59" s="29">
        <v>10</v>
      </c>
      <c r="B59" s="30" t="s">
        <v>58</v>
      </c>
      <c r="C59" s="31" t="s">
        <v>77</v>
      </c>
      <c r="D59" s="31" t="s">
        <v>78</v>
      </c>
      <c r="E59" s="32">
        <f t="shared" si="2"/>
        <v>1.5268299992975283E-2</v>
      </c>
      <c r="F59" s="82">
        <v>29259.759999999998</v>
      </c>
      <c r="G59" s="159"/>
    </row>
    <row r="60" spans="1:7" x14ac:dyDescent="0.25">
      <c r="A60" s="152" t="s">
        <v>28</v>
      </c>
      <c r="B60" s="152"/>
      <c r="C60" s="152"/>
      <c r="D60" s="152"/>
      <c r="E60" s="33">
        <f>SUM(E50:E59)</f>
        <v>0.3659753966286548</v>
      </c>
      <c r="F60" s="23">
        <f>SUM(F50:F59)</f>
        <v>701345.42</v>
      </c>
      <c r="G60" s="159"/>
    </row>
    <row r="61" spans="1:7" x14ac:dyDescent="0.25">
      <c r="A61" s="152" t="s">
        <v>27</v>
      </c>
      <c r="B61" s="152"/>
      <c r="C61" s="152"/>
      <c r="D61" s="152"/>
      <c r="E61" s="33">
        <v>1</v>
      </c>
      <c r="F61" s="25">
        <f>SUM('PHYS-Alpha'!F448)</f>
        <v>1916373.1399999985</v>
      </c>
      <c r="G61" s="159"/>
    </row>
  </sheetData>
  <sheetProtection selectLockedCells="1" sort="0" selectUnlockedCells="1"/>
  <mergeCells count="23">
    <mergeCell ref="A61:D61"/>
    <mergeCell ref="G48:G61"/>
    <mergeCell ref="A1:G1"/>
    <mergeCell ref="A2:G2"/>
    <mergeCell ref="A3:G3"/>
    <mergeCell ref="A4:G4"/>
    <mergeCell ref="A33:F33"/>
    <mergeCell ref="A46:C46"/>
    <mergeCell ref="A47:F47"/>
    <mergeCell ref="C48:D48"/>
    <mergeCell ref="G6:G46"/>
    <mergeCell ref="A7:F7"/>
    <mergeCell ref="A18:C18"/>
    <mergeCell ref="A45:C45"/>
    <mergeCell ref="A19:F19"/>
    <mergeCell ref="A30:C30"/>
    <mergeCell ref="F48:F49"/>
    <mergeCell ref="A60:D60"/>
    <mergeCell ref="A31:C31"/>
    <mergeCell ref="A48:A49"/>
    <mergeCell ref="B48:B49"/>
    <mergeCell ref="E48:E49"/>
    <mergeCell ref="A32:C32"/>
  </mergeCells>
  <printOptions horizontalCentered="1"/>
  <pageMargins left="0.25" right="0.25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zoomScaleNormal="100" zoomScaleSheetLayoutView="100" workbookViewId="0">
      <selection activeCell="P18" sqref="P18"/>
    </sheetView>
  </sheetViews>
  <sheetFormatPr defaultRowHeight="15" x14ac:dyDescent="0.25"/>
  <cols>
    <col min="1" max="1" width="4.140625" style="6" bestFit="1" customWidth="1"/>
    <col min="2" max="2" width="48.5703125" style="4" bestFit="1" customWidth="1"/>
    <col min="3" max="4" width="6.7109375" style="7" customWidth="1"/>
    <col min="5" max="5" width="14.28515625" style="7" customWidth="1"/>
    <col min="6" max="6" width="8.7109375" style="7" customWidth="1"/>
    <col min="7" max="12" width="13.7109375" style="7" customWidth="1"/>
    <col min="13" max="13" width="14.7109375" style="9" customWidth="1"/>
    <col min="14" max="14" width="12.140625" style="39" bestFit="1" customWidth="1"/>
    <col min="15" max="15" width="13.42578125" style="39" bestFit="1" customWidth="1"/>
    <col min="16" max="16" width="13.28515625" style="39" bestFit="1" customWidth="1"/>
    <col min="17" max="16384" width="9.140625" style="39"/>
  </cols>
  <sheetData>
    <row r="1" spans="1:16" ht="15.75" customHeight="1" x14ac:dyDescent="0.25">
      <c r="A1" s="168" t="s">
        <v>49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6" ht="15.75" customHeight="1" x14ac:dyDescent="0.25">
      <c r="A2" s="168" t="s">
        <v>25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6" ht="15.75" customHeight="1" x14ac:dyDescent="0.25">
      <c r="A3" s="169" t="s">
        <v>50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0"/>
    </row>
    <row r="4" spans="1:16" x14ac:dyDescent="0.2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1:16" s="8" customFormat="1" ht="20.100000000000001" customHeight="1" x14ac:dyDescent="0.2">
      <c r="A5" s="181" t="s">
        <v>36</v>
      </c>
      <c r="B5" s="182"/>
      <c r="C5" s="182"/>
      <c r="D5" s="182"/>
      <c r="E5" s="182"/>
      <c r="F5" s="183"/>
      <c r="G5" s="57">
        <v>1</v>
      </c>
      <c r="H5" s="52">
        <v>2</v>
      </c>
      <c r="I5" s="52">
        <v>3</v>
      </c>
      <c r="J5" s="52">
        <v>4</v>
      </c>
      <c r="K5" s="52">
        <v>5</v>
      </c>
      <c r="L5" s="61">
        <v>6</v>
      </c>
      <c r="M5" s="178" t="s">
        <v>34</v>
      </c>
    </row>
    <row r="6" spans="1:16" s="8" customFormat="1" ht="20.100000000000001" customHeight="1" x14ac:dyDescent="0.2">
      <c r="A6" s="181" t="s">
        <v>37</v>
      </c>
      <c r="B6" s="182"/>
      <c r="C6" s="182"/>
      <c r="D6" s="182"/>
      <c r="E6" s="182"/>
      <c r="F6" s="183"/>
      <c r="G6" s="57" t="s">
        <v>52</v>
      </c>
      <c r="H6" s="52" t="s">
        <v>53</v>
      </c>
      <c r="I6" s="52" t="s">
        <v>54</v>
      </c>
      <c r="J6" s="52" t="s">
        <v>55</v>
      </c>
      <c r="K6" s="52" t="s">
        <v>56</v>
      </c>
      <c r="L6" s="61" t="s">
        <v>57</v>
      </c>
      <c r="M6" s="179"/>
    </row>
    <row r="7" spans="1:16" s="8" customFormat="1" ht="20.100000000000001" customHeight="1" x14ac:dyDescent="0.2">
      <c r="A7" s="181" t="s">
        <v>44</v>
      </c>
      <c r="B7" s="182"/>
      <c r="C7" s="182"/>
      <c r="D7" s="182"/>
      <c r="E7" s="182"/>
      <c r="F7" s="183"/>
      <c r="G7" s="176">
        <f>SUM(E76)</f>
        <v>22319954.539999999</v>
      </c>
      <c r="H7" s="177"/>
      <c r="I7" s="177"/>
      <c r="J7" s="177"/>
      <c r="K7" s="177"/>
      <c r="L7" s="177"/>
      <c r="M7" s="180"/>
    </row>
    <row r="8" spans="1:16" s="8" customFormat="1" ht="20.100000000000001" customHeight="1" x14ac:dyDescent="0.2">
      <c r="A8" s="181" t="s">
        <v>45</v>
      </c>
      <c r="B8" s="182"/>
      <c r="C8" s="182"/>
      <c r="D8" s="182"/>
      <c r="E8" s="182"/>
      <c r="F8" s="183"/>
      <c r="G8" s="75">
        <f>SUM(G76)</f>
        <v>1878532.1800000002</v>
      </c>
      <c r="H8" s="76">
        <v>1808714</v>
      </c>
      <c r="I8" s="76">
        <v>1796606</v>
      </c>
      <c r="J8" s="76">
        <v>2047409.24</v>
      </c>
      <c r="K8" s="76">
        <v>1982313.69</v>
      </c>
      <c r="L8" s="77">
        <v>2347638.37</v>
      </c>
      <c r="M8" s="78">
        <f>SUM(G8:L8)</f>
        <v>11861213.48</v>
      </c>
      <c r="N8" s="68"/>
      <c r="O8" s="148"/>
      <c r="P8" s="68"/>
    </row>
    <row r="9" spans="1:16" s="8" customFormat="1" ht="20.100000000000001" customHeight="1" x14ac:dyDescent="0.2">
      <c r="A9" s="181" t="s">
        <v>35</v>
      </c>
      <c r="B9" s="182"/>
      <c r="C9" s="182"/>
      <c r="D9" s="182"/>
      <c r="E9" s="182"/>
      <c r="F9" s="183"/>
      <c r="G9" s="58">
        <f t="shared" ref="G9:L9" si="0">SUM(G8/$G$7)</f>
        <v>8.4163799555839067E-2</v>
      </c>
      <c r="H9" s="53">
        <f t="shared" si="0"/>
        <v>8.1035738525298995E-2</v>
      </c>
      <c r="I9" s="53">
        <f t="shared" si="0"/>
        <v>8.0493264302141362E-2</v>
      </c>
      <c r="J9" s="53">
        <f t="shared" si="0"/>
        <v>9.1729991489489834E-2</v>
      </c>
      <c r="K9" s="53">
        <f t="shared" si="0"/>
        <v>8.8813518255490137E-2</v>
      </c>
      <c r="L9" s="53">
        <f t="shared" si="0"/>
        <v>0.10518114478202698</v>
      </c>
      <c r="M9" s="62">
        <f>SUM(G9:L9)</f>
        <v>0.53141745691028641</v>
      </c>
      <c r="O9" s="69"/>
    </row>
    <row r="10" spans="1:16" s="8" customFormat="1" ht="32.1" customHeight="1" x14ac:dyDescent="0.2">
      <c r="A10" s="173" t="s">
        <v>3</v>
      </c>
      <c r="B10" s="173"/>
      <c r="C10" s="54" t="s">
        <v>9</v>
      </c>
      <c r="D10" s="54" t="s">
        <v>26</v>
      </c>
      <c r="E10" s="45" t="s">
        <v>24</v>
      </c>
      <c r="F10" s="60" t="s">
        <v>47</v>
      </c>
      <c r="G10" s="170" t="s">
        <v>23</v>
      </c>
      <c r="H10" s="171"/>
      <c r="I10" s="171"/>
      <c r="J10" s="171"/>
      <c r="K10" s="171"/>
      <c r="L10" s="172"/>
      <c r="M10" s="63"/>
      <c r="O10" s="149"/>
    </row>
    <row r="11" spans="1:16" s="1" customFormat="1" ht="15" customHeight="1" x14ac:dyDescent="0.2">
      <c r="A11" s="3">
        <v>1</v>
      </c>
      <c r="B11" s="16" t="s">
        <v>831</v>
      </c>
      <c r="C11" s="90" t="s">
        <v>14</v>
      </c>
      <c r="D11" s="90" t="s">
        <v>14</v>
      </c>
      <c r="E11" s="91">
        <v>21906.48</v>
      </c>
      <c r="F11" s="94">
        <v>1E-3</v>
      </c>
      <c r="G11" s="95">
        <v>1843.73</v>
      </c>
      <c r="H11" s="96">
        <v>1775.21</v>
      </c>
      <c r="I11" s="96">
        <v>1763.32</v>
      </c>
      <c r="J11" s="96">
        <v>2009.48</v>
      </c>
      <c r="K11" s="96">
        <v>1945.5915619252601</v>
      </c>
      <c r="L11" s="97">
        <v>2304.15</v>
      </c>
      <c r="M11" s="98">
        <f t="shared" ref="M11:M42" si="1">SUM(G11:L11)</f>
        <v>11641.48156192526</v>
      </c>
      <c r="O11" s="150"/>
      <c r="P11" s="147"/>
    </row>
    <row r="12" spans="1:16" s="1" customFormat="1" ht="15" customHeight="1" x14ac:dyDescent="0.2">
      <c r="A12" s="3">
        <v>2</v>
      </c>
      <c r="B12" s="16" t="s">
        <v>832</v>
      </c>
      <c r="C12" s="90" t="s">
        <v>14</v>
      </c>
      <c r="D12" s="90" t="s">
        <v>14</v>
      </c>
      <c r="E12" s="91">
        <v>34052.160000000003</v>
      </c>
      <c r="F12" s="94">
        <v>1.5E-3</v>
      </c>
      <c r="G12" s="95">
        <v>2865.96</v>
      </c>
      <c r="H12" s="96">
        <v>2759.44</v>
      </c>
      <c r="I12" s="96">
        <v>2740.97</v>
      </c>
      <c r="J12" s="96">
        <v>3123.6</v>
      </c>
      <c r="K12" s="96">
        <v>3024.2921346254002</v>
      </c>
      <c r="L12" s="97">
        <v>3581.65</v>
      </c>
      <c r="M12" s="98">
        <f t="shared" si="1"/>
        <v>18095.9121346254</v>
      </c>
    </row>
    <row r="13" spans="1:16" s="1" customFormat="1" ht="15" customHeight="1" x14ac:dyDescent="0.2">
      <c r="A13" s="3">
        <v>3</v>
      </c>
      <c r="B13" s="16" t="s">
        <v>833</v>
      </c>
      <c r="C13" s="90" t="s">
        <v>14</v>
      </c>
      <c r="D13" s="90" t="s">
        <v>14</v>
      </c>
      <c r="E13" s="91">
        <v>23101.45</v>
      </c>
      <c r="F13" s="94">
        <v>1E-3</v>
      </c>
      <c r="G13" s="95">
        <v>1944.31</v>
      </c>
      <c r="H13" s="96">
        <v>1872.04</v>
      </c>
      <c r="I13" s="96">
        <v>1859.51</v>
      </c>
      <c r="J13" s="96">
        <v>2119.1</v>
      </c>
      <c r="K13" s="96">
        <v>2051.72105186402</v>
      </c>
      <c r="L13" s="97">
        <v>2429.84</v>
      </c>
      <c r="M13" s="98">
        <f t="shared" si="1"/>
        <v>12276.52105186402</v>
      </c>
    </row>
    <row r="14" spans="1:16" s="1" customFormat="1" ht="15" customHeight="1" x14ac:dyDescent="0.2">
      <c r="A14" s="3">
        <v>4</v>
      </c>
      <c r="B14" s="16" t="s">
        <v>834</v>
      </c>
      <c r="C14" s="90" t="s">
        <v>14</v>
      </c>
      <c r="D14" s="90" t="s">
        <v>14</v>
      </c>
      <c r="E14" s="91">
        <v>25322.75</v>
      </c>
      <c r="F14" s="94">
        <v>1.1000000000000001E-3</v>
      </c>
      <c r="G14" s="95">
        <v>2131.2600000000002</v>
      </c>
      <c r="H14" s="96">
        <v>2052.0500000000002</v>
      </c>
      <c r="I14" s="96">
        <v>2038.31</v>
      </c>
      <c r="J14" s="96">
        <v>2322.86</v>
      </c>
      <c r="K14" s="96">
        <v>2249.0025200188602</v>
      </c>
      <c r="L14" s="97">
        <v>2663.48</v>
      </c>
      <c r="M14" s="98">
        <f t="shared" si="1"/>
        <v>13456.96252001886</v>
      </c>
    </row>
    <row r="15" spans="1:16" s="1" customFormat="1" ht="15" customHeight="1" x14ac:dyDescent="0.2">
      <c r="A15" s="3">
        <v>5</v>
      </c>
      <c r="B15" s="16" t="s">
        <v>835</v>
      </c>
      <c r="C15" s="90" t="s">
        <v>14</v>
      </c>
      <c r="D15" s="90" t="s">
        <v>14</v>
      </c>
      <c r="E15" s="91">
        <v>23227.08</v>
      </c>
      <c r="F15" s="94">
        <v>1E-3</v>
      </c>
      <c r="G15" s="95">
        <v>1954.88</v>
      </c>
      <c r="H15" s="96">
        <v>1882.22</v>
      </c>
      <c r="I15" s="96">
        <v>1869.62</v>
      </c>
      <c r="J15" s="96">
        <v>2130.62</v>
      </c>
      <c r="K15" s="96">
        <v>2062.8786941655098</v>
      </c>
      <c r="L15" s="97">
        <v>2443.0500000000002</v>
      </c>
      <c r="M15" s="98">
        <f t="shared" si="1"/>
        <v>12343.268694165508</v>
      </c>
    </row>
    <row r="16" spans="1:16" s="1" customFormat="1" ht="15" customHeight="1" x14ac:dyDescent="0.2">
      <c r="A16" s="3">
        <v>6</v>
      </c>
      <c r="B16" s="16" t="s">
        <v>836</v>
      </c>
      <c r="C16" s="90" t="s">
        <v>14</v>
      </c>
      <c r="D16" s="90" t="s">
        <v>14</v>
      </c>
      <c r="E16" s="91">
        <v>12694.04</v>
      </c>
      <c r="F16" s="94">
        <v>5.9999999999999995E-4</v>
      </c>
      <c r="G16" s="95">
        <v>1068.3800000000001</v>
      </c>
      <c r="H16" s="96">
        <v>1028.67</v>
      </c>
      <c r="I16" s="96">
        <v>1021.78</v>
      </c>
      <c r="J16" s="96">
        <v>1164.42</v>
      </c>
      <c r="K16" s="96">
        <v>1127.4023535840399</v>
      </c>
      <c r="L16" s="97">
        <v>1335.17</v>
      </c>
      <c r="M16" s="98">
        <f t="shared" si="1"/>
        <v>6745.8223535840398</v>
      </c>
    </row>
    <row r="17" spans="1:13" s="1" customFormat="1" ht="15" customHeight="1" x14ac:dyDescent="0.2">
      <c r="A17" s="3">
        <v>7</v>
      </c>
      <c r="B17" s="16" t="s">
        <v>837</v>
      </c>
      <c r="C17" s="90" t="s">
        <v>14</v>
      </c>
      <c r="D17" s="90" t="s">
        <v>14</v>
      </c>
      <c r="E17" s="91">
        <v>31746.92</v>
      </c>
      <c r="F17" s="94">
        <v>1.4E-3</v>
      </c>
      <c r="G17" s="95">
        <v>2671.94</v>
      </c>
      <c r="H17" s="96">
        <v>2572.64</v>
      </c>
      <c r="I17" s="96">
        <v>2555.41</v>
      </c>
      <c r="J17" s="96">
        <v>2912.14</v>
      </c>
      <c r="K17" s="96">
        <v>2819.55565974616</v>
      </c>
      <c r="L17" s="97">
        <v>3339.18</v>
      </c>
      <c r="M17" s="98">
        <f t="shared" si="1"/>
        <v>16870.86565974616</v>
      </c>
    </row>
    <row r="18" spans="1:13" s="1" customFormat="1" ht="15" customHeight="1" x14ac:dyDescent="0.2">
      <c r="A18" s="3">
        <v>8</v>
      </c>
      <c r="B18" s="16" t="s">
        <v>838</v>
      </c>
      <c r="C18" s="90" t="s">
        <v>14</v>
      </c>
      <c r="D18" s="90" t="s">
        <v>14</v>
      </c>
      <c r="E18" s="91">
        <v>70241.22</v>
      </c>
      <c r="F18" s="94">
        <v>3.0999999999999999E-3</v>
      </c>
      <c r="G18" s="95">
        <v>5911.77</v>
      </c>
      <c r="H18" s="96">
        <v>5692.05</v>
      </c>
      <c r="I18" s="96">
        <v>5653.95</v>
      </c>
      <c r="J18" s="96">
        <v>6443.23</v>
      </c>
      <c r="K18" s="96">
        <v>6238.3698764628298</v>
      </c>
      <c r="L18" s="97">
        <v>7388.05</v>
      </c>
      <c r="M18" s="98">
        <f t="shared" si="1"/>
        <v>37327.419876462831</v>
      </c>
    </row>
    <row r="19" spans="1:13" s="1" customFormat="1" ht="15" customHeight="1" x14ac:dyDescent="0.2">
      <c r="A19" s="3">
        <v>9</v>
      </c>
      <c r="B19" s="16" t="s">
        <v>839</v>
      </c>
      <c r="C19" s="90" t="s">
        <v>14</v>
      </c>
      <c r="D19" s="90" t="s">
        <v>14</v>
      </c>
      <c r="E19" s="91">
        <v>53074.43</v>
      </c>
      <c r="F19" s="94">
        <v>2.3999999999999998E-3</v>
      </c>
      <c r="G19" s="95">
        <v>4466.95</v>
      </c>
      <c r="H19" s="96">
        <v>4300.93</v>
      </c>
      <c r="I19" s="96">
        <v>4272.13</v>
      </c>
      <c r="J19" s="96">
        <v>4868.5200000000004</v>
      </c>
      <c r="K19" s="96">
        <v>4713.7268589929899</v>
      </c>
      <c r="L19" s="97">
        <v>5582.43</v>
      </c>
      <c r="M19" s="98">
        <f t="shared" si="1"/>
        <v>28204.686858992995</v>
      </c>
    </row>
    <row r="20" spans="1:13" s="1" customFormat="1" ht="15" customHeight="1" x14ac:dyDescent="0.2">
      <c r="A20" s="3">
        <v>10</v>
      </c>
      <c r="B20" s="16" t="s">
        <v>840</v>
      </c>
      <c r="C20" s="90" t="s">
        <v>14</v>
      </c>
      <c r="D20" s="90" t="s">
        <v>14</v>
      </c>
      <c r="E20" s="91">
        <v>17844.36</v>
      </c>
      <c r="F20" s="94">
        <v>8.0000000000000004E-4</v>
      </c>
      <c r="G20" s="95">
        <v>1501.85</v>
      </c>
      <c r="H20" s="96">
        <v>1446.03</v>
      </c>
      <c r="I20" s="96">
        <v>1436.35</v>
      </c>
      <c r="J20" s="96">
        <v>1636.86</v>
      </c>
      <c r="K20" s="96">
        <v>1584.82039305067</v>
      </c>
      <c r="L20" s="97">
        <v>1876.89</v>
      </c>
      <c r="M20" s="98">
        <f t="shared" si="1"/>
        <v>9482.8003930506693</v>
      </c>
    </row>
    <row r="21" spans="1:13" s="1" customFormat="1" ht="15" customHeight="1" x14ac:dyDescent="0.2">
      <c r="A21" s="3">
        <v>11</v>
      </c>
      <c r="B21" s="16" t="s">
        <v>841</v>
      </c>
      <c r="C21" s="90" t="s">
        <v>14</v>
      </c>
      <c r="D21" s="112" t="s">
        <v>14</v>
      </c>
      <c r="E21" s="91">
        <v>23007.14</v>
      </c>
      <c r="F21" s="94">
        <v>1E-3</v>
      </c>
      <c r="G21" s="95">
        <v>1936.37</v>
      </c>
      <c r="H21" s="96">
        <v>1864.4</v>
      </c>
      <c r="I21" s="96">
        <v>1851.92</v>
      </c>
      <c r="J21" s="96">
        <v>2110.44</v>
      </c>
      <c r="K21" s="96">
        <v>2043.3450489550601</v>
      </c>
      <c r="L21" s="97">
        <v>2419.92</v>
      </c>
      <c r="M21" s="98">
        <f t="shared" si="1"/>
        <v>12226.395048955061</v>
      </c>
    </row>
    <row r="22" spans="1:13" s="1" customFormat="1" ht="15" customHeight="1" x14ac:dyDescent="0.2">
      <c r="A22" s="3">
        <v>12</v>
      </c>
      <c r="B22" s="16" t="s">
        <v>842</v>
      </c>
      <c r="C22" s="99" t="s">
        <v>14</v>
      </c>
      <c r="D22" s="90" t="s">
        <v>14</v>
      </c>
      <c r="E22" s="91">
        <v>33206.39</v>
      </c>
      <c r="F22" s="94">
        <v>1.5E-3</v>
      </c>
      <c r="G22" s="95">
        <v>2794.78</v>
      </c>
      <c r="H22" s="96">
        <v>2690.9</v>
      </c>
      <c r="I22" s="96">
        <v>2672.89</v>
      </c>
      <c r="J22" s="96">
        <v>3046.02</v>
      </c>
      <c r="K22" s="96">
        <v>2949.1763252699302</v>
      </c>
      <c r="L22" s="97">
        <v>3492.69</v>
      </c>
      <c r="M22" s="98">
        <f t="shared" si="1"/>
        <v>17646.45632526993</v>
      </c>
    </row>
    <row r="23" spans="1:13" s="1" customFormat="1" ht="14.25" customHeight="1" x14ac:dyDescent="0.2">
      <c r="A23" s="3">
        <v>13</v>
      </c>
      <c r="B23" s="16" t="s">
        <v>843</v>
      </c>
      <c r="C23" s="112">
        <v>1</v>
      </c>
      <c r="D23" s="100" t="s">
        <v>894</v>
      </c>
      <c r="E23" s="91">
        <v>2419.1</v>
      </c>
      <c r="F23" s="94">
        <v>1E-4</v>
      </c>
      <c r="G23" s="95">
        <v>203.6</v>
      </c>
      <c r="H23" s="96">
        <v>196.03</v>
      </c>
      <c r="I23" s="96">
        <v>194.72</v>
      </c>
      <c r="J23" s="96">
        <v>221.9</v>
      </c>
      <c r="K23" s="96">
        <v>214.848782070574</v>
      </c>
      <c r="L23" s="97">
        <v>254.44</v>
      </c>
      <c r="M23" s="98">
        <f t="shared" si="1"/>
        <v>1285.5387820705741</v>
      </c>
    </row>
    <row r="24" spans="1:13" s="1" customFormat="1" ht="15" customHeight="1" x14ac:dyDescent="0.2">
      <c r="A24" s="3">
        <v>14</v>
      </c>
      <c r="B24" s="16" t="s">
        <v>844</v>
      </c>
      <c r="C24" s="90">
        <v>1</v>
      </c>
      <c r="D24" s="100" t="s">
        <v>894</v>
      </c>
      <c r="E24" s="91">
        <v>1090.0999999999999</v>
      </c>
      <c r="F24" s="94">
        <v>0</v>
      </c>
      <c r="G24" s="95">
        <v>91.75</v>
      </c>
      <c r="H24" s="96">
        <v>88.34</v>
      </c>
      <c r="I24" s="96">
        <v>87.75</v>
      </c>
      <c r="J24" s="96">
        <v>99.99</v>
      </c>
      <c r="K24" s="96">
        <v>96.815616276769305</v>
      </c>
      <c r="L24" s="97">
        <v>114.66</v>
      </c>
      <c r="M24" s="98">
        <f t="shared" si="1"/>
        <v>579.30561627676934</v>
      </c>
    </row>
    <row r="25" spans="1:13" s="1" customFormat="1" ht="15" customHeight="1" x14ac:dyDescent="0.2">
      <c r="A25" s="3">
        <v>15</v>
      </c>
      <c r="B25" s="16" t="s">
        <v>845</v>
      </c>
      <c r="C25" s="90">
        <v>3</v>
      </c>
      <c r="D25" s="100" t="s">
        <v>894</v>
      </c>
      <c r="E25" s="91">
        <v>5129.67</v>
      </c>
      <c r="F25" s="94">
        <v>2.0000000000000001E-4</v>
      </c>
      <c r="G25" s="95">
        <v>431.73</v>
      </c>
      <c r="H25" s="96">
        <v>415.69</v>
      </c>
      <c r="I25" s="96">
        <v>412.9</v>
      </c>
      <c r="J25" s="96">
        <v>470.54</v>
      </c>
      <c r="K25" s="96">
        <v>455.58404031415</v>
      </c>
      <c r="L25" s="97">
        <v>539.54</v>
      </c>
      <c r="M25" s="98">
        <f t="shared" si="1"/>
        <v>2725.9840403141502</v>
      </c>
    </row>
    <row r="26" spans="1:13" s="1" customFormat="1" ht="15" customHeight="1" x14ac:dyDescent="0.2">
      <c r="A26" s="3">
        <v>16</v>
      </c>
      <c r="B26" s="16" t="s">
        <v>846</v>
      </c>
      <c r="C26" s="90">
        <v>5</v>
      </c>
      <c r="D26" s="100" t="s">
        <v>894</v>
      </c>
      <c r="E26" s="91">
        <v>1312.99</v>
      </c>
      <c r="F26" s="94">
        <v>1E-4</v>
      </c>
      <c r="G26" s="95">
        <v>110.51</v>
      </c>
      <c r="H26" s="96">
        <v>106.4</v>
      </c>
      <c r="I26" s="96">
        <v>105.69</v>
      </c>
      <c r="J26" s="96">
        <v>120.44</v>
      </c>
      <c r="K26" s="96">
        <v>116.611261366146</v>
      </c>
      <c r="L26" s="97">
        <v>138.1</v>
      </c>
      <c r="M26" s="98">
        <f t="shared" si="1"/>
        <v>697.75126136614608</v>
      </c>
    </row>
    <row r="27" spans="1:13" s="1" customFormat="1" ht="15" customHeight="1" x14ac:dyDescent="0.2">
      <c r="A27" s="3">
        <v>17</v>
      </c>
      <c r="B27" s="16" t="s">
        <v>847</v>
      </c>
      <c r="C27" s="90" t="s">
        <v>14</v>
      </c>
      <c r="D27" s="90" t="s">
        <v>14</v>
      </c>
      <c r="E27" s="91">
        <v>5406.7</v>
      </c>
      <c r="F27" s="94">
        <v>2.0000000000000001E-4</v>
      </c>
      <c r="G27" s="95">
        <v>455.05</v>
      </c>
      <c r="H27" s="96">
        <v>438.14</v>
      </c>
      <c r="I27" s="96">
        <v>435.2</v>
      </c>
      <c r="J27" s="96">
        <v>495.96</v>
      </c>
      <c r="K27" s="96">
        <v>480.18804928319298</v>
      </c>
      <c r="L27" s="97">
        <v>568.67999999999995</v>
      </c>
      <c r="M27" s="98">
        <f t="shared" si="1"/>
        <v>2873.2180492831931</v>
      </c>
    </row>
    <row r="28" spans="1:13" s="1" customFormat="1" ht="15" customHeight="1" x14ac:dyDescent="0.2">
      <c r="A28" s="3">
        <v>18</v>
      </c>
      <c r="B28" s="16" t="s">
        <v>848</v>
      </c>
      <c r="C28" s="90">
        <v>1</v>
      </c>
      <c r="D28" s="100" t="s">
        <v>894</v>
      </c>
      <c r="E28" s="91">
        <v>1655.15</v>
      </c>
      <c r="F28" s="94">
        <v>1E-4</v>
      </c>
      <c r="G28" s="95">
        <v>139.30000000000001</v>
      </c>
      <c r="H28" s="96">
        <v>134.13</v>
      </c>
      <c r="I28" s="96">
        <v>133.22999999999999</v>
      </c>
      <c r="J28" s="96">
        <v>151.83000000000001</v>
      </c>
      <c r="K28" s="96">
        <v>146.999694780749</v>
      </c>
      <c r="L28" s="97">
        <v>174.09</v>
      </c>
      <c r="M28" s="98">
        <f t="shared" si="1"/>
        <v>879.57969478074904</v>
      </c>
    </row>
    <row r="29" spans="1:13" s="1" customFormat="1" ht="15" customHeight="1" x14ac:dyDescent="0.2">
      <c r="A29" s="3">
        <v>19</v>
      </c>
      <c r="B29" s="16" t="s">
        <v>849</v>
      </c>
      <c r="C29" s="90">
        <v>3</v>
      </c>
      <c r="D29" s="100" t="s">
        <v>894</v>
      </c>
      <c r="E29" s="91">
        <v>726.97</v>
      </c>
      <c r="F29" s="94">
        <v>0</v>
      </c>
      <c r="G29" s="95">
        <v>61.18</v>
      </c>
      <c r="H29" s="96">
        <v>58.91</v>
      </c>
      <c r="I29" s="96">
        <v>58.52</v>
      </c>
      <c r="J29" s="96">
        <v>66.680000000000007</v>
      </c>
      <c r="K29" s="96">
        <v>64.564763383839093</v>
      </c>
      <c r="L29" s="97">
        <v>76.459999999999994</v>
      </c>
      <c r="M29" s="98">
        <f t="shared" si="1"/>
        <v>386.31476338383908</v>
      </c>
    </row>
    <row r="30" spans="1:13" s="1" customFormat="1" ht="15" customHeight="1" x14ac:dyDescent="0.2">
      <c r="A30" s="3">
        <v>20</v>
      </c>
      <c r="B30" s="16" t="s">
        <v>850</v>
      </c>
      <c r="C30" s="90">
        <v>3</v>
      </c>
      <c r="D30" s="100" t="s">
        <v>894</v>
      </c>
      <c r="E30" s="91">
        <v>883.45</v>
      </c>
      <c r="F30" s="94">
        <v>0</v>
      </c>
      <c r="G30" s="95">
        <v>74.349999999999994</v>
      </c>
      <c r="H30" s="96">
        <v>71.59</v>
      </c>
      <c r="I30" s="96">
        <v>71.11</v>
      </c>
      <c r="J30" s="96">
        <v>81.040000000000006</v>
      </c>
      <c r="K30" s="96">
        <v>78.462302724256404</v>
      </c>
      <c r="L30" s="97">
        <v>92.92</v>
      </c>
      <c r="M30" s="98">
        <f t="shared" si="1"/>
        <v>469.47230272425645</v>
      </c>
    </row>
    <row r="31" spans="1:13" s="1" customFormat="1" ht="15" customHeight="1" x14ac:dyDescent="0.2">
      <c r="A31" s="3">
        <v>21</v>
      </c>
      <c r="B31" s="16" t="s">
        <v>851</v>
      </c>
      <c r="C31" s="90">
        <v>2</v>
      </c>
      <c r="D31" s="100" t="s">
        <v>894</v>
      </c>
      <c r="E31" s="91">
        <v>4326.6899999999996</v>
      </c>
      <c r="F31" s="94">
        <v>2.0000000000000001E-4</v>
      </c>
      <c r="G31" s="95">
        <v>364.15</v>
      </c>
      <c r="H31" s="96">
        <v>350.62</v>
      </c>
      <c r="I31" s="96">
        <v>348.27</v>
      </c>
      <c r="J31" s="96">
        <v>396.89</v>
      </c>
      <c r="K31" s="96">
        <v>384.26856140586602</v>
      </c>
      <c r="L31" s="97">
        <v>455.09</v>
      </c>
      <c r="M31" s="98">
        <f t="shared" si="1"/>
        <v>2299.2885614058659</v>
      </c>
    </row>
    <row r="32" spans="1:13" s="1" customFormat="1" ht="15" customHeight="1" x14ac:dyDescent="0.2">
      <c r="A32" s="3">
        <v>22</v>
      </c>
      <c r="B32" s="16" t="s">
        <v>852</v>
      </c>
      <c r="C32" s="90">
        <v>3</v>
      </c>
      <c r="D32" s="100" t="s">
        <v>894</v>
      </c>
      <c r="E32" s="91">
        <v>2982.19</v>
      </c>
      <c r="F32" s="94">
        <v>1E-4</v>
      </c>
      <c r="G32" s="95">
        <v>250.99</v>
      </c>
      <c r="H32" s="96">
        <v>241.66</v>
      </c>
      <c r="I32" s="96">
        <v>240.05</v>
      </c>
      <c r="J32" s="96">
        <v>273.56</v>
      </c>
      <c r="K32" s="96">
        <v>264.85878607872598</v>
      </c>
      <c r="L32" s="97">
        <v>313.67</v>
      </c>
      <c r="M32" s="98">
        <f t="shared" si="1"/>
        <v>1584.7887860787259</v>
      </c>
    </row>
    <row r="33" spans="1:13" s="1" customFormat="1" ht="15" customHeight="1" x14ac:dyDescent="0.2">
      <c r="A33" s="3">
        <v>23</v>
      </c>
      <c r="B33" s="16" t="s">
        <v>853</v>
      </c>
      <c r="C33" s="90">
        <v>5</v>
      </c>
      <c r="D33" s="100" t="s">
        <v>894</v>
      </c>
      <c r="E33" s="91">
        <v>2779.06</v>
      </c>
      <c r="F33" s="94">
        <v>1E-4</v>
      </c>
      <c r="G33" s="95">
        <v>233.9</v>
      </c>
      <c r="H33" s="96">
        <v>225.2</v>
      </c>
      <c r="I33" s="96">
        <v>223.7</v>
      </c>
      <c r="J33" s="96">
        <v>254.92</v>
      </c>
      <c r="K33" s="96">
        <v>246.81809611055701</v>
      </c>
      <c r="L33" s="97">
        <v>292.3</v>
      </c>
      <c r="M33" s="98">
        <f t="shared" si="1"/>
        <v>1476.838096110557</v>
      </c>
    </row>
    <row r="34" spans="1:13" s="1" customFormat="1" ht="15" customHeight="1" x14ac:dyDescent="0.2">
      <c r="A34" s="3">
        <v>24</v>
      </c>
      <c r="B34" s="16" t="s">
        <v>854</v>
      </c>
      <c r="C34" s="90">
        <v>3</v>
      </c>
      <c r="D34" s="100" t="s">
        <v>894</v>
      </c>
      <c r="E34" s="91">
        <v>3092.72</v>
      </c>
      <c r="F34" s="94">
        <v>1E-4</v>
      </c>
      <c r="G34" s="95">
        <v>260.3</v>
      </c>
      <c r="H34" s="96">
        <v>250.62</v>
      </c>
      <c r="I34" s="96">
        <v>248.94</v>
      </c>
      <c r="J34" s="96">
        <v>283.7</v>
      </c>
      <c r="K34" s="96">
        <v>274.67534425418802</v>
      </c>
      <c r="L34" s="97">
        <v>325.3</v>
      </c>
      <c r="M34" s="98">
        <f t="shared" si="1"/>
        <v>1643.535344254188</v>
      </c>
    </row>
    <row r="35" spans="1:13" s="1" customFormat="1" ht="15" customHeight="1" x14ac:dyDescent="0.2">
      <c r="A35" s="3">
        <v>25</v>
      </c>
      <c r="B35" s="16" t="s">
        <v>855</v>
      </c>
      <c r="C35" s="90">
        <v>1</v>
      </c>
      <c r="D35" s="100" t="s">
        <v>894</v>
      </c>
      <c r="E35" s="91">
        <v>3205.11</v>
      </c>
      <c r="F35" s="94">
        <v>1E-4</v>
      </c>
      <c r="G35" s="95">
        <v>269.75</v>
      </c>
      <c r="H35" s="96">
        <v>259.73</v>
      </c>
      <c r="I35" s="96">
        <v>257.99</v>
      </c>
      <c r="J35" s="96">
        <v>294</v>
      </c>
      <c r="K35" s="96">
        <v>284.65709557365</v>
      </c>
      <c r="L35" s="97">
        <v>337.12</v>
      </c>
      <c r="M35" s="98">
        <f t="shared" si="1"/>
        <v>1703.2470955736499</v>
      </c>
    </row>
    <row r="36" spans="1:13" s="1" customFormat="1" ht="15" customHeight="1" x14ac:dyDescent="0.2">
      <c r="A36" s="3">
        <v>26</v>
      </c>
      <c r="B36" s="16" t="s">
        <v>856</v>
      </c>
      <c r="C36" s="90">
        <v>4</v>
      </c>
      <c r="D36" s="100" t="s">
        <v>894</v>
      </c>
      <c r="E36" s="91">
        <v>1039.8800000000001</v>
      </c>
      <c r="F36" s="94">
        <v>0</v>
      </c>
      <c r="G36" s="95">
        <v>87.52</v>
      </c>
      <c r="H36" s="96">
        <v>84.27</v>
      </c>
      <c r="I36" s="96">
        <v>83.7</v>
      </c>
      <c r="J36" s="96">
        <v>95.39</v>
      </c>
      <c r="K36" s="96">
        <v>92.355401388759603</v>
      </c>
      <c r="L36" s="97">
        <v>109.38</v>
      </c>
      <c r="M36" s="98">
        <f t="shared" si="1"/>
        <v>552.61540138875966</v>
      </c>
    </row>
    <row r="37" spans="1:13" s="1" customFormat="1" ht="15" customHeight="1" x14ac:dyDescent="0.2">
      <c r="A37" s="3">
        <v>27</v>
      </c>
      <c r="B37" s="16" t="s">
        <v>857</v>
      </c>
      <c r="C37" s="90">
        <v>4</v>
      </c>
      <c r="D37" s="100" t="s">
        <v>894</v>
      </c>
      <c r="E37" s="91">
        <v>4190.8599999999997</v>
      </c>
      <c r="F37" s="94">
        <v>2.0000000000000001E-4</v>
      </c>
      <c r="G37" s="95">
        <v>352.72</v>
      </c>
      <c r="H37" s="96">
        <v>339.61</v>
      </c>
      <c r="I37" s="96">
        <v>337.34</v>
      </c>
      <c r="J37" s="96">
        <v>384.43</v>
      </c>
      <c r="K37" s="96">
        <v>372.205021217926</v>
      </c>
      <c r="L37" s="97">
        <v>440.8</v>
      </c>
      <c r="M37" s="98">
        <f t="shared" si="1"/>
        <v>2227.1050212179262</v>
      </c>
    </row>
    <row r="38" spans="1:13" s="1" customFormat="1" ht="15" customHeight="1" x14ac:dyDescent="0.2">
      <c r="A38" s="3">
        <v>28</v>
      </c>
      <c r="B38" s="16" t="s">
        <v>858</v>
      </c>
      <c r="C38" s="90" t="s">
        <v>14</v>
      </c>
      <c r="D38" s="90" t="s">
        <v>14</v>
      </c>
      <c r="E38" s="91">
        <v>77915.47</v>
      </c>
      <c r="F38" s="94">
        <v>3.5000000000000001E-3</v>
      </c>
      <c r="G38" s="95">
        <v>6557.66</v>
      </c>
      <c r="H38" s="96">
        <v>6313.94</v>
      </c>
      <c r="I38" s="96">
        <v>6271.67</v>
      </c>
      <c r="J38" s="96">
        <v>7147.19</v>
      </c>
      <c r="K38" s="96">
        <v>6919.9470191213004</v>
      </c>
      <c r="L38" s="97">
        <v>8195.24</v>
      </c>
      <c r="M38" s="98">
        <f t="shared" si="1"/>
        <v>41405.647019121294</v>
      </c>
    </row>
    <row r="39" spans="1:13" s="1" customFormat="1" ht="15" customHeight="1" x14ac:dyDescent="0.2">
      <c r="A39" s="3">
        <v>29</v>
      </c>
      <c r="B39" s="16" t="s">
        <v>859</v>
      </c>
      <c r="C39" s="90" t="s">
        <v>14</v>
      </c>
      <c r="D39" s="112" t="s">
        <v>14</v>
      </c>
      <c r="E39" s="91">
        <v>41159.120000000003</v>
      </c>
      <c r="F39" s="94">
        <v>1.8E-3</v>
      </c>
      <c r="G39" s="95">
        <v>3464.11</v>
      </c>
      <c r="H39" s="96">
        <v>3335.36</v>
      </c>
      <c r="I39" s="96">
        <v>3313.03</v>
      </c>
      <c r="J39" s="96">
        <v>3775.53</v>
      </c>
      <c r="K39" s="96">
        <v>3655.4862564989498</v>
      </c>
      <c r="L39" s="97">
        <v>4329.16</v>
      </c>
      <c r="M39" s="98">
        <f t="shared" si="1"/>
        <v>21872.676256498951</v>
      </c>
    </row>
    <row r="40" spans="1:13" s="1" customFormat="1" ht="15" customHeight="1" x14ac:dyDescent="0.2">
      <c r="A40" s="3">
        <v>30</v>
      </c>
      <c r="B40" s="16" t="s">
        <v>860</v>
      </c>
      <c r="C40" s="90" t="s">
        <v>14</v>
      </c>
      <c r="D40" s="112" t="s">
        <v>14</v>
      </c>
      <c r="E40" s="91">
        <v>136896</v>
      </c>
      <c r="F40" s="94">
        <v>6.1000000000000004E-3</v>
      </c>
      <c r="G40" s="95">
        <v>11521.69</v>
      </c>
      <c r="H40" s="96">
        <v>11093.47</v>
      </c>
      <c r="I40" s="96">
        <v>11019.21</v>
      </c>
      <c r="J40" s="96">
        <v>12557.47</v>
      </c>
      <c r="K40" s="96">
        <v>12158.2153984264</v>
      </c>
      <c r="L40" s="97">
        <v>14398.88</v>
      </c>
      <c r="M40" s="98">
        <f t="shared" si="1"/>
        <v>72748.935398426402</v>
      </c>
    </row>
    <row r="41" spans="1:13" s="1" customFormat="1" ht="15" customHeight="1" x14ac:dyDescent="0.2">
      <c r="A41" s="3">
        <v>31</v>
      </c>
      <c r="B41" s="16" t="s">
        <v>861</v>
      </c>
      <c r="C41" s="90" t="s">
        <v>14</v>
      </c>
      <c r="D41" s="112" t="s">
        <v>14</v>
      </c>
      <c r="E41" s="91">
        <v>87824</v>
      </c>
      <c r="F41" s="94">
        <v>3.8999999999999998E-3</v>
      </c>
      <c r="G41" s="95">
        <v>7391.6</v>
      </c>
      <c r="H41" s="96">
        <v>7116.88</v>
      </c>
      <c r="I41" s="96">
        <v>7069.24</v>
      </c>
      <c r="J41" s="96">
        <v>8056.09</v>
      </c>
      <c r="K41" s="96">
        <v>7799.9584294018796</v>
      </c>
      <c r="L41" s="97">
        <v>9237.43</v>
      </c>
      <c r="M41" s="98">
        <f t="shared" si="1"/>
        <v>46671.198429401884</v>
      </c>
    </row>
    <row r="42" spans="1:13" s="1" customFormat="1" ht="15" customHeight="1" x14ac:dyDescent="0.2">
      <c r="A42" s="3">
        <v>32</v>
      </c>
      <c r="B42" s="16" t="s">
        <v>862</v>
      </c>
      <c r="C42" s="90" t="s">
        <v>14</v>
      </c>
      <c r="D42" s="112" t="s">
        <v>14</v>
      </c>
      <c r="E42" s="91">
        <v>46157.18</v>
      </c>
      <c r="F42" s="94">
        <v>2.0999999999999999E-3</v>
      </c>
      <c r="G42" s="95">
        <v>3884.76</v>
      </c>
      <c r="H42" s="96">
        <v>3740.38</v>
      </c>
      <c r="I42" s="96">
        <v>3715.34</v>
      </c>
      <c r="J42" s="96">
        <v>4234</v>
      </c>
      <c r="K42" s="96">
        <v>4099.3815496723</v>
      </c>
      <c r="L42" s="97">
        <v>4854.87</v>
      </c>
      <c r="M42" s="98">
        <f t="shared" si="1"/>
        <v>24528.731549672299</v>
      </c>
    </row>
    <row r="43" spans="1:13" s="1" customFormat="1" ht="15" customHeight="1" x14ac:dyDescent="0.2">
      <c r="A43" s="3">
        <v>33</v>
      </c>
      <c r="B43" s="16" t="s">
        <v>863</v>
      </c>
      <c r="C43" s="90" t="s">
        <v>14</v>
      </c>
      <c r="D43" s="112" t="s">
        <v>14</v>
      </c>
      <c r="E43" s="91">
        <v>94949.21</v>
      </c>
      <c r="F43" s="94">
        <v>4.3E-3</v>
      </c>
      <c r="G43" s="95">
        <v>7991.29</v>
      </c>
      <c r="H43" s="96">
        <v>7694.28</v>
      </c>
      <c r="I43" s="96">
        <v>7642.77</v>
      </c>
      <c r="J43" s="96">
        <v>8709.69</v>
      </c>
      <c r="K43" s="96">
        <v>8432.7733979840305</v>
      </c>
      <c r="L43" s="97">
        <v>9986.8700000000008</v>
      </c>
      <c r="M43" s="98">
        <f t="shared" ref="M43:M74" si="2">SUM(G43:L43)</f>
        <v>50457.673397984028</v>
      </c>
    </row>
    <row r="44" spans="1:13" s="1" customFormat="1" ht="15" customHeight="1" x14ac:dyDescent="0.2">
      <c r="A44" s="3">
        <v>34</v>
      </c>
      <c r="B44" s="16" t="s">
        <v>864</v>
      </c>
      <c r="C44" s="90">
        <v>8</v>
      </c>
      <c r="D44" s="100" t="s">
        <v>894</v>
      </c>
      <c r="E44" s="91">
        <v>6574.82</v>
      </c>
      <c r="F44" s="94">
        <v>2.9999999999999997E-4</v>
      </c>
      <c r="G44" s="95">
        <v>553.36</v>
      </c>
      <c r="H44" s="96">
        <v>532.79999999999995</v>
      </c>
      <c r="I44" s="96">
        <v>529.23</v>
      </c>
      <c r="J44" s="96">
        <v>603.11</v>
      </c>
      <c r="K44" s="96">
        <v>583.93289625614898</v>
      </c>
      <c r="L44" s="97">
        <v>691.55</v>
      </c>
      <c r="M44" s="98">
        <f t="shared" si="2"/>
        <v>3493.9828962561487</v>
      </c>
    </row>
    <row r="45" spans="1:13" s="1" customFormat="1" ht="15" customHeight="1" x14ac:dyDescent="0.2">
      <c r="A45" s="3">
        <v>35</v>
      </c>
      <c r="B45" s="16" t="s">
        <v>865</v>
      </c>
      <c r="C45" s="90">
        <v>7</v>
      </c>
      <c r="D45" s="100" t="s">
        <v>894</v>
      </c>
      <c r="E45" s="91">
        <v>25212.63</v>
      </c>
      <c r="F45" s="94">
        <v>1.1000000000000001E-3</v>
      </c>
      <c r="G45" s="95">
        <v>2121.9899999999998</v>
      </c>
      <c r="H45" s="96">
        <v>2043.12</v>
      </c>
      <c r="I45" s="96">
        <v>2029.45</v>
      </c>
      <c r="J45" s="96">
        <v>2312.75</v>
      </c>
      <c r="K45" s="96">
        <v>2239.2223753858898</v>
      </c>
      <c r="L45" s="97">
        <v>2651.89</v>
      </c>
      <c r="M45" s="98">
        <f t="shared" si="2"/>
        <v>13398.42237538589</v>
      </c>
    </row>
    <row r="46" spans="1:13" s="1" customFormat="1" ht="15" customHeight="1" x14ac:dyDescent="0.2">
      <c r="A46" s="3">
        <v>36</v>
      </c>
      <c r="B46" s="16" t="s">
        <v>866</v>
      </c>
      <c r="C46" s="90">
        <v>8</v>
      </c>
      <c r="D46" s="100" t="s">
        <v>894</v>
      </c>
      <c r="E46" s="91">
        <v>39853.61</v>
      </c>
      <c r="F46" s="94">
        <v>1.8E-3</v>
      </c>
      <c r="G46" s="95">
        <v>3354.23</v>
      </c>
      <c r="H46" s="96">
        <v>3229.57</v>
      </c>
      <c r="I46" s="96">
        <v>3207.95</v>
      </c>
      <c r="J46" s="96">
        <v>3655.77</v>
      </c>
      <c r="K46" s="96">
        <v>3539.5393202495302</v>
      </c>
      <c r="L46" s="97">
        <v>4191.8500000000004</v>
      </c>
      <c r="M46" s="98">
        <f t="shared" si="2"/>
        <v>21178.909320249528</v>
      </c>
    </row>
    <row r="47" spans="1:13" s="1" customFormat="1" ht="15" customHeight="1" x14ac:dyDescent="0.2">
      <c r="A47" s="3">
        <v>37</v>
      </c>
      <c r="B47" s="16" t="s">
        <v>867</v>
      </c>
      <c r="C47" s="90">
        <v>6</v>
      </c>
      <c r="D47" s="100" t="s">
        <v>894</v>
      </c>
      <c r="E47" s="91">
        <v>8555.26</v>
      </c>
      <c r="F47" s="94">
        <v>4.0000000000000002E-4</v>
      </c>
      <c r="G47" s="95">
        <v>720.04</v>
      </c>
      <c r="H47" s="96">
        <v>693.28</v>
      </c>
      <c r="I47" s="96">
        <v>688.64</v>
      </c>
      <c r="J47" s="96">
        <v>784.77</v>
      </c>
      <c r="K47" s="96">
        <v>759.82274039812296</v>
      </c>
      <c r="L47" s="97">
        <v>899.85</v>
      </c>
      <c r="M47" s="98">
        <f t="shared" si="2"/>
        <v>4546.4027403981236</v>
      </c>
    </row>
    <row r="48" spans="1:13" s="1" customFormat="1" ht="15" customHeight="1" x14ac:dyDescent="0.2">
      <c r="A48" s="3">
        <v>38</v>
      </c>
      <c r="B48" s="16" t="s">
        <v>868</v>
      </c>
      <c r="C48" s="90">
        <v>3</v>
      </c>
      <c r="D48" s="100" t="s">
        <v>894</v>
      </c>
      <c r="E48" s="91">
        <v>3191.62</v>
      </c>
      <c r="F48" s="94">
        <v>1E-4</v>
      </c>
      <c r="G48" s="95">
        <v>268.62</v>
      </c>
      <c r="H48" s="96">
        <v>258.64</v>
      </c>
      <c r="I48" s="96">
        <v>256.89999999999998</v>
      </c>
      <c r="J48" s="96">
        <v>292.77</v>
      </c>
      <c r="K48" s="96">
        <v>283.45900121205602</v>
      </c>
      <c r="L48" s="97">
        <v>335.7</v>
      </c>
      <c r="M48" s="98">
        <f t="shared" si="2"/>
        <v>1696.089001212056</v>
      </c>
    </row>
    <row r="49" spans="1:13" s="1" customFormat="1" ht="15" customHeight="1" x14ac:dyDescent="0.2">
      <c r="A49" s="3">
        <v>39</v>
      </c>
      <c r="B49" s="16" t="s">
        <v>869</v>
      </c>
      <c r="C49" s="90">
        <v>1</v>
      </c>
      <c r="D49" s="100" t="s">
        <v>894</v>
      </c>
      <c r="E49" s="91">
        <v>3840.6</v>
      </c>
      <c r="F49" s="94">
        <v>2.0000000000000001E-4</v>
      </c>
      <c r="G49" s="95">
        <v>323.24</v>
      </c>
      <c r="H49" s="96">
        <v>311.23</v>
      </c>
      <c r="I49" s="96">
        <v>309.14</v>
      </c>
      <c r="J49" s="96">
        <v>352.3</v>
      </c>
      <c r="K49" s="96">
        <v>341.097198305257</v>
      </c>
      <c r="L49" s="97">
        <v>403.96</v>
      </c>
      <c r="M49" s="98">
        <f t="shared" si="2"/>
        <v>2040.9671983052572</v>
      </c>
    </row>
    <row r="50" spans="1:13" s="1" customFormat="1" ht="15" customHeight="1" x14ac:dyDescent="0.2">
      <c r="A50" s="3">
        <v>40</v>
      </c>
      <c r="B50" s="16" t="s">
        <v>870</v>
      </c>
      <c r="C50" s="90">
        <v>2</v>
      </c>
      <c r="D50" s="100" t="s">
        <v>894</v>
      </c>
      <c r="E50" s="91">
        <v>2262.38</v>
      </c>
      <c r="F50" s="94">
        <v>1E-4</v>
      </c>
      <c r="G50" s="95">
        <v>190.41</v>
      </c>
      <c r="H50" s="96">
        <v>183.33</v>
      </c>
      <c r="I50" s="96">
        <v>182.11</v>
      </c>
      <c r="J50" s="96">
        <v>207.53</v>
      </c>
      <c r="K50" s="96">
        <v>200.92992748577001</v>
      </c>
      <c r="L50" s="97">
        <v>237.96</v>
      </c>
      <c r="M50" s="98">
        <f t="shared" si="2"/>
        <v>1202.26992748577</v>
      </c>
    </row>
    <row r="51" spans="1:13" s="1" customFormat="1" ht="15" customHeight="1" x14ac:dyDescent="0.2">
      <c r="A51" s="3">
        <v>41</v>
      </c>
      <c r="B51" s="16" t="s">
        <v>871</v>
      </c>
      <c r="C51" s="90" t="s">
        <v>14</v>
      </c>
      <c r="D51" s="112" t="s">
        <v>14</v>
      </c>
      <c r="E51" s="91">
        <v>6838.15</v>
      </c>
      <c r="F51" s="94">
        <v>2.9999999999999997E-4</v>
      </c>
      <c r="G51" s="95">
        <v>575.52</v>
      </c>
      <c r="H51" s="96">
        <v>554.13</v>
      </c>
      <c r="I51" s="96">
        <v>550.42999999999995</v>
      </c>
      <c r="J51" s="96">
        <v>627.26</v>
      </c>
      <c r="K51" s="96">
        <v>607.32016002475905</v>
      </c>
      <c r="L51" s="97">
        <v>719.24</v>
      </c>
      <c r="M51" s="98">
        <f t="shared" si="2"/>
        <v>3633.9001600247593</v>
      </c>
    </row>
    <row r="52" spans="1:13" s="1" customFormat="1" ht="15" customHeight="1" x14ac:dyDescent="0.2">
      <c r="A52" s="3">
        <v>42</v>
      </c>
      <c r="B52" s="16" t="s">
        <v>872</v>
      </c>
      <c r="C52" s="90">
        <v>1</v>
      </c>
      <c r="D52" s="100" t="s">
        <v>894</v>
      </c>
      <c r="E52" s="91">
        <v>1213.1500000000001</v>
      </c>
      <c r="F52" s="94">
        <v>1E-4</v>
      </c>
      <c r="G52" s="95">
        <v>102.1</v>
      </c>
      <c r="H52" s="96">
        <v>98.31</v>
      </c>
      <c r="I52" s="96">
        <v>97.65</v>
      </c>
      <c r="J52" s="96">
        <v>111.28</v>
      </c>
      <c r="K52" s="96">
        <v>107.74411970109399</v>
      </c>
      <c r="L52" s="97">
        <v>127.6</v>
      </c>
      <c r="M52" s="98">
        <f t="shared" si="2"/>
        <v>644.684119701094</v>
      </c>
    </row>
    <row r="53" spans="1:13" s="1" customFormat="1" ht="15" customHeight="1" x14ac:dyDescent="0.2">
      <c r="A53" s="3">
        <v>43</v>
      </c>
      <c r="B53" s="16" t="s">
        <v>873</v>
      </c>
      <c r="C53" s="90">
        <v>6</v>
      </c>
      <c r="D53" s="100" t="s">
        <v>894</v>
      </c>
      <c r="E53" s="91">
        <v>3141.56</v>
      </c>
      <c r="F53" s="94">
        <v>1E-4</v>
      </c>
      <c r="G53" s="95">
        <v>264.41000000000003</v>
      </c>
      <c r="H53" s="96">
        <v>254.58</v>
      </c>
      <c r="I53" s="96">
        <v>252.87</v>
      </c>
      <c r="J53" s="96">
        <v>288.18</v>
      </c>
      <c r="K53" s="96">
        <v>279.01299648697102</v>
      </c>
      <c r="L53" s="97">
        <v>330.43</v>
      </c>
      <c r="M53" s="98">
        <f t="shared" si="2"/>
        <v>1669.4829964869712</v>
      </c>
    </row>
    <row r="54" spans="1:13" x14ac:dyDescent="0.25">
      <c r="A54" s="3">
        <v>44</v>
      </c>
      <c r="B54" s="16" t="s">
        <v>874</v>
      </c>
      <c r="C54" s="90">
        <v>5</v>
      </c>
      <c r="D54" s="100" t="s">
        <v>894</v>
      </c>
      <c r="E54" s="91">
        <v>9364.5400000000009</v>
      </c>
      <c r="F54" s="94">
        <v>4.0000000000000002E-4</v>
      </c>
      <c r="G54" s="95">
        <v>788.16</v>
      </c>
      <c r="H54" s="96">
        <v>758.86</v>
      </c>
      <c r="I54" s="96">
        <v>753.78</v>
      </c>
      <c r="J54" s="96">
        <v>859.01</v>
      </c>
      <c r="K54" s="96">
        <v>831.69774447156897</v>
      </c>
      <c r="L54" s="97">
        <v>984.97</v>
      </c>
      <c r="M54" s="98">
        <f t="shared" si="2"/>
        <v>4976.4777444715692</v>
      </c>
    </row>
    <row r="55" spans="1:13" x14ac:dyDescent="0.25">
      <c r="A55" s="3">
        <v>45</v>
      </c>
      <c r="B55" s="16" t="s">
        <v>875</v>
      </c>
      <c r="C55" s="90" t="s">
        <v>14</v>
      </c>
      <c r="D55" s="112" t="s">
        <v>14</v>
      </c>
      <c r="E55" s="91">
        <v>203581.21</v>
      </c>
      <c r="F55" s="94">
        <v>9.1000000000000004E-3</v>
      </c>
      <c r="G55" s="95">
        <v>17134.169999999998</v>
      </c>
      <c r="H55" s="96">
        <v>16497.349999999999</v>
      </c>
      <c r="I55" s="96">
        <v>16386.919999999998</v>
      </c>
      <c r="J55" s="96">
        <v>18674.5</v>
      </c>
      <c r="K55" s="96">
        <v>18080.763515751201</v>
      </c>
      <c r="L55" s="97">
        <v>21412.9</v>
      </c>
      <c r="M55" s="98">
        <f t="shared" si="2"/>
        <v>108186.60351575119</v>
      </c>
    </row>
    <row r="56" spans="1:13" x14ac:dyDescent="0.25">
      <c r="A56" s="3">
        <v>46</v>
      </c>
      <c r="B56" s="16" t="s">
        <v>876</v>
      </c>
      <c r="C56" s="90">
        <v>6</v>
      </c>
      <c r="D56" s="100" t="s">
        <v>894</v>
      </c>
      <c r="E56" s="91">
        <v>3285.2</v>
      </c>
      <c r="F56" s="94">
        <v>1E-4</v>
      </c>
      <c r="G56" s="95">
        <v>276.49</v>
      </c>
      <c r="H56" s="96">
        <v>266.22000000000003</v>
      </c>
      <c r="I56" s="96">
        <v>264.44</v>
      </c>
      <c r="J56" s="96">
        <v>301.35000000000002</v>
      </c>
      <c r="K56" s="96">
        <v>291.770170252676</v>
      </c>
      <c r="L56" s="97">
        <v>345.54</v>
      </c>
      <c r="M56" s="98">
        <f t="shared" si="2"/>
        <v>1745.810170252676</v>
      </c>
    </row>
    <row r="57" spans="1:13" x14ac:dyDescent="0.25">
      <c r="A57" s="3">
        <v>47</v>
      </c>
      <c r="B57" s="16" t="s">
        <v>877</v>
      </c>
      <c r="C57" s="90">
        <v>3</v>
      </c>
      <c r="D57" s="100" t="s">
        <v>894</v>
      </c>
      <c r="E57" s="91">
        <v>503.1</v>
      </c>
      <c r="F57" s="94">
        <v>0</v>
      </c>
      <c r="G57" s="95">
        <v>42.34</v>
      </c>
      <c r="H57" s="96">
        <v>40.770000000000003</v>
      </c>
      <c r="I57" s="96">
        <v>40.5</v>
      </c>
      <c r="J57" s="96">
        <v>46.15</v>
      </c>
      <c r="K57" s="96">
        <v>44.682081046548603</v>
      </c>
      <c r="L57" s="97">
        <v>52.92</v>
      </c>
      <c r="M57" s="98">
        <f t="shared" si="2"/>
        <v>267.36208104654861</v>
      </c>
    </row>
    <row r="58" spans="1:13" x14ac:dyDescent="0.25">
      <c r="A58" s="3">
        <v>48</v>
      </c>
      <c r="B58" s="16" t="s">
        <v>878</v>
      </c>
      <c r="C58" s="90">
        <v>3</v>
      </c>
      <c r="D58" s="100" t="s">
        <v>894</v>
      </c>
      <c r="E58" s="91">
        <v>1282</v>
      </c>
      <c r="F58" s="94">
        <v>1E-4</v>
      </c>
      <c r="G58" s="95">
        <v>107.9</v>
      </c>
      <c r="H58" s="96">
        <v>103.89</v>
      </c>
      <c r="I58" s="96">
        <v>103.19</v>
      </c>
      <c r="J58" s="96">
        <v>117.6</v>
      </c>
      <c r="K58" s="96">
        <v>113.858930434656</v>
      </c>
      <c r="L58" s="97">
        <v>134.84</v>
      </c>
      <c r="M58" s="98">
        <f t="shared" si="2"/>
        <v>681.2789304346561</v>
      </c>
    </row>
    <row r="59" spans="1:13" x14ac:dyDescent="0.25">
      <c r="A59" s="3">
        <v>49</v>
      </c>
      <c r="B59" s="16" t="s">
        <v>879</v>
      </c>
      <c r="C59" s="90">
        <v>4</v>
      </c>
      <c r="D59" s="100" t="s">
        <v>894</v>
      </c>
      <c r="E59" s="91">
        <v>6229.46</v>
      </c>
      <c r="F59" s="94">
        <v>2.9999999999999997E-4</v>
      </c>
      <c r="G59" s="95">
        <v>524.29999999999995</v>
      </c>
      <c r="H59" s="96">
        <v>504.81</v>
      </c>
      <c r="I59" s="96">
        <v>501.43</v>
      </c>
      <c r="J59" s="96">
        <v>571.42999999999995</v>
      </c>
      <c r="K59" s="96">
        <v>553.26025958305104</v>
      </c>
      <c r="L59" s="97">
        <v>655.22</v>
      </c>
      <c r="M59" s="98">
        <f t="shared" si="2"/>
        <v>3310.4502595830509</v>
      </c>
    </row>
    <row r="60" spans="1:13" x14ac:dyDescent="0.25">
      <c r="A60" s="3">
        <v>50</v>
      </c>
      <c r="B60" s="16" t="s">
        <v>880</v>
      </c>
      <c r="C60" s="90">
        <v>6</v>
      </c>
      <c r="D60" s="100" t="s">
        <v>894</v>
      </c>
      <c r="E60" s="91">
        <v>1938.06</v>
      </c>
      <c r="F60" s="94">
        <v>1E-4</v>
      </c>
      <c r="G60" s="95">
        <v>163.11000000000001</v>
      </c>
      <c r="H60" s="96">
        <v>157.05000000000001</v>
      </c>
      <c r="I60" s="96">
        <v>156</v>
      </c>
      <c r="J60" s="96">
        <v>177.78</v>
      </c>
      <c r="K60" s="96">
        <v>172.12592723727701</v>
      </c>
      <c r="L60" s="97">
        <v>203.85</v>
      </c>
      <c r="M60" s="98">
        <f t="shared" si="2"/>
        <v>1029.9159272372769</v>
      </c>
    </row>
    <row r="61" spans="1:13" x14ac:dyDescent="0.25">
      <c r="A61" s="3">
        <v>51</v>
      </c>
      <c r="B61" s="16" t="s">
        <v>881</v>
      </c>
      <c r="C61" s="90">
        <v>4</v>
      </c>
      <c r="D61" s="100" t="s">
        <v>894</v>
      </c>
      <c r="E61" s="91">
        <v>3067.1</v>
      </c>
      <c r="F61" s="94">
        <v>1E-4</v>
      </c>
      <c r="G61" s="95">
        <v>258.14</v>
      </c>
      <c r="H61" s="96">
        <v>248.54</v>
      </c>
      <c r="I61" s="96">
        <v>246.88</v>
      </c>
      <c r="J61" s="96">
        <v>281.35000000000002</v>
      </c>
      <c r="K61" s="96">
        <v>272.39994191585998</v>
      </c>
      <c r="L61" s="97">
        <v>322.60000000000002</v>
      </c>
      <c r="M61" s="98">
        <f t="shared" si="2"/>
        <v>1629.9099419158597</v>
      </c>
    </row>
    <row r="62" spans="1:13" x14ac:dyDescent="0.25">
      <c r="A62" s="3">
        <v>52</v>
      </c>
      <c r="B62" s="16" t="s">
        <v>882</v>
      </c>
      <c r="C62" s="90">
        <v>2</v>
      </c>
      <c r="D62" s="100" t="s">
        <v>894</v>
      </c>
      <c r="E62" s="91">
        <v>4987.93</v>
      </c>
      <c r="F62" s="94">
        <v>2.0000000000000001E-4</v>
      </c>
      <c r="G62" s="95">
        <v>419.8</v>
      </c>
      <c r="H62" s="96">
        <v>404.2</v>
      </c>
      <c r="I62" s="96">
        <v>401.49</v>
      </c>
      <c r="J62" s="96">
        <v>457.54</v>
      </c>
      <c r="K62" s="96">
        <v>442.99561223317698</v>
      </c>
      <c r="L62" s="97">
        <v>524.64</v>
      </c>
      <c r="M62" s="98">
        <f t="shared" si="2"/>
        <v>2650.6656122331769</v>
      </c>
    </row>
    <row r="63" spans="1:13" x14ac:dyDescent="0.25">
      <c r="A63" s="3">
        <v>53</v>
      </c>
      <c r="B63" s="16" t="s">
        <v>883</v>
      </c>
      <c r="C63" s="90">
        <v>1</v>
      </c>
      <c r="D63" s="100" t="s">
        <v>894</v>
      </c>
      <c r="E63" s="91">
        <v>2212.83</v>
      </c>
      <c r="F63" s="94">
        <v>1E-4</v>
      </c>
      <c r="G63" s="95">
        <v>186.24</v>
      </c>
      <c r="H63" s="96">
        <v>179.32</v>
      </c>
      <c r="I63" s="96">
        <v>178.12</v>
      </c>
      <c r="J63" s="96">
        <v>202.98</v>
      </c>
      <c r="K63" s="96">
        <v>196.52921765500699</v>
      </c>
      <c r="L63" s="97">
        <v>232.75</v>
      </c>
      <c r="M63" s="98">
        <f t="shared" si="2"/>
        <v>1175.939217655007</v>
      </c>
    </row>
    <row r="64" spans="1:13" x14ac:dyDescent="0.25">
      <c r="A64" s="3">
        <v>54</v>
      </c>
      <c r="B64" s="16" t="s">
        <v>884</v>
      </c>
      <c r="C64" s="90">
        <v>6</v>
      </c>
      <c r="D64" s="100" t="s">
        <v>894</v>
      </c>
      <c r="E64" s="91">
        <v>4518.78</v>
      </c>
      <c r="F64" s="94">
        <v>2.0000000000000001E-4</v>
      </c>
      <c r="G64" s="95">
        <v>380.32</v>
      </c>
      <c r="H64" s="96">
        <v>366.18</v>
      </c>
      <c r="I64" s="96">
        <v>363.73</v>
      </c>
      <c r="J64" s="96">
        <v>414.51</v>
      </c>
      <c r="K64" s="96">
        <v>401.32875013222599</v>
      </c>
      <c r="L64" s="97">
        <v>475.29</v>
      </c>
      <c r="M64" s="98">
        <f t="shared" si="2"/>
        <v>2401.3587501322259</v>
      </c>
    </row>
    <row r="65" spans="1:13" x14ac:dyDescent="0.25">
      <c r="A65" s="3">
        <v>55</v>
      </c>
      <c r="B65" s="16" t="s">
        <v>885</v>
      </c>
      <c r="C65" s="90">
        <v>1</v>
      </c>
      <c r="D65" s="100" t="s">
        <v>894</v>
      </c>
      <c r="E65" s="91">
        <v>768.88</v>
      </c>
      <c r="F65" s="94">
        <v>0</v>
      </c>
      <c r="G65" s="95">
        <v>64.709999999999994</v>
      </c>
      <c r="H65" s="96">
        <v>62.31</v>
      </c>
      <c r="I65" s="96">
        <v>61.89</v>
      </c>
      <c r="J65" s="96">
        <v>70.53</v>
      </c>
      <c r="K65" s="96">
        <v>68.286937934944007</v>
      </c>
      <c r="L65" s="97">
        <v>80.87</v>
      </c>
      <c r="M65" s="98">
        <f t="shared" si="2"/>
        <v>408.59693793494398</v>
      </c>
    </row>
    <row r="66" spans="1:13" x14ac:dyDescent="0.25">
      <c r="A66" s="3">
        <v>56</v>
      </c>
      <c r="B66" s="16" t="s">
        <v>886</v>
      </c>
      <c r="C66" s="90">
        <v>3</v>
      </c>
      <c r="D66" s="100" t="s">
        <v>894</v>
      </c>
      <c r="E66" s="91">
        <v>1573.4</v>
      </c>
      <c r="F66" s="94">
        <v>1E-4</v>
      </c>
      <c r="G66" s="95">
        <v>132.41999999999999</v>
      </c>
      <c r="H66" s="96">
        <v>127.5</v>
      </c>
      <c r="I66" s="96">
        <v>126.65</v>
      </c>
      <c r="J66" s="96">
        <v>144.33000000000001</v>
      </c>
      <c r="K66" s="96">
        <v>139.73918966137899</v>
      </c>
      <c r="L66" s="97">
        <v>165.49</v>
      </c>
      <c r="M66" s="98">
        <f t="shared" si="2"/>
        <v>836.12918966137897</v>
      </c>
    </row>
    <row r="67" spans="1:13" x14ac:dyDescent="0.25">
      <c r="A67" s="3">
        <v>57</v>
      </c>
      <c r="B67" s="16" t="s">
        <v>887</v>
      </c>
      <c r="C67" s="90">
        <v>1</v>
      </c>
      <c r="D67" s="100" t="s">
        <v>894</v>
      </c>
      <c r="E67" s="91">
        <v>1885.97</v>
      </c>
      <c r="F67" s="94">
        <v>1E-4</v>
      </c>
      <c r="G67" s="95">
        <v>158.72999999999999</v>
      </c>
      <c r="H67" s="96">
        <v>152.83000000000001</v>
      </c>
      <c r="I67" s="96">
        <v>151.81</v>
      </c>
      <c r="J67" s="96">
        <v>173</v>
      </c>
      <c r="K67" s="96">
        <v>167.49963107008401</v>
      </c>
      <c r="L67" s="97">
        <v>198.37</v>
      </c>
      <c r="M67" s="98">
        <f t="shared" si="2"/>
        <v>1002.239631070084</v>
      </c>
    </row>
    <row r="68" spans="1:13" x14ac:dyDescent="0.25">
      <c r="A68" s="3">
        <v>58</v>
      </c>
      <c r="B68" s="16" t="s">
        <v>888</v>
      </c>
      <c r="C68" s="90">
        <v>3</v>
      </c>
      <c r="D68" s="100" t="s">
        <v>894</v>
      </c>
      <c r="E68" s="91">
        <v>868.28</v>
      </c>
      <c r="F68" s="94">
        <v>0</v>
      </c>
      <c r="G68" s="95">
        <v>73.08</v>
      </c>
      <c r="H68" s="96">
        <v>70.36</v>
      </c>
      <c r="I68" s="96">
        <v>69.89</v>
      </c>
      <c r="J68" s="96">
        <v>79.650000000000006</v>
      </c>
      <c r="K68" s="96">
        <v>77.115001651952397</v>
      </c>
      <c r="L68" s="97">
        <v>91.33</v>
      </c>
      <c r="M68" s="98">
        <f t="shared" si="2"/>
        <v>461.42500165195241</v>
      </c>
    </row>
    <row r="69" spans="1:13" x14ac:dyDescent="0.25">
      <c r="A69" s="3">
        <v>59</v>
      </c>
      <c r="B69" s="16" t="s">
        <v>889</v>
      </c>
      <c r="C69" s="90">
        <v>6</v>
      </c>
      <c r="D69" s="100" t="s">
        <v>894</v>
      </c>
      <c r="E69" s="91">
        <v>2420.79</v>
      </c>
      <c r="F69" s="94">
        <v>1E-4</v>
      </c>
      <c r="G69" s="95">
        <v>203.74</v>
      </c>
      <c r="H69" s="96">
        <v>196.17</v>
      </c>
      <c r="I69" s="96">
        <v>194.86</v>
      </c>
      <c r="J69" s="96">
        <v>222.06</v>
      </c>
      <c r="K69" s="96">
        <v>214.998876916467</v>
      </c>
      <c r="L69" s="97">
        <v>254.62</v>
      </c>
      <c r="M69" s="98">
        <f t="shared" si="2"/>
        <v>1286.4488769164668</v>
      </c>
    </row>
    <row r="70" spans="1:13" x14ac:dyDescent="0.25">
      <c r="A70" s="3">
        <v>60</v>
      </c>
      <c r="B70" s="16" t="s">
        <v>890</v>
      </c>
      <c r="C70" s="90">
        <v>3</v>
      </c>
      <c r="D70" s="100" t="s">
        <v>894</v>
      </c>
      <c r="E70" s="91">
        <v>509.38</v>
      </c>
      <c r="F70" s="94">
        <v>0</v>
      </c>
      <c r="G70" s="95">
        <v>42.87</v>
      </c>
      <c r="H70" s="96">
        <v>41.28</v>
      </c>
      <c r="I70" s="96">
        <v>41</v>
      </c>
      <c r="J70" s="96">
        <v>46.73</v>
      </c>
      <c r="K70" s="96">
        <v>45.239829941345498</v>
      </c>
      <c r="L70" s="97">
        <v>53.58</v>
      </c>
      <c r="M70" s="98">
        <f t="shared" si="2"/>
        <v>270.69982994134551</v>
      </c>
    </row>
    <row r="71" spans="1:13" x14ac:dyDescent="0.25">
      <c r="A71" s="3">
        <v>61</v>
      </c>
      <c r="B71" s="16" t="s">
        <v>891</v>
      </c>
      <c r="C71" s="90" t="s">
        <v>14</v>
      </c>
      <c r="D71" s="112" t="s">
        <v>14</v>
      </c>
      <c r="E71" s="91">
        <v>176191.83</v>
      </c>
      <c r="F71" s="94">
        <v>7.9000000000000008E-3</v>
      </c>
      <c r="G71" s="95">
        <v>14828.97</v>
      </c>
      <c r="H71" s="96">
        <v>14277.84</v>
      </c>
      <c r="I71" s="96">
        <v>14182.26</v>
      </c>
      <c r="J71" s="96">
        <v>16162.08</v>
      </c>
      <c r="K71" s="96">
        <v>15648.216314449801</v>
      </c>
      <c r="L71" s="97">
        <v>18532.060000000001</v>
      </c>
      <c r="M71" s="98">
        <f t="shared" si="2"/>
        <v>93631.426314449796</v>
      </c>
    </row>
    <row r="72" spans="1:13" x14ac:dyDescent="0.25">
      <c r="A72" s="3">
        <v>62</v>
      </c>
      <c r="B72" s="16" t="s">
        <v>892</v>
      </c>
      <c r="C72" s="90">
        <v>5</v>
      </c>
      <c r="D72" s="100" t="s">
        <v>894</v>
      </c>
      <c r="E72" s="91">
        <v>2149.5100000000002</v>
      </c>
      <c r="F72" s="94">
        <v>1E-4</v>
      </c>
      <c r="G72" s="95">
        <v>180.91</v>
      </c>
      <c r="H72" s="96">
        <v>174.19</v>
      </c>
      <c r="I72" s="96">
        <v>173.02</v>
      </c>
      <c r="J72" s="96">
        <v>197.17</v>
      </c>
      <c r="K72" s="96">
        <v>190.90554567753301</v>
      </c>
      <c r="L72" s="97">
        <v>226.09</v>
      </c>
      <c r="M72" s="98">
        <f t="shared" si="2"/>
        <v>1142.285545677533</v>
      </c>
    </row>
    <row r="73" spans="1:13" x14ac:dyDescent="0.25">
      <c r="A73" s="3">
        <v>63</v>
      </c>
      <c r="B73" s="16" t="s">
        <v>893</v>
      </c>
      <c r="C73" s="90">
        <v>1</v>
      </c>
      <c r="D73" s="100" t="s">
        <v>894</v>
      </c>
      <c r="E73" s="91">
        <v>3086.05</v>
      </c>
      <c r="F73" s="94">
        <v>1E-4</v>
      </c>
      <c r="G73" s="95">
        <v>259.73</v>
      </c>
      <c r="H73" s="96">
        <v>250.08</v>
      </c>
      <c r="I73" s="96">
        <v>248.41</v>
      </c>
      <c r="J73" s="96">
        <v>283.08</v>
      </c>
      <c r="K73" s="96">
        <v>274.082958087262</v>
      </c>
      <c r="L73" s="97">
        <v>324.58999999999997</v>
      </c>
      <c r="M73" s="98">
        <f t="shared" si="2"/>
        <v>1639.972958087262</v>
      </c>
    </row>
    <row r="74" spans="1:13" s="42" customFormat="1" ht="20.100000000000001" customHeight="1" x14ac:dyDescent="0.25">
      <c r="A74" s="175" t="s">
        <v>41</v>
      </c>
      <c r="B74" s="175"/>
      <c r="C74" s="175"/>
      <c r="D74" s="175"/>
      <c r="E74" s="65">
        <f t="shared" ref="E74:L74" si="3">SUM(E11:E73)</f>
        <v>1425674.12</v>
      </c>
      <c r="F74" s="47">
        <f t="shared" si="3"/>
        <v>6.320000000000002E-2</v>
      </c>
      <c r="G74" s="59">
        <f t="shared" si="3"/>
        <v>119990.14000000003</v>
      </c>
      <c r="H74" s="55">
        <f t="shared" si="3"/>
        <v>115530.56999999999</v>
      </c>
      <c r="I74" s="55">
        <f t="shared" si="3"/>
        <v>114757.16999999995</v>
      </c>
      <c r="J74" s="55">
        <f t="shared" si="3"/>
        <v>130777.07999999997</v>
      </c>
      <c r="K74" s="55">
        <f t="shared" si="3"/>
        <v>126619.13451760457</v>
      </c>
      <c r="L74" s="70">
        <f t="shared" si="3"/>
        <v>149954.05000000002</v>
      </c>
      <c r="M74" s="64">
        <f t="shared" si="2"/>
        <v>757628.14451760461</v>
      </c>
    </row>
    <row r="75" spans="1:13" s="42" customFormat="1" ht="20.100000000000001" customHeight="1" x14ac:dyDescent="0.25">
      <c r="A75" s="175" t="s">
        <v>30</v>
      </c>
      <c r="B75" s="175"/>
      <c r="C75" s="175"/>
      <c r="D75" s="175"/>
      <c r="E75" s="65">
        <f>SUM('HOSP-Cumulative'!E73)</f>
        <v>20894280.419999998</v>
      </c>
      <c r="F75" s="47">
        <f>SUM('HOSP-Cumulative'!F73)</f>
        <v>0.9361999999999997</v>
      </c>
      <c r="G75" s="79">
        <f>SUM('HOSP-Cumulative'!G73)</f>
        <v>1758542.04</v>
      </c>
      <c r="H75" s="80">
        <f>SUM('HOSP-Cumulative'!H73)</f>
        <v>1693183.4300000004</v>
      </c>
      <c r="I75" s="80">
        <f>SUM('HOSP-Cumulative'!I73)</f>
        <v>1681848.8399999999</v>
      </c>
      <c r="J75" s="80">
        <f>SUM('HOSP-Cumulative'!J73)</f>
        <v>1916632.1499999997</v>
      </c>
      <c r="K75" s="80">
        <f>SUM('HOSP-Cumulative'!K73)</f>
        <v>1855694.5554823962</v>
      </c>
      <c r="L75" s="81">
        <f>SUM('HOSP-Cumulative'!L73)</f>
        <v>2197684.3199999998</v>
      </c>
      <c r="M75" s="64">
        <f t="shared" ref="M75:M76" si="4">SUM(G75:L75)</f>
        <v>11103585.335482396</v>
      </c>
    </row>
    <row r="76" spans="1:13" s="42" customFormat="1" ht="20.100000000000001" customHeight="1" x14ac:dyDescent="0.25">
      <c r="A76" s="175" t="s">
        <v>42</v>
      </c>
      <c r="B76" s="175"/>
      <c r="C76" s="175"/>
      <c r="D76" s="175"/>
      <c r="E76" s="65">
        <f>SUM(E74:E75)</f>
        <v>22319954.539999999</v>
      </c>
      <c r="F76" s="47">
        <f>SUM(F74:F75)</f>
        <v>0.99939999999999973</v>
      </c>
      <c r="G76" s="48">
        <f>SUM(G74:G75)</f>
        <v>1878532.1800000002</v>
      </c>
      <c r="H76" s="49">
        <f t="shared" ref="H76:L76" si="5">SUM(H74:H75)</f>
        <v>1808714.0000000005</v>
      </c>
      <c r="I76" s="49">
        <f t="shared" si="5"/>
        <v>1796606.0099999998</v>
      </c>
      <c r="J76" s="49">
        <f t="shared" si="5"/>
        <v>2047409.2299999997</v>
      </c>
      <c r="K76" s="49">
        <f t="shared" si="5"/>
        <v>1982313.6900000006</v>
      </c>
      <c r="L76" s="50">
        <f t="shared" si="5"/>
        <v>2347638.3699999996</v>
      </c>
      <c r="M76" s="51">
        <f t="shared" si="4"/>
        <v>11861213.48</v>
      </c>
    </row>
    <row r="77" spans="1:13" x14ac:dyDescent="0.25">
      <c r="M77" s="41"/>
    </row>
    <row r="78" spans="1:13" x14ac:dyDescent="0.25">
      <c r="B78" s="56" t="s">
        <v>48</v>
      </c>
      <c r="M78" s="41"/>
    </row>
    <row r="79" spans="1:13" x14ac:dyDescent="0.25">
      <c r="M79" s="41"/>
    </row>
    <row r="80" spans="1:13" x14ac:dyDescent="0.25">
      <c r="M80" s="41"/>
    </row>
    <row r="81" spans="13:13" x14ac:dyDescent="0.25">
      <c r="M81" s="41"/>
    </row>
    <row r="82" spans="13:13" x14ac:dyDescent="0.25">
      <c r="M82" s="41"/>
    </row>
    <row r="83" spans="13:13" x14ac:dyDescent="0.25">
      <c r="M83" s="41"/>
    </row>
    <row r="84" spans="13:13" x14ac:dyDescent="0.25">
      <c r="M84" s="41"/>
    </row>
    <row r="85" spans="13:13" x14ac:dyDescent="0.25">
      <c r="M85" s="41"/>
    </row>
    <row r="86" spans="13:13" x14ac:dyDescent="0.25">
      <c r="M86" s="41"/>
    </row>
    <row r="87" spans="13:13" x14ac:dyDescent="0.25">
      <c r="M87" s="41"/>
    </row>
    <row r="88" spans="13:13" x14ac:dyDescent="0.25">
      <c r="M88" s="41"/>
    </row>
    <row r="89" spans="13:13" x14ac:dyDescent="0.25">
      <c r="M89" s="41"/>
    </row>
    <row r="90" spans="13:13" x14ac:dyDescent="0.25">
      <c r="M90" s="41"/>
    </row>
    <row r="91" spans="13:13" x14ac:dyDescent="0.25">
      <c r="M91" s="41"/>
    </row>
    <row r="92" spans="13:13" x14ac:dyDescent="0.25">
      <c r="M92" s="41"/>
    </row>
    <row r="93" spans="13:13" x14ac:dyDescent="0.25">
      <c r="M93" s="41"/>
    </row>
    <row r="94" spans="13:13" x14ac:dyDescent="0.25">
      <c r="M94" s="41"/>
    </row>
    <row r="95" spans="13:13" x14ac:dyDescent="0.25">
      <c r="M95" s="41"/>
    </row>
    <row r="96" spans="13:13" x14ac:dyDescent="0.25">
      <c r="M96" s="41"/>
    </row>
    <row r="97" spans="13:13" x14ac:dyDescent="0.25">
      <c r="M97" s="41"/>
    </row>
    <row r="98" spans="13:13" x14ac:dyDescent="0.25">
      <c r="M98" s="41"/>
    </row>
    <row r="99" spans="13:13" x14ac:dyDescent="0.25">
      <c r="M99" s="41"/>
    </row>
    <row r="100" spans="13:13" x14ac:dyDescent="0.25">
      <c r="M100" s="41"/>
    </row>
    <row r="101" spans="13:13" x14ac:dyDescent="0.25">
      <c r="M101" s="41"/>
    </row>
    <row r="102" spans="13:13" x14ac:dyDescent="0.25">
      <c r="M102" s="41"/>
    </row>
    <row r="103" spans="13:13" x14ac:dyDescent="0.25">
      <c r="M103" s="41"/>
    </row>
    <row r="104" spans="13:13" x14ac:dyDescent="0.25">
      <c r="M104" s="41"/>
    </row>
    <row r="105" spans="13:13" x14ac:dyDescent="0.25">
      <c r="M105" s="41"/>
    </row>
    <row r="106" spans="13:13" x14ac:dyDescent="0.25">
      <c r="M106" s="41"/>
    </row>
    <row r="107" spans="13:13" x14ac:dyDescent="0.25">
      <c r="M107" s="41"/>
    </row>
    <row r="108" spans="13:13" x14ac:dyDescent="0.25">
      <c r="M108" s="41"/>
    </row>
    <row r="109" spans="13:13" x14ac:dyDescent="0.25">
      <c r="M109" s="41"/>
    </row>
    <row r="110" spans="13:13" x14ac:dyDescent="0.25">
      <c r="M110" s="41"/>
    </row>
    <row r="111" spans="13:13" x14ac:dyDescent="0.25">
      <c r="M111" s="41"/>
    </row>
    <row r="112" spans="13:13" x14ac:dyDescent="0.25">
      <c r="M112" s="41"/>
    </row>
    <row r="113" spans="13:13" x14ac:dyDescent="0.25">
      <c r="M113" s="41"/>
    </row>
    <row r="114" spans="13:13" x14ac:dyDescent="0.25">
      <c r="M114" s="41"/>
    </row>
    <row r="115" spans="13:13" x14ac:dyDescent="0.25">
      <c r="M115" s="41"/>
    </row>
    <row r="116" spans="13:13" x14ac:dyDescent="0.25">
      <c r="M116" s="41"/>
    </row>
    <row r="117" spans="13:13" x14ac:dyDescent="0.25">
      <c r="M117" s="41"/>
    </row>
    <row r="118" spans="13:13" x14ac:dyDescent="0.25">
      <c r="M118" s="41"/>
    </row>
    <row r="119" spans="13:13" x14ac:dyDescent="0.25">
      <c r="M119" s="41"/>
    </row>
    <row r="120" spans="13:13" x14ac:dyDescent="0.25">
      <c r="M120" s="41"/>
    </row>
    <row r="121" spans="13:13" x14ac:dyDescent="0.25">
      <c r="M121" s="41"/>
    </row>
    <row r="122" spans="13:13" x14ac:dyDescent="0.25">
      <c r="M122" s="41"/>
    </row>
    <row r="123" spans="13:13" x14ac:dyDescent="0.25">
      <c r="M123" s="41"/>
    </row>
    <row r="124" spans="13:13" x14ac:dyDescent="0.25">
      <c r="M124" s="41"/>
    </row>
    <row r="125" spans="13:13" x14ac:dyDescent="0.25">
      <c r="M125" s="41"/>
    </row>
    <row r="126" spans="13:13" x14ac:dyDescent="0.25">
      <c r="M126" s="41"/>
    </row>
    <row r="127" spans="13:13" x14ac:dyDescent="0.25">
      <c r="M127" s="41"/>
    </row>
    <row r="128" spans="13:13" x14ac:dyDescent="0.25">
      <c r="M128" s="41"/>
    </row>
    <row r="129" spans="13:13" x14ac:dyDescent="0.25">
      <c r="M129" s="41"/>
    </row>
    <row r="130" spans="13:13" x14ac:dyDescent="0.25">
      <c r="M130" s="41"/>
    </row>
    <row r="131" spans="13:13" x14ac:dyDescent="0.25">
      <c r="M131" s="41"/>
    </row>
    <row r="132" spans="13:13" x14ac:dyDescent="0.25">
      <c r="M132" s="41"/>
    </row>
    <row r="133" spans="13:13" x14ac:dyDescent="0.25">
      <c r="M133" s="41"/>
    </row>
    <row r="134" spans="13:13" x14ac:dyDescent="0.25">
      <c r="M134" s="41"/>
    </row>
    <row r="135" spans="13:13" x14ac:dyDescent="0.25">
      <c r="M135" s="41"/>
    </row>
    <row r="136" spans="13:13" x14ac:dyDescent="0.25">
      <c r="M136" s="41"/>
    </row>
    <row r="137" spans="13:13" x14ac:dyDescent="0.25">
      <c r="M137" s="41"/>
    </row>
    <row r="138" spans="13:13" x14ac:dyDescent="0.25">
      <c r="M138" s="41"/>
    </row>
    <row r="139" spans="13:13" x14ac:dyDescent="0.25">
      <c r="M139" s="41"/>
    </row>
    <row r="140" spans="13:13" x14ac:dyDescent="0.25">
      <c r="M140" s="41"/>
    </row>
  </sheetData>
  <sheetProtection selectLockedCells="1" sort="0" pivotTables="0" selectUnlockedCells="1"/>
  <sortState ref="A11:M73">
    <sortCondition ref="A11:A73"/>
  </sortState>
  <mergeCells count="16">
    <mergeCell ref="A74:D74"/>
    <mergeCell ref="A75:D75"/>
    <mergeCell ref="A76:D76"/>
    <mergeCell ref="G7:L7"/>
    <mergeCell ref="M5:M7"/>
    <mergeCell ref="A5:F5"/>
    <mergeCell ref="A6:F6"/>
    <mergeCell ref="A7:F7"/>
    <mergeCell ref="A8:F8"/>
    <mergeCell ref="A9:F9"/>
    <mergeCell ref="A1:M1"/>
    <mergeCell ref="A2:M2"/>
    <mergeCell ref="A3:M3"/>
    <mergeCell ref="G10:L10"/>
    <mergeCell ref="A10:B10"/>
    <mergeCell ref="A4:M4"/>
  </mergeCells>
  <printOptions horizontalCentered="1"/>
  <pageMargins left="0.25" right="0.25" top="0.5" bottom="0.5" header="0.25" footer="0.25"/>
  <pageSetup scale="71" orientation="landscape" r:id="rId1"/>
  <headerFooter>
    <oddFooter>&amp;C&amp;"-,Italic"&amp;10Page &amp;P of &amp;N&amp;R&amp;"-,Italic"&amp;10TF 2014 Oct, 01/07/2015</oddFooter>
  </headerFooter>
  <ignoredErrors>
    <ignoredError sqref="G9" evalError="1"/>
    <ignoredError sqref="M11:M7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zoomScaleNormal="100" workbookViewId="0">
      <selection activeCell="S11" sqref="S11"/>
    </sheetView>
  </sheetViews>
  <sheetFormatPr defaultRowHeight="15" x14ac:dyDescent="0.25"/>
  <cols>
    <col min="1" max="1" width="4.140625" style="6" bestFit="1" customWidth="1"/>
    <col min="2" max="2" width="39.42578125" style="4" bestFit="1" customWidth="1"/>
    <col min="3" max="4" width="6.7109375" style="7" customWidth="1"/>
    <col min="5" max="5" width="14.28515625" style="7" bestFit="1" customWidth="1"/>
    <col min="6" max="6" width="8.7109375" style="7" customWidth="1"/>
    <col min="7" max="12" width="13.7109375" style="7" customWidth="1"/>
    <col min="13" max="13" width="14.7109375" style="9" customWidth="1"/>
    <col min="14" max="16384" width="9.140625" style="39"/>
  </cols>
  <sheetData>
    <row r="1" spans="1:16" ht="15.75" customHeight="1" x14ac:dyDescent="0.25">
      <c r="A1" s="168" t="s">
        <v>49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6" ht="15.75" customHeight="1" x14ac:dyDescent="0.25">
      <c r="A2" s="168" t="s">
        <v>29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6" ht="15.75" customHeight="1" x14ac:dyDescent="0.25">
      <c r="A3" s="169" t="s">
        <v>50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0"/>
    </row>
    <row r="5" spans="1:16" ht="20.100000000000001" customHeight="1" x14ac:dyDescent="0.25">
      <c r="A5" s="187" t="s">
        <v>36</v>
      </c>
      <c r="B5" s="188"/>
      <c r="C5" s="188"/>
      <c r="D5" s="188"/>
      <c r="E5" s="188"/>
      <c r="F5" s="189"/>
      <c r="G5" s="114">
        <v>1</v>
      </c>
      <c r="H5" s="115">
        <v>2</v>
      </c>
      <c r="I5" s="115">
        <v>3</v>
      </c>
      <c r="J5" s="115">
        <v>4</v>
      </c>
      <c r="K5" s="115">
        <v>5</v>
      </c>
      <c r="L5" s="116">
        <v>6</v>
      </c>
      <c r="M5" s="190" t="s">
        <v>34</v>
      </c>
    </row>
    <row r="6" spans="1:16" s="8" customFormat="1" ht="20.100000000000001" customHeight="1" x14ac:dyDescent="0.2">
      <c r="A6" s="187" t="s">
        <v>37</v>
      </c>
      <c r="B6" s="188"/>
      <c r="C6" s="188"/>
      <c r="D6" s="188"/>
      <c r="E6" s="188"/>
      <c r="F6" s="189"/>
      <c r="G6" s="114" t="s">
        <v>52</v>
      </c>
      <c r="H6" s="115" t="s">
        <v>53</v>
      </c>
      <c r="I6" s="115" t="s">
        <v>54</v>
      </c>
      <c r="J6" s="115" t="s">
        <v>55</v>
      </c>
      <c r="K6" s="115" t="s">
        <v>56</v>
      </c>
      <c r="L6" s="116" t="s">
        <v>57</v>
      </c>
      <c r="M6" s="191"/>
    </row>
    <row r="7" spans="1:16" s="8" customFormat="1" ht="20.100000000000001" customHeight="1" x14ac:dyDescent="0.2">
      <c r="A7" s="193" t="s">
        <v>44</v>
      </c>
      <c r="B7" s="194"/>
      <c r="C7" s="194"/>
      <c r="D7" s="194"/>
      <c r="E7" s="194"/>
      <c r="F7" s="195"/>
      <c r="G7" s="196">
        <f>SUM(E75)</f>
        <v>22319954.539999999</v>
      </c>
      <c r="H7" s="197"/>
      <c r="I7" s="197"/>
      <c r="J7" s="197"/>
      <c r="K7" s="197"/>
      <c r="L7" s="197"/>
      <c r="M7" s="192"/>
    </row>
    <row r="8" spans="1:16" s="8" customFormat="1" ht="20.100000000000001" customHeight="1" x14ac:dyDescent="0.2">
      <c r="A8" s="187" t="s">
        <v>38</v>
      </c>
      <c r="B8" s="188"/>
      <c r="C8" s="188"/>
      <c r="D8" s="188"/>
      <c r="E8" s="188"/>
      <c r="F8" s="189"/>
      <c r="G8" s="117">
        <f>SUM('EMS-Cumulative'!G8)</f>
        <v>1878532.1800000002</v>
      </c>
      <c r="H8" s="118">
        <f>SUM('EMS-Cumulative'!H8)</f>
        <v>1808714</v>
      </c>
      <c r="I8" s="118">
        <f>SUM('EMS-Cumulative'!I8)</f>
        <v>1796606</v>
      </c>
      <c r="J8" s="118">
        <f>SUM('EMS-Cumulative'!J8)</f>
        <v>2047409.24</v>
      </c>
      <c r="K8" s="118">
        <f>SUM('EMS-Cumulative'!K8)</f>
        <v>1982313.69</v>
      </c>
      <c r="L8" s="119">
        <f>SUM('EMS-Cumulative'!L8)</f>
        <v>2347638.37</v>
      </c>
      <c r="M8" s="120">
        <f>SUM(G8:L8)</f>
        <v>11861213.48</v>
      </c>
    </row>
    <row r="9" spans="1:16" s="8" customFormat="1" ht="20.100000000000001" customHeight="1" x14ac:dyDescent="0.2">
      <c r="A9" s="187" t="s">
        <v>35</v>
      </c>
      <c r="B9" s="188"/>
      <c r="C9" s="188"/>
      <c r="D9" s="188"/>
      <c r="E9" s="188"/>
      <c r="F9" s="189"/>
      <c r="G9" s="121">
        <f>SUM(G8/$G$7)</f>
        <v>8.4163799555839067E-2</v>
      </c>
      <c r="H9" s="122">
        <f t="shared" ref="H9:L9" si="0">SUM(H8/$G$7)</f>
        <v>8.1035738525298995E-2</v>
      </c>
      <c r="I9" s="122">
        <f t="shared" si="0"/>
        <v>8.0493264302141362E-2</v>
      </c>
      <c r="J9" s="122">
        <f t="shared" si="0"/>
        <v>9.1729991489489834E-2</v>
      </c>
      <c r="K9" s="122">
        <f t="shared" si="0"/>
        <v>8.8813518255490137E-2</v>
      </c>
      <c r="L9" s="122">
        <f t="shared" si="0"/>
        <v>0.10518114478202698</v>
      </c>
      <c r="M9" s="123">
        <f>SUM(G9:L9)</f>
        <v>0.53141745691028641</v>
      </c>
    </row>
    <row r="10" spans="1:16" s="8" customFormat="1" ht="32.1" customHeight="1" x14ac:dyDescent="0.2">
      <c r="A10" s="201" t="s">
        <v>3</v>
      </c>
      <c r="B10" s="201"/>
      <c r="C10" s="124" t="s">
        <v>9</v>
      </c>
      <c r="D10" s="124" t="s">
        <v>39</v>
      </c>
      <c r="E10" s="125" t="s">
        <v>24</v>
      </c>
      <c r="F10" s="126" t="s">
        <v>47</v>
      </c>
      <c r="G10" s="198" t="s">
        <v>23</v>
      </c>
      <c r="H10" s="199"/>
      <c r="I10" s="199"/>
      <c r="J10" s="199"/>
      <c r="K10" s="199"/>
      <c r="L10" s="200"/>
      <c r="M10" s="127" t="s">
        <v>46</v>
      </c>
    </row>
    <row r="11" spans="1:16" s="1" customFormat="1" ht="15" customHeight="1" x14ac:dyDescent="0.2">
      <c r="A11" s="3">
        <v>1</v>
      </c>
      <c r="B11" s="16" t="s">
        <v>766</v>
      </c>
      <c r="C11" s="90">
        <v>3</v>
      </c>
      <c r="D11" s="100" t="s">
        <v>827</v>
      </c>
      <c r="E11" s="101">
        <v>38429.71</v>
      </c>
      <c r="F11" s="94">
        <v>1.6999999999999999E-3</v>
      </c>
      <c r="G11" s="95">
        <v>3234.39</v>
      </c>
      <c r="H11" s="96">
        <v>3114.18</v>
      </c>
      <c r="I11" s="96">
        <v>3093.33</v>
      </c>
      <c r="J11" s="96">
        <v>3525.16</v>
      </c>
      <c r="K11" s="111">
        <v>3413.0777515709801</v>
      </c>
      <c r="L11" s="96">
        <v>4042.08</v>
      </c>
      <c r="M11" s="98">
        <f t="shared" ref="M11:M42" si="1">SUM(G11:L11)</f>
        <v>20422.217751570977</v>
      </c>
      <c r="O11" s="66"/>
    </row>
    <row r="12" spans="1:16" s="1" customFormat="1" ht="15" customHeight="1" x14ac:dyDescent="0.2">
      <c r="A12" s="3">
        <v>2</v>
      </c>
      <c r="B12" s="16" t="s">
        <v>767</v>
      </c>
      <c r="C12" s="90">
        <v>7</v>
      </c>
      <c r="D12" s="100" t="s">
        <v>827</v>
      </c>
      <c r="E12" s="101">
        <v>11120.49</v>
      </c>
      <c r="F12" s="94">
        <v>5.0000000000000001E-4</v>
      </c>
      <c r="G12" s="95">
        <v>935.94</v>
      </c>
      <c r="H12" s="96">
        <v>901.16</v>
      </c>
      <c r="I12" s="96">
        <v>895.12</v>
      </c>
      <c r="J12" s="96">
        <v>1020.08</v>
      </c>
      <c r="K12" s="111">
        <v>987.64984189491804</v>
      </c>
      <c r="L12" s="96">
        <v>1169.67</v>
      </c>
      <c r="M12" s="98">
        <f t="shared" si="1"/>
        <v>5909.619841894918</v>
      </c>
    </row>
    <row r="13" spans="1:16" s="1" customFormat="1" ht="15" customHeight="1" x14ac:dyDescent="0.2">
      <c r="A13" s="3">
        <v>3</v>
      </c>
      <c r="B13" s="16" t="s">
        <v>926</v>
      </c>
      <c r="C13" s="113">
        <v>2</v>
      </c>
      <c r="D13" s="100" t="s">
        <v>827</v>
      </c>
      <c r="E13" s="101">
        <v>3810.93</v>
      </c>
      <c r="F13" s="94">
        <v>2.0000000000000001E-4</v>
      </c>
      <c r="G13" s="95">
        <v>320.74</v>
      </c>
      <c r="H13" s="96">
        <v>308.82</v>
      </c>
      <c r="I13" s="96">
        <v>306.75</v>
      </c>
      <c r="J13" s="96">
        <v>349.58</v>
      </c>
      <c r="K13" s="111">
        <v>338.46210121789602</v>
      </c>
      <c r="L13" s="96">
        <v>400.84</v>
      </c>
      <c r="M13" s="98">
        <v>2025.1921012178957</v>
      </c>
      <c r="O13" s="111"/>
      <c r="P13" s="96"/>
    </row>
    <row r="14" spans="1:16" s="1" customFormat="1" ht="15" customHeight="1" x14ac:dyDescent="0.2">
      <c r="A14" s="3">
        <v>4</v>
      </c>
      <c r="B14" s="16" t="s">
        <v>768</v>
      </c>
      <c r="C14" s="90">
        <v>4</v>
      </c>
      <c r="D14" s="100" t="s">
        <v>827</v>
      </c>
      <c r="E14" s="101">
        <v>3769.37</v>
      </c>
      <c r="F14" s="94">
        <v>2.0000000000000001E-4</v>
      </c>
      <c r="G14" s="95">
        <v>317.24</v>
      </c>
      <c r="H14" s="96">
        <v>305.45</v>
      </c>
      <c r="I14" s="96">
        <v>303.41000000000003</v>
      </c>
      <c r="J14" s="96">
        <v>345.76</v>
      </c>
      <c r="K14" s="111">
        <v>334.77101139818899</v>
      </c>
      <c r="L14" s="96">
        <v>396.47</v>
      </c>
      <c r="M14" s="98">
        <f t="shared" si="1"/>
        <v>2003.101011398189</v>
      </c>
    </row>
    <row r="15" spans="1:16" s="1" customFormat="1" ht="15" customHeight="1" x14ac:dyDescent="0.2">
      <c r="A15" s="3">
        <v>5</v>
      </c>
      <c r="B15" s="16" t="s">
        <v>769</v>
      </c>
      <c r="C15" s="90">
        <v>5</v>
      </c>
      <c r="D15" s="100" t="s">
        <v>827</v>
      </c>
      <c r="E15" s="101">
        <v>8843.9</v>
      </c>
      <c r="F15" s="94">
        <v>4.0000000000000002E-4</v>
      </c>
      <c r="G15" s="95">
        <v>744.34</v>
      </c>
      <c r="H15" s="96">
        <v>716.67</v>
      </c>
      <c r="I15" s="96">
        <v>711.87</v>
      </c>
      <c r="J15" s="96">
        <v>811.25</v>
      </c>
      <c r="K15" s="111">
        <v>785.45787431439305</v>
      </c>
      <c r="L15" s="96">
        <v>930.21</v>
      </c>
      <c r="M15" s="98">
        <f t="shared" si="1"/>
        <v>4699.7978743143931</v>
      </c>
    </row>
    <row r="16" spans="1:16" s="1" customFormat="1" ht="15" customHeight="1" x14ac:dyDescent="0.2">
      <c r="A16" s="3">
        <v>6</v>
      </c>
      <c r="B16" s="16" t="s">
        <v>770</v>
      </c>
      <c r="C16" s="90">
        <v>3</v>
      </c>
      <c r="D16" s="100" t="s">
        <v>828</v>
      </c>
      <c r="E16" s="101">
        <v>232792.53</v>
      </c>
      <c r="F16" s="94">
        <v>1.04E-2</v>
      </c>
      <c r="G16" s="95">
        <v>19592.7</v>
      </c>
      <c r="H16" s="96">
        <v>18864.509999999998</v>
      </c>
      <c r="I16" s="96">
        <v>18738.23</v>
      </c>
      <c r="J16" s="96">
        <v>21354.06</v>
      </c>
      <c r="K16" s="111">
        <v>20675.123618547201</v>
      </c>
      <c r="L16" s="96">
        <v>24485.38</v>
      </c>
      <c r="M16" s="98">
        <f t="shared" si="1"/>
        <v>123710.0036185472</v>
      </c>
    </row>
    <row r="17" spans="1:13" s="1" customFormat="1" ht="15" customHeight="1" x14ac:dyDescent="0.2">
      <c r="A17" s="3">
        <v>7</v>
      </c>
      <c r="B17" s="16" t="s">
        <v>771</v>
      </c>
      <c r="C17" s="90">
        <v>2</v>
      </c>
      <c r="D17" s="100" t="s">
        <v>827</v>
      </c>
      <c r="E17" s="101">
        <v>20285.259999999998</v>
      </c>
      <c r="F17" s="94">
        <v>8.9999999999999998E-4</v>
      </c>
      <c r="G17" s="95">
        <v>1707.28</v>
      </c>
      <c r="H17" s="96">
        <v>1643.83</v>
      </c>
      <c r="I17" s="96">
        <v>1632.83</v>
      </c>
      <c r="J17" s="96">
        <v>1860.77</v>
      </c>
      <c r="K17" s="111">
        <v>1801.6053098197399</v>
      </c>
      <c r="L17" s="96">
        <v>2133.63</v>
      </c>
      <c r="M17" s="98">
        <f t="shared" si="1"/>
        <v>10779.945309819741</v>
      </c>
    </row>
    <row r="18" spans="1:13" s="1" customFormat="1" ht="15" customHeight="1" x14ac:dyDescent="0.2">
      <c r="A18" s="3">
        <v>8</v>
      </c>
      <c r="B18" s="16" t="s">
        <v>772</v>
      </c>
      <c r="C18" s="90">
        <v>8</v>
      </c>
      <c r="D18" s="100" t="s">
        <v>828</v>
      </c>
      <c r="E18" s="101">
        <v>66371.8</v>
      </c>
      <c r="F18" s="94">
        <v>3.0000000000000001E-3</v>
      </c>
      <c r="G18" s="95">
        <v>5586.1</v>
      </c>
      <c r="H18" s="96">
        <v>5378.49</v>
      </c>
      <c r="I18" s="96">
        <v>5342.48</v>
      </c>
      <c r="J18" s="96">
        <v>6088.28</v>
      </c>
      <c r="K18" s="111">
        <v>5894.7130725607503</v>
      </c>
      <c r="L18" s="96">
        <v>6981.06</v>
      </c>
      <c r="M18" s="98">
        <f t="shared" si="1"/>
        <v>35271.123072560746</v>
      </c>
    </row>
    <row r="19" spans="1:13" s="1" customFormat="1" ht="15" customHeight="1" x14ac:dyDescent="0.2">
      <c r="A19" s="3">
        <v>9</v>
      </c>
      <c r="B19" s="16" t="s">
        <v>773</v>
      </c>
      <c r="C19" s="90">
        <v>4</v>
      </c>
      <c r="D19" s="100" t="s">
        <v>827</v>
      </c>
      <c r="E19" s="101">
        <v>268.79000000000002</v>
      </c>
      <c r="F19" s="94">
        <v>0</v>
      </c>
      <c r="G19" s="95">
        <v>22.62</v>
      </c>
      <c r="H19" s="96">
        <v>21.78</v>
      </c>
      <c r="I19" s="96">
        <v>21.64</v>
      </c>
      <c r="J19" s="96">
        <v>24.66</v>
      </c>
      <c r="K19" s="111">
        <v>23.872185578417401</v>
      </c>
      <c r="L19" s="96">
        <v>28.27</v>
      </c>
      <c r="M19" s="98">
        <f t="shared" si="1"/>
        <v>142.8421855784174</v>
      </c>
    </row>
    <row r="20" spans="1:13" s="1" customFormat="1" ht="15" customHeight="1" x14ac:dyDescent="0.2">
      <c r="A20" s="3">
        <v>10</v>
      </c>
      <c r="B20" s="16" t="s">
        <v>774</v>
      </c>
      <c r="C20" s="90">
        <v>3</v>
      </c>
      <c r="D20" s="100" t="s">
        <v>828</v>
      </c>
      <c r="E20" s="101">
        <v>53868.81</v>
      </c>
      <c r="F20" s="94">
        <v>2.3999999999999998E-3</v>
      </c>
      <c r="G20" s="95">
        <v>4533.8</v>
      </c>
      <c r="H20" s="96">
        <v>4365.3</v>
      </c>
      <c r="I20" s="96">
        <v>4336.08</v>
      </c>
      <c r="J20" s="96">
        <v>4941.3900000000003</v>
      </c>
      <c r="K20" s="111">
        <v>4784.2785416440602</v>
      </c>
      <c r="L20" s="96">
        <v>5665.98</v>
      </c>
      <c r="M20" s="98">
        <f t="shared" si="1"/>
        <v>28626.828541644059</v>
      </c>
    </row>
    <row r="21" spans="1:13" s="1" customFormat="1" ht="15" customHeight="1" x14ac:dyDescent="0.2">
      <c r="A21" s="3">
        <v>11</v>
      </c>
      <c r="B21" s="16" t="s">
        <v>775</v>
      </c>
      <c r="C21" s="90">
        <v>4</v>
      </c>
      <c r="D21" s="100" t="s">
        <v>828</v>
      </c>
      <c r="E21" s="101">
        <v>46257.65</v>
      </c>
      <c r="F21" s="94">
        <v>2.0999999999999999E-3</v>
      </c>
      <c r="G21" s="95">
        <v>3893.22</v>
      </c>
      <c r="H21" s="96">
        <v>3748.52</v>
      </c>
      <c r="I21" s="96">
        <v>3723.43</v>
      </c>
      <c r="J21" s="96">
        <v>4243.21</v>
      </c>
      <c r="K21" s="111">
        <v>4108.3046438538604</v>
      </c>
      <c r="L21" s="96">
        <v>4865.43</v>
      </c>
      <c r="M21" s="98">
        <f t="shared" si="1"/>
        <v>24582.114643853864</v>
      </c>
    </row>
    <row r="22" spans="1:13" s="1" customFormat="1" ht="15" customHeight="1" x14ac:dyDescent="0.2">
      <c r="A22" s="3">
        <v>12</v>
      </c>
      <c r="B22" s="16" t="s">
        <v>776</v>
      </c>
      <c r="C22" s="90">
        <v>5</v>
      </c>
      <c r="D22" s="100" t="s">
        <v>827</v>
      </c>
      <c r="E22" s="101">
        <v>16514.21</v>
      </c>
      <c r="F22" s="94">
        <v>6.9999999999999999E-4</v>
      </c>
      <c r="G22" s="95">
        <v>1389.9</v>
      </c>
      <c r="H22" s="96">
        <v>1338.24</v>
      </c>
      <c r="I22" s="96">
        <v>1329.28</v>
      </c>
      <c r="J22" s="96">
        <v>1514.85</v>
      </c>
      <c r="K22" s="111">
        <v>1466.68509171084</v>
      </c>
      <c r="L22" s="96">
        <v>1736.98</v>
      </c>
      <c r="M22" s="98">
        <f t="shared" si="1"/>
        <v>8775.9350917108404</v>
      </c>
    </row>
    <row r="23" spans="1:13" s="1" customFormat="1" ht="15" customHeight="1" x14ac:dyDescent="0.2">
      <c r="A23" s="3">
        <v>13</v>
      </c>
      <c r="B23" s="16" t="s">
        <v>777</v>
      </c>
      <c r="C23" s="90">
        <v>3</v>
      </c>
      <c r="D23" s="100" t="s">
        <v>828</v>
      </c>
      <c r="E23" s="101">
        <v>17085.82</v>
      </c>
      <c r="F23" s="94">
        <v>8.0000000000000004E-4</v>
      </c>
      <c r="G23" s="95">
        <v>1438.01</v>
      </c>
      <c r="H23" s="96">
        <v>1384.56</v>
      </c>
      <c r="I23" s="96">
        <v>1375.29</v>
      </c>
      <c r="J23" s="96">
        <v>1567.28</v>
      </c>
      <c r="K23" s="111">
        <v>1517.4517868947401</v>
      </c>
      <c r="L23" s="96">
        <v>1797.11</v>
      </c>
      <c r="M23" s="98">
        <f t="shared" si="1"/>
        <v>9079.7017868947405</v>
      </c>
    </row>
    <row r="24" spans="1:13" s="1" customFormat="1" ht="15" customHeight="1" x14ac:dyDescent="0.2">
      <c r="A24" s="3">
        <v>14</v>
      </c>
      <c r="B24" s="16" t="s">
        <v>778</v>
      </c>
      <c r="C24" s="99">
        <v>4</v>
      </c>
      <c r="D24" s="100" t="s">
        <v>827</v>
      </c>
      <c r="E24" s="101">
        <v>921.21</v>
      </c>
      <c r="F24" s="94">
        <v>0</v>
      </c>
      <c r="G24" s="95">
        <v>77.53</v>
      </c>
      <c r="H24" s="96">
        <v>74.650000000000006</v>
      </c>
      <c r="I24" s="96">
        <v>74.150000000000006</v>
      </c>
      <c r="J24" s="96">
        <v>84.5</v>
      </c>
      <c r="K24" s="111">
        <v>81.815901174500198</v>
      </c>
      <c r="L24" s="96">
        <v>96.89</v>
      </c>
      <c r="M24" s="98">
        <f t="shared" si="1"/>
        <v>489.53590117450022</v>
      </c>
    </row>
    <row r="25" spans="1:13" s="1" customFormat="1" ht="15" customHeight="1" x14ac:dyDescent="0.2">
      <c r="A25" s="3">
        <v>15</v>
      </c>
      <c r="B25" s="16" t="s">
        <v>779</v>
      </c>
      <c r="C25" s="90">
        <v>2</v>
      </c>
      <c r="D25" s="100" t="s">
        <v>827</v>
      </c>
      <c r="E25" s="101">
        <v>11950.33</v>
      </c>
      <c r="F25" s="94">
        <v>5.0000000000000001E-4</v>
      </c>
      <c r="G25" s="95">
        <v>1005.79</v>
      </c>
      <c r="H25" s="96">
        <v>968.4</v>
      </c>
      <c r="I25" s="96">
        <v>961.92</v>
      </c>
      <c r="J25" s="96">
        <v>1096.2</v>
      </c>
      <c r="K25" s="111">
        <v>1061.3508519042</v>
      </c>
      <c r="L25" s="96">
        <v>1256.95</v>
      </c>
      <c r="M25" s="98">
        <f t="shared" si="1"/>
        <v>6350.6108519042</v>
      </c>
    </row>
    <row r="26" spans="1:13" s="1" customFormat="1" ht="15" customHeight="1" x14ac:dyDescent="0.2">
      <c r="A26" s="3">
        <v>16</v>
      </c>
      <c r="B26" s="16" t="s">
        <v>780</v>
      </c>
      <c r="C26" s="90">
        <v>2</v>
      </c>
      <c r="D26" s="100" t="s">
        <v>827</v>
      </c>
      <c r="E26" s="101">
        <v>7971.09</v>
      </c>
      <c r="F26" s="94">
        <v>4.0000000000000002E-4</v>
      </c>
      <c r="G26" s="95">
        <v>670.88</v>
      </c>
      <c r="H26" s="96">
        <v>645.94000000000005</v>
      </c>
      <c r="I26" s="96">
        <v>641.62</v>
      </c>
      <c r="J26" s="96">
        <v>731.19</v>
      </c>
      <c r="K26" s="111">
        <v>707.94054742463402</v>
      </c>
      <c r="L26" s="96">
        <v>838.41</v>
      </c>
      <c r="M26" s="98">
        <f t="shared" si="1"/>
        <v>4235.9805474246341</v>
      </c>
    </row>
    <row r="27" spans="1:13" s="1" customFormat="1" ht="15" customHeight="1" x14ac:dyDescent="0.2">
      <c r="A27" s="3">
        <v>17</v>
      </c>
      <c r="B27" s="16" t="s">
        <v>781</v>
      </c>
      <c r="C27" s="90">
        <v>4</v>
      </c>
      <c r="D27" s="100" t="s">
        <v>827</v>
      </c>
      <c r="E27" s="101">
        <v>1529.42</v>
      </c>
      <c r="F27" s="94">
        <v>1E-4</v>
      </c>
      <c r="G27" s="95">
        <v>128.72</v>
      </c>
      <c r="H27" s="96">
        <v>123.94</v>
      </c>
      <c r="I27" s="96">
        <v>123.11</v>
      </c>
      <c r="J27" s="96">
        <v>140.29</v>
      </c>
      <c r="K27" s="111">
        <v>135.83317112743501</v>
      </c>
      <c r="L27" s="96">
        <v>160.87</v>
      </c>
      <c r="M27" s="98">
        <f t="shared" si="1"/>
        <v>812.76317112743493</v>
      </c>
    </row>
    <row r="28" spans="1:13" s="1" customFormat="1" ht="15" customHeight="1" x14ac:dyDescent="0.2">
      <c r="A28" s="3">
        <v>18</v>
      </c>
      <c r="B28" s="16" t="s">
        <v>782</v>
      </c>
      <c r="C28" s="90">
        <v>7</v>
      </c>
      <c r="D28" s="100" t="s">
        <v>828</v>
      </c>
      <c r="E28" s="101">
        <v>506642.73</v>
      </c>
      <c r="F28" s="94">
        <v>2.2700000000000001E-2</v>
      </c>
      <c r="G28" s="95">
        <v>42640.98</v>
      </c>
      <c r="H28" s="96">
        <v>41056.17</v>
      </c>
      <c r="I28" s="96">
        <v>40781.33</v>
      </c>
      <c r="J28" s="96">
        <v>46474.33</v>
      </c>
      <c r="K28" s="111">
        <v>44996.723362163902</v>
      </c>
      <c r="L28" s="96">
        <v>53289.26</v>
      </c>
      <c r="M28" s="98">
        <f t="shared" si="1"/>
        <v>269238.79336216388</v>
      </c>
    </row>
    <row r="29" spans="1:13" s="1" customFormat="1" ht="15" customHeight="1" x14ac:dyDescent="0.2">
      <c r="A29" s="3">
        <v>19</v>
      </c>
      <c r="B29" s="16" t="s">
        <v>783</v>
      </c>
      <c r="C29" s="90">
        <v>8</v>
      </c>
      <c r="D29" s="100" t="s">
        <v>828</v>
      </c>
      <c r="E29" s="101">
        <v>1174917.04</v>
      </c>
      <c r="F29" s="94">
        <v>5.2600000000000001E-2</v>
      </c>
      <c r="G29" s="95">
        <v>98885.48</v>
      </c>
      <c r="H29" s="96">
        <v>95210.27</v>
      </c>
      <c r="I29" s="96">
        <v>94572.91</v>
      </c>
      <c r="J29" s="96">
        <v>107775.13</v>
      </c>
      <c r="K29" s="111">
        <v>104348.516009245</v>
      </c>
      <c r="L29" s="96">
        <v>123579.12</v>
      </c>
      <c r="M29" s="98">
        <f t="shared" si="1"/>
        <v>624371.42600924498</v>
      </c>
    </row>
    <row r="30" spans="1:13" s="1" customFormat="1" ht="15" customHeight="1" x14ac:dyDescent="0.2">
      <c r="A30" s="3">
        <v>20</v>
      </c>
      <c r="B30" s="16" t="s">
        <v>784</v>
      </c>
      <c r="C30" s="90">
        <v>2</v>
      </c>
      <c r="D30" s="100" t="s">
        <v>827</v>
      </c>
      <c r="E30" s="101">
        <v>34899.46</v>
      </c>
      <c r="F30" s="94">
        <v>1.6000000000000001E-3</v>
      </c>
      <c r="G30" s="95">
        <v>2937.27</v>
      </c>
      <c r="H30" s="96">
        <v>2828.1</v>
      </c>
      <c r="I30" s="96">
        <v>2809.17</v>
      </c>
      <c r="J30" s="96">
        <v>3201.33</v>
      </c>
      <c r="K30" s="111">
        <v>3099.54382866385</v>
      </c>
      <c r="L30" s="96">
        <v>3670.77</v>
      </c>
      <c r="M30" s="98">
        <f t="shared" si="1"/>
        <v>18546.183828663852</v>
      </c>
    </row>
    <row r="31" spans="1:13" s="1" customFormat="1" ht="15" customHeight="1" x14ac:dyDescent="0.2">
      <c r="A31" s="3">
        <v>21</v>
      </c>
      <c r="B31" s="16" t="s">
        <v>785</v>
      </c>
      <c r="C31" s="90">
        <v>1</v>
      </c>
      <c r="D31" s="100" t="s">
        <v>828</v>
      </c>
      <c r="E31" s="101">
        <v>97619.23</v>
      </c>
      <c r="F31" s="94">
        <v>4.4000000000000003E-3</v>
      </c>
      <c r="G31" s="95">
        <v>8216.01</v>
      </c>
      <c r="H31" s="96">
        <v>7910.65</v>
      </c>
      <c r="I31" s="96">
        <v>7857.69</v>
      </c>
      <c r="J31" s="96">
        <v>8954.61</v>
      </c>
      <c r="K31" s="111">
        <v>8669.9072680613608</v>
      </c>
      <c r="L31" s="96">
        <v>10267.700000000001</v>
      </c>
      <c r="M31" s="98">
        <f t="shared" si="1"/>
        <v>51876.567268061364</v>
      </c>
    </row>
    <row r="32" spans="1:13" s="1" customFormat="1" ht="15" customHeight="1" x14ac:dyDescent="0.2">
      <c r="A32" s="3">
        <v>22</v>
      </c>
      <c r="B32" s="16" t="s">
        <v>786</v>
      </c>
      <c r="C32" s="90">
        <v>6</v>
      </c>
      <c r="D32" s="100" t="s">
        <v>828</v>
      </c>
      <c r="E32" s="101">
        <v>11779.15</v>
      </c>
      <c r="F32" s="94">
        <v>5.0000000000000001E-4</v>
      </c>
      <c r="G32" s="95">
        <v>991.38</v>
      </c>
      <c r="H32" s="96">
        <v>954.53</v>
      </c>
      <c r="I32" s="96">
        <v>948.14</v>
      </c>
      <c r="J32" s="96">
        <v>1080.5</v>
      </c>
      <c r="K32" s="111">
        <v>1046.1477538450699</v>
      </c>
      <c r="L32" s="96">
        <v>1238.94</v>
      </c>
      <c r="M32" s="98">
        <f t="shared" si="1"/>
        <v>6259.6377538450706</v>
      </c>
    </row>
    <row r="33" spans="1:13" s="1" customFormat="1" ht="15" customHeight="1" x14ac:dyDescent="0.2">
      <c r="A33" s="3">
        <v>23</v>
      </c>
      <c r="B33" s="16" t="s">
        <v>787</v>
      </c>
      <c r="C33" s="90">
        <v>2</v>
      </c>
      <c r="D33" s="100" t="s">
        <v>827</v>
      </c>
      <c r="E33" s="101">
        <v>13081.86</v>
      </c>
      <c r="F33" s="94">
        <v>5.9999999999999995E-4</v>
      </c>
      <c r="G33" s="95">
        <v>1101.02</v>
      </c>
      <c r="H33" s="96">
        <v>1060.0999999999999</v>
      </c>
      <c r="I33" s="96">
        <v>1053</v>
      </c>
      <c r="J33" s="96">
        <v>1200</v>
      </c>
      <c r="K33" s="111">
        <v>1161.84568363328</v>
      </c>
      <c r="L33" s="96">
        <v>1375.96</v>
      </c>
      <c r="M33" s="98">
        <f t="shared" si="1"/>
        <v>6951.9256836332797</v>
      </c>
    </row>
    <row r="34" spans="1:13" s="1" customFormat="1" ht="15" customHeight="1" x14ac:dyDescent="0.2">
      <c r="A34" s="3">
        <v>24</v>
      </c>
      <c r="B34" s="16" t="s">
        <v>788</v>
      </c>
      <c r="C34" s="90">
        <v>8</v>
      </c>
      <c r="D34" s="100" t="s">
        <v>828</v>
      </c>
      <c r="E34" s="101">
        <v>20517.419999999998</v>
      </c>
      <c r="F34" s="94">
        <v>8.9999999999999998E-4</v>
      </c>
      <c r="G34" s="95">
        <v>1726.82</v>
      </c>
      <c r="H34" s="96">
        <v>1662.64</v>
      </c>
      <c r="I34" s="96">
        <v>1651.51</v>
      </c>
      <c r="J34" s="96">
        <v>1882.06</v>
      </c>
      <c r="K34" s="111">
        <v>1822.2242562235699</v>
      </c>
      <c r="L34" s="96">
        <v>2158.0500000000002</v>
      </c>
      <c r="M34" s="98">
        <f t="shared" si="1"/>
        <v>10903.304256223571</v>
      </c>
    </row>
    <row r="35" spans="1:13" s="1" customFormat="1" ht="15" customHeight="1" x14ac:dyDescent="0.2">
      <c r="A35" s="3">
        <v>25</v>
      </c>
      <c r="B35" s="16" t="s">
        <v>789</v>
      </c>
      <c r="C35" s="90">
        <v>5</v>
      </c>
      <c r="D35" s="100" t="s">
        <v>827</v>
      </c>
      <c r="E35" s="101">
        <v>6415.11</v>
      </c>
      <c r="F35" s="94">
        <v>2.9999999999999997E-4</v>
      </c>
      <c r="G35" s="95">
        <v>539.91999999999996</v>
      </c>
      <c r="H35" s="96">
        <v>519.85</v>
      </c>
      <c r="I35" s="96">
        <v>516.37</v>
      </c>
      <c r="J35" s="96">
        <v>588.46</v>
      </c>
      <c r="K35" s="111">
        <v>569.74848925168806</v>
      </c>
      <c r="L35" s="96">
        <v>674.75</v>
      </c>
      <c r="M35" s="98">
        <f t="shared" si="1"/>
        <v>3409.0984892516881</v>
      </c>
    </row>
    <row r="36" spans="1:13" s="1" customFormat="1" ht="15" customHeight="1" x14ac:dyDescent="0.2">
      <c r="A36" s="3">
        <v>26</v>
      </c>
      <c r="B36" s="16" t="s">
        <v>790</v>
      </c>
      <c r="C36" s="90">
        <v>2</v>
      </c>
      <c r="D36" s="100" t="s">
        <v>827</v>
      </c>
      <c r="E36" s="101">
        <v>15882.08</v>
      </c>
      <c r="F36" s="94">
        <v>6.9999999999999999E-4</v>
      </c>
      <c r="G36" s="95">
        <v>1336.7</v>
      </c>
      <c r="H36" s="96">
        <v>1287.02</v>
      </c>
      <c r="I36" s="96">
        <v>1278.4000000000001</v>
      </c>
      <c r="J36" s="96">
        <v>1456.86</v>
      </c>
      <c r="K36" s="111">
        <v>1410.5434024006499</v>
      </c>
      <c r="L36" s="96">
        <v>1670.5</v>
      </c>
      <c r="M36" s="98">
        <f t="shared" si="1"/>
        <v>8440.0234024006495</v>
      </c>
    </row>
    <row r="37" spans="1:13" s="1" customFormat="1" ht="15" customHeight="1" x14ac:dyDescent="0.2">
      <c r="A37" s="3">
        <v>27</v>
      </c>
      <c r="B37" s="16" t="s">
        <v>791</v>
      </c>
      <c r="C37" s="90">
        <v>8</v>
      </c>
      <c r="D37" s="100" t="s">
        <v>828</v>
      </c>
      <c r="E37" s="101">
        <v>255594.79</v>
      </c>
      <c r="F37" s="94">
        <v>1.15E-2</v>
      </c>
      <c r="G37" s="95">
        <v>21511.83</v>
      </c>
      <c r="H37" s="96">
        <v>20712.310000000001</v>
      </c>
      <c r="I37" s="96">
        <v>20573.66</v>
      </c>
      <c r="J37" s="96">
        <v>23445.71</v>
      </c>
      <c r="K37" s="111">
        <v>22700.272553877101</v>
      </c>
      <c r="L37" s="96">
        <v>26883.75</v>
      </c>
      <c r="M37" s="98">
        <f t="shared" si="1"/>
        <v>135827.5325538771</v>
      </c>
    </row>
    <row r="38" spans="1:13" s="1" customFormat="1" ht="15" customHeight="1" x14ac:dyDescent="0.2">
      <c r="A38" s="3">
        <v>28</v>
      </c>
      <c r="B38" s="16" t="s">
        <v>792</v>
      </c>
      <c r="C38" s="90">
        <v>3</v>
      </c>
      <c r="D38" s="100" t="s">
        <v>828</v>
      </c>
      <c r="E38" s="101">
        <v>99347.32</v>
      </c>
      <c r="F38" s="94">
        <v>4.4999999999999997E-3</v>
      </c>
      <c r="G38" s="95">
        <v>8361.4500000000007</v>
      </c>
      <c r="H38" s="96">
        <v>8050.68</v>
      </c>
      <c r="I38" s="96">
        <v>7996.79</v>
      </c>
      <c r="J38" s="96">
        <v>9113.1299999999992</v>
      </c>
      <c r="K38" s="111">
        <v>8823.3850208654294</v>
      </c>
      <c r="L38" s="96">
        <v>10449.459999999999</v>
      </c>
      <c r="M38" s="98">
        <f t="shared" si="1"/>
        <v>52794.895020865435</v>
      </c>
    </row>
    <row r="39" spans="1:13" s="1" customFormat="1" ht="15" customHeight="1" x14ac:dyDescent="0.2">
      <c r="A39" s="3">
        <v>29</v>
      </c>
      <c r="B39" s="16" t="s">
        <v>793</v>
      </c>
      <c r="C39" s="90">
        <v>2</v>
      </c>
      <c r="D39" s="100" t="s">
        <v>828</v>
      </c>
      <c r="E39" s="101">
        <v>45434.06</v>
      </c>
      <c r="F39" s="94">
        <v>2E-3</v>
      </c>
      <c r="G39" s="95">
        <v>3823.9</v>
      </c>
      <c r="H39" s="96">
        <v>3681.78</v>
      </c>
      <c r="I39" s="96">
        <v>3657.14</v>
      </c>
      <c r="J39" s="96">
        <v>4167.67</v>
      </c>
      <c r="K39" s="111">
        <v>4035.1584696559798</v>
      </c>
      <c r="L39" s="96">
        <v>4778.8100000000004</v>
      </c>
      <c r="M39" s="98">
        <f t="shared" si="1"/>
        <v>24144.45846965598</v>
      </c>
    </row>
    <row r="40" spans="1:13" s="1" customFormat="1" ht="15" customHeight="1" x14ac:dyDescent="0.2">
      <c r="A40" s="3">
        <v>30</v>
      </c>
      <c r="B40" s="16" t="s">
        <v>794</v>
      </c>
      <c r="C40" s="90">
        <v>5</v>
      </c>
      <c r="D40" s="100" t="s">
        <v>828</v>
      </c>
      <c r="E40" s="101">
        <v>52474.03</v>
      </c>
      <c r="F40" s="94">
        <v>2.3999999999999998E-3</v>
      </c>
      <c r="G40" s="95">
        <v>4416.41</v>
      </c>
      <c r="H40" s="96">
        <v>4252.2700000000004</v>
      </c>
      <c r="I40" s="96">
        <v>4223.8100000000004</v>
      </c>
      <c r="J40" s="96">
        <v>4813.4399999999996</v>
      </c>
      <c r="K40" s="111">
        <v>4660.4032226178197</v>
      </c>
      <c r="L40" s="96">
        <v>5519.28</v>
      </c>
      <c r="M40" s="98">
        <f t="shared" si="1"/>
        <v>27885.61322261782</v>
      </c>
    </row>
    <row r="41" spans="1:13" s="1" customFormat="1" ht="15" customHeight="1" x14ac:dyDescent="0.2">
      <c r="A41" s="3">
        <v>31</v>
      </c>
      <c r="B41" s="16" t="s">
        <v>795</v>
      </c>
      <c r="C41" s="90">
        <v>8</v>
      </c>
      <c r="D41" s="100" t="s">
        <v>827</v>
      </c>
      <c r="E41" s="101">
        <v>13105.2</v>
      </c>
      <c r="F41" s="94">
        <v>5.9999999999999995E-4</v>
      </c>
      <c r="G41" s="95">
        <v>1102.98</v>
      </c>
      <c r="H41" s="96">
        <v>1061.99</v>
      </c>
      <c r="I41" s="96">
        <v>1054.8800000000001</v>
      </c>
      <c r="J41" s="96">
        <v>1202.1400000000001</v>
      </c>
      <c r="K41" s="111">
        <v>1163.9189197599501</v>
      </c>
      <c r="L41" s="96">
        <v>1378.42</v>
      </c>
      <c r="M41" s="98">
        <f t="shared" si="1"/>
        <v>6964.3289197599506</v>
      </c>
    </row>
    <row r="42" spans="1:13" s="1" customFormat="1" ht="15" customHeight="1" x14ac:dyDescent="0.2">
      <c r="A42" s="3">
        <v>32</v>
      </c>
      <c r="B42" s="16" t="s">
        <v>796</v>
      </c>
      <c r="C42" s="90">
        <v>5</v>
      </c>
      <c r="D42" s="100" t="s">
        <v>827</v>
      </c>
      <c r="E42" s="101">
        <v>22805.43</v>
      </c>
      <c r="F42" s="94">
        <v>1E-3</v>
      </c>
      <c r="G42" s="95">
        <v>1919.39</v>
      </c>
      <c r="H42" s="96">
        <v>1848.05</v>
      </c>
      <c r="I42" s="96">
        <v>1835.68</v>
      </c>
      <c r="J42" s="96">
        <v>2091.94</v>
      </c>
      <c r="K42" s="111">
        <v>2025.43047418285</v>
      </c>
      <c r="L42" s="96">
        <v>2398.6999999999998</v>
      </c>
      <c r="M42" s="98">
        <f t="shared" si="1"/>
        <v>12119.190474182851</v>
      </c>
    </row>
    <row r="43" spans="1:13" s="1" customFormat="1" ht="15" customHeight="1" x14ac:dyDescent="0.2">
      <c r="A43" s="3">
        <v>33</v>
      </c>
      <c r="B43" s="16" t="s">
        <v>797</v>
      </c>
      <c r="C43" s="90">
        <v>5</v>
      </c>
      <c r="D43" s="100" t="s">
        <v>828</v>
      </c>
      <c r="E43" s="101">
        <v>16462.45</v>
      </c>
      <c r="F43" s="94">
        <v>6.9999999999999999E-4</v>
      </c>
      <c r="G43" s="95">
        <v>1385.54</v>
      </c>
      <c r="H43" s="96">
        <v>1334.05</v>
      </c>
      <c r="I43" s="96">
        <v>1325.12</v>
      </c>
      <c r="J43" s="96">
        <v>1510.1</v>
      </c>
      <c r="K43" s="111">
        <v>1462.08810400468</v>
      </c>
      <c r="L43" s="96">
        <v>1731.54</v>
      </c>
      <c r="M43" s="98">
        <f t="shared" ref="M43:M73" si="2">SUM(G43:L43)</f>
        <v>8748.4381040046792</v>
      </c>
    </row>
    <row r="44" spans="1:13" s="1" customFormat="1" ht="15" customHeight="1" x14ac:dyDescent="0.2">
      <c r="A44" s="3">
        <v>34</v>
      </c>
      <c r="B44" s="16" t="s">
        <v>798</v>
      </c>
      <c r="C44" s="90">
        <v>4</v>
      </c>
      <c r="D44" s="100" t="s">
        <v>827</v>
      </c>
      <c r="E44" s="101">
        <v>6215.74</v>
      </c>
      <c r="F44" s="94">
        <v>2.9999999999999997E-4</v>
      </c>
      <c r="G44" s="95">
        <v>523.14</v>
      </c>
      <c r="H44" s="96">
        <v>503.7</v>
      </c>
      <c r="I44" s="96">
        <v>500.33</v>
      </c>
      <c r="J44" s="96">
        <v>570.16999999999996</v>
      </c>
      <c r="K44" s="111">
        <v>552.04173811225201</v>
      </c>
      <c r="L44" s="96">
        <v>653.78</v>
      </c>
      <c r="M44" s="98">
        <f t="shared" si="2"/>
        <v>3303.1617381122514</v>
      </c>
    </row>
    <row r="45" spans="1:13" s="1" customFormat="1" ht="15" customHeight="1" x14ac:dyDescent="0.2">
      <c r="A45" s="3">
        <v>35</v>
      </c>
      <c r="B45" s="16" t="s">
        <v>799</v>
      </c>
      <c r="C45" s="90">
        <v>3</v>
      </c>
      <c r="D45" s="100" t="s">
        <v>828</v>
      </c>
      <c r="E45" s="101">
        <v>73934.55</v>
      </c>
      <c r="F45" s="94">
        <v>3.3E-3</v>
      </c>
      <c r="G45" s="95">
        <v>6222.61</v>
      </c>
      <c r="H45" s="96">
        <v>5991.34</v>
      </c>
      <c r="I45" s="96">
        <v>5951.23</v>
      </c>
      <c r="J45" s="96">
        <v>6782.02</v>
      </c>
      <c r="K45" s="111">
        <v>6566.3875079310301</v>
      </c>
      <c r="L45" s="96">
        <v>7776.52</v>
      </c>
      <c r="M45" s="98">
        <f t="shared" si="2"/>
        <v>39290.107507931032</v>
      </c>
    </row>
    <row r="46" spans="1:13" s="1" customFormat="1" ht="15" customHeight="1" x14ac:dyDescent="0.2">
      <c r="A46" s="3">
        <v>36</v>
      </c>
      <c r="B46" s="16" t="s">
        <v>800</v>
      </c>
      <c r="C46" s="90">
        <v>3</v>
      </c>
      <c r="D46" s="100" t="s">
        <v>828</v>
      </c>
      <c r="E46" s="101">
        <v>77660.61</v>
      </c>
      <c r="F46" s="94">
        <v>3.5000000000000001E-3</v>
      </c>
      <c r="G46" s="95">
        <v>6536.21</v>
      </c>
      <c r="H46" s="96">
        <v>6293.28</v>
      </c>
      <c r="I46" s="96">
        <v>6251.16</v>
      </c>
      <c r="J46" s="96">
        <v>7123.81</v>
      </c>
      <c r="K46" s="111">
        <v>6897.3120058525201</v>
      </c>
      <c r="L46" s="96">
        <v>8168.43</v>
      </c>
      <c r="M46" s="98">
        <f t="shared" si="2"/>
        <v>41270.202005852523</v>
      </c>
    </row>
    <row r="47" spans="1:13" s="1" customFormat="1" ht="15" customHeight="1" x14ac:dyDescent="0.2">
      <c r="A47" s="3">
        <v>37</v>
      </c>
      <c r="B47" s="16" t="s">
        <v>801</v>
      </c>
      <c r="C47" s="90">
        <v>6</v>
      </c>
      <c r="D47" s="100" t="s">
        <v>827</v>
      </c>
      <c r="E47" s="101">
        <v>16948.77</v>
      </c>
      <c r="F47" s="94">
        <v>8.0000000000000004E-4</v>
      </c>
      <c r="G47" s="95">
        <v>1426.47</v>
      </c>
      <c r="H47" s="96">
        <v>1373.46</v>
      </c>
      <c r="I47" s="96">
        <v>1364.26</v>
      </c>
      <c r="J47" s="96">
        <v>1554.71</v>
      </c>
      <c r="K47" s="111">
        <v>1505.27989421449</v>
      </c>
      <c r="L47" s="96">
        <v>1782.69</v>
      </c>
      <c r="M47" s="98">
        <f t="shared" si="2"/>
        <v>9006.8698942144911</v>
      </c>
    </row>
    <row r="48" spans="1:13" s="1" customFormat="1" ht="15" customHeight="1" x14ac:dyDescent="0.2">
      <c r="A48" s="3">
        <v>38</v>
      </c>
      <c r="B48" s="16" t="s">
        <v>802</v>
      </c>
      <c r="C48" s="90">
        <v>1</v>
      </c>
      <c r="D48" s="100" t="s">
        <v>827</v>
      </c>
      <c r="E48" s="101">
        <v>35669.800000000003</v>
      </c>
      <c r="F48" s="94">
        <v>1.6000000000000001E-3</v>
      </c>
      <c r="G48" s="95">
        <v>3002.11</v>
      </c>
      <c r="H48" s="96">
        <v>2890.53</v>
      </c>
      <c r="I48" s="96">
        <v>2871.18</v>
      </c>
      <c r="J48" s="96">
        <v>3271.99</v>
      </c>
      <c r="K48" s="111">
        <v>3167.9604343354799</v>
      </c>
      <c r="L48" s="96">
        <v>3751.79</v>
      </c>
      <c r="M48" s="98">
        <f t="shared" si="2"/>
        <v>18955.560434335479</v>
      </c>
    </row>
    <row r="49" spans="1:13" s="1" customFormat="1" ht="15" customHeight="1" x14ac:dyDescent="0.2">
      <c r="A49" s="3">
        <v>39</v>
      </c>
      <c r="B49" s="16" t="s">
        <v>803</v>
      </c>
      <c r="C49" s="90">
        <v>6</v>
      </c>
      <c r="D49" s="100" t="s">
        <v>827</v>
      </c>
      <c r="E49" s="101">
        <v>4101.5600000000004</v>
      </c>
      <c r="F49" s="94">
        <v>2.0000000000000001E-4</v>
      </c>
      <c r="G49" s="95">
        <v>345.2</v>
      </c>
      <c r="H49" s="96">
        <v>332.37</v>
      </c>
      <c r="I49" s="96">
        <v>330.15</v>
      </c>
      <c r="J49" s="96">
        <v>376.24</v>
      </c>
      <c r="K49" s="111">
        <v>364.27397403554397</v>
      </c>
      <c r="L49" s="96">
        <v>431.41</v>
      </c>
      <c r="M49" s="98">
        <f t="shared" si="2"/>
        <v>2179.643974035544</v>
      </c>
    </row>
    <row r="50" spans="1:13" s="1" customFormat="1" ht="15" customHeight="1" x14ac:dyDescent="0.2">
      <c r="A50" s="3">
        <v>40</v>
      </c>
      <c r="B50" s="16" t="s">
        <v>804</v>
      </c>
      <c r="C50" s="90">
        <v>8</v>
      </c>
      <c r="D50" s="100" t="s">
        <v>828</v>
      </c>
      <c r="E50" s="101">
        <v>112435</v>
      </c>
      <c r="F50" s="94">
        <v>5.0000000000000001E-3</v>
      </c>
      <c r="G50" s="95">
        <v>9462.9599999999991</v>
      </c>
      <c r="H50" s="96">
        <v>9111.25</v>
      </c>
      <c r="I50" s="96">
        <v>9050.26</v>
      </c>
      <c r="J50" s="96">
        <v>10313.66</v>
      </c>
      <c r="K50" s="111">
        <v>9985.7479277851198</v>
      </c>
      <c r="L50" s="96">
        <v>11826.04</v>
      </c>
      <c r="M50" s="98">
        <f t="shared" si="2"/>
        <v>59749.917927785129</v>
      </c>
    </row>
    <row r="51" spans="1:13" s="1" customFormat="1" ht="15" customHeight="1" x14ac:dyDescent="0.2">
      <c r="A51" s="3">
        <v>41</v>
      </c>
      <c r="B51" s="16" t="s">
        <v>805</v>
      </c>
      <c r="C51" s="90">
        <v>1</v>
      </c>
      <c r="D51" s="100" t="s">
        <v>827</v>
      </c>
      <c r="E51" s="101">
        <v>1360.82</v>
      </c>
      <c r="F51" s="94">
        <v>1E-4</v>
      </c>
      <c r="G51" s="95">
        <v>114.53</v>
      </c>
      <c r="H51" s="96">
        <v>110.28</v>
      </c>
      <c r="I51" s="96">
        <v>109.54</v>
      </c>
      <c r="J51" s="96">
        <v>124.83</v>
      </c>
      <c r="K51" s="111">
        <v>120.859211945467</v>
      </c>
      <c r="L51" s="96">
        <v>143.13</v>
      </c>
      <c r="M51" s="98">
        <f t="shared" si="2"/>
        <v>723.16921194546705</v>
      </c>
    </row>
    <row r="52" spans="1:13" s="1" customFormat="1" ht="15" customHeight="1" x14ac:dyDescent="0.2">
      <c r="A52" s="3">
        <v>42</v>
      </c>
      <c r="B52" s="16" t="s">
        <v>806</v>
      </c>
      <c r="C52" s="90">
        <v>8</v>
      </c>
      <c r="D52" s="100" t="s">
        <v>828</v>
      </c>
      <c r="E52" s="101">
        <v>36779.78</v>
      </c>
      <c r="F52" s="94">
        <v>1.6000000000000001E-3</v>
      </c>
      <c r="G52" s="95">
        <v>3095.53</v>
      </c>
      <c r="H52" s="96">
        <v>2980.48</v>
      </c>
      <c r="I52" s="96">
        <v>2960.52</v>
      </c>
      <c r="J52" s="96">
        <v>3373.81</v>
      </c>
      <c r="K52" s="111">
        <v>3266.5416633556501</v>
      </c>
      <c r="L52" s="96">
        <v>3868.54</v>
      </c>
      <c r="M52" s="98">
        <f t="shared" si="2"/>
        <v>19545.42166335565</v>
      </c>
    </row>
    <row r="53" spans="1:13" s="1" customFormat="1" ht="15" customHeight="1" x14ac:dyDescent="0.2">
      <c r="A53" s="3">
        <v>43</v>
      </c>
      <c r="B53" s="16" t="s">
        <v>807</v>
      </c>
      <c r="C53" s="90">
        <v>6</v>
      </c>
      <c r="D53" s="100" t="s">
        <v>828</v>
      </c>
      <c r="E53" s="101">
        <v>183361.67</v>
      </c>
      <c r="F53" s="94">
        <v>8.2000000000000007E-3</v>
      </c>
      <c r="G53" s="95">
        <v>15432.42</v>
      </c>
      <c r="H53" s="96">
        <v>14858.85</v>
      </c>
      <c r="I53" s="96">
        <v>14759.38</v>
      </c>
      <c r="J53" s="96">
        <v>16819.759999999998</v>
      </c>
      <c r="K53" s="111">
        <v>16284.9950303528</v>
      </c>
      <c r="L53" s="96">
        <v>19286.189999999999</v>
      </c>
      <c r="M53" s="98">
        <f t="shared" si="2"/>
        <v>97441.595030352808</v>
      </c>
    </row>
    <row r="54" spans="1:13" ht="15" customHeight="1" x14ac:dyDescent="0.25">
      <c r="A54" s="3">
        <v>44</v>
      </c>
      <c r="B54" s="16" t="s">
        <v>808</v>
      </c>
      <c r="C54" s="90">
        <v>4</v>
      </c>
      <c r="D54" s="100" t="s">
        <v>828</v>
      </c>
      <c r="E54" s="101">
        <v>22300.59</v>
      </c>
      <c r="F54" s="94">
        <v>1E-3</v>
      </c>
      <c r="G54" s="95">
        <v>1876.9</v>
      </c>
      <c r="H54" s="96">
        <v>1807.14</v>
      </c>
      <c r="I54" s="96">
        <v>1795.05</v>
      </c>
      <c r="J54" s="96">
        <v>2045.63</v>
      </c>
      <c r="K54" s="111">
        <v>1980.5938576144899</v>
      </c>
      <c r="L54" s="96">
        <v>2345.6</v>
      </c>
      <c r="M54" s="98">
        <f t="shared" si="2"/>
        <v>11850.913857614491</v>
      </c>
    </row>
    <row r="55" spans="1:13" ht="15" customHeight="1" x14ac:dyDescent="0.25">
      <c r="A55" s="3">
        <v>45</v>
      </c>
      <c r="B55" s="16" t="s">
        <v>809</v>
      </c>
      <c r="C55" s="90">
        <v>7</v>
      </c>
      <c r="D55" s="100" t="s">
        <v>828</v>
      </c>
      <c r="E55" s="101">
        <v>21424.62</v>
      </c>
      <c r="F55" s="94">
        <v>1E-3</v>
      </c>
      <c r="G55" s="95">
        <v>1803.18</v>
      </c>
      <c r="H55" s="96">
        <v>1736.16</v>
      </c>
      <c r="I55" s="96">
        <v>1724.54</v>
      </c>
      <c r="J55" s="96">
        <v>1965.28</v>
      </c>
      <c r="K55" s="111">
        <v>1902.79588000697</v>
      </c>
      <c r="L55" s="96">
        <v>2253.4699999999998</v>
      </c>
      <c r="M55" s="98">
        <f t="shared" si="2"/>
        <v>11385.425880006969</v>
      </c>
    </row>
    <row r="56" spans="1:13" ht="15" customHeight="1" x14ac:dyDescent="0.25">
      <c r="A56" s="3">
        <v>46</v>
      </c>
      <c r="B56" s="16" t="s">
        <v>810</v>
      </c>
      <c r="C56" s="90">
        <v>8</v>
      </c>
      <c r="D56" s="100" t="s">
        <v>829</v>
      </c>
      <c r="E56" s="101">
        <v>11023962.25</v>
      </c>
      <c r="F56" s="94">
        <v>0.49390000000000001</v>
      </c>
      <c r="G56" s="95">
        <v>927818.57</v>
      </c>
      <c r="H56" s="96">
        <v>893334.92</v>
      </c>
      <c r="I56" s="96">
        <v>887354.71</v>
      </c>
      <c r="J56" s="96">
        <v>1011227.96</v>
      </c>
      <c r="K56" s="111">
        <v>979076.872805789</v>
      </c>
      <c r="L56" s="96">
        <v>1159512.97</v>
      </c>
      <c r="M56" s="98">
        <f t="shared" si="2"/>
        <v>5858326.002805789</v>
      </c>
    </row>
    <row r="57" spans="1:13" ht="15" customHeight="1" x14ac:dyDescent="0.25">
      <c r="A57" s="3">
        <v>47</v>
      </c>
      <c r="B57" s="16" t="s">
        <v>811</v>
      </c>
      <c r="C57" s="90">
        <v>2</v>
      </c>
      <c r="D57" s="100" t="s">
        <v>827</v>
      </c>
      <c r="E57" s="101">
        <v>9655.86</v>
      </c>
      <c r="F57" s="94">
        <v>4.0000000000000002E-4</v>
      </c>
      <c r="G57" s="95">
        <v>812.67</v>
      </c>
      <c r="H57" s="96">
        <v>782.47</v>
      </c>
      <c r="I57" s="96">
        <v>777.23</v>
      </c>
      <c r="J57" s="96">
        <v>885.73</v>
      </c>
      <c r="K57" s="111">
        <v>857.57093414223698</v>
      </c>
      <c r="L57" s="96">
        <v>1015.61</v>
      </c>
      <c r="M57" s="98">
        <f t="shared" si="2"/>
        <v>5131.2809341422362</v>
      </c>
    </row>
    <row r="58" spans="1:13" ht="15" customHeight="1" x14ac:dyDescent="0.25">
      <c r="A58" s="3">
        <v>48</v>
      </c>
      <c r="B58" s="16" t="s">
        <v>812</v>
      </c>
      <c r="C58" s="90">
        <v>2</v>
      </c>
      <c r="D58" s="90" t="s">
        <v>827</v>
      </c>
      <c r="E58" s="101">
        <v>9400.24</v>
      </c>
      <c r="F58" s="94">
        <v>4.0000000000000002E-4</v>
      </c>
      <c r="G58" s="95">
        <v>791.16</v>
      </c>
      <c r="H58" s="96">
        <v>761.76</v>
      </c>
      <c r="I58" s="96">
        <v>756.66</v>
      </c>
      <c r="J58" s="96">
        <v>862.28</v>
      </c>
      <c r="K58" s="111">
        <v>834.86838707415598</v>
      </c>
      <c r="L58" s="96">
        <v>988.73</v>
      </c>
      <c r="M58" s="98">
        <f t="shared" si="2"/>
        <v>4995.4583870741553</v>
      </c>
    </row>
    <row r="59" spans="1:13" ht="15" customHeight="1" x14ac:dyDescent="0.25">
      <c r="A59" s="3">
        <v>49</v>
      </c>
      <c r="B59" s="16" t="s">
        <v>813</v>
      </c>
      <c r="C59" s="90">
        <v>6</v>
      </c>
      <c r="D59" s="100" t="s">
        <v>827</v>
      </c>
      <c r="E59" s="101">
        <v>7149.23</v>
      </c>
      <c r="F59" s="94">
        <v>2.9999999999999997E-4</v>
      </c>
      <c r="G59" s="95">
        <v>601.71</v>
      </c>
      <c r="H59" s="96">
        <v>579.34</v>
      </c>
      <c r="I59" s="96">
        <v>575.46</v>
      </c>
      <c r="J59" s="96">
        <v>655.8</v>
      </c>
      <c r="K59" s="111">
        <v>634.94826929122803</v>
      </c>
      <c r="L59" s="96">
        <v>751.96</v>
      </c>
      <c r="M59" s="98">
        <f t="shared" si="2"/>
        <v>3799.2182692912284</v>
      </c>
    </row>
    <row r="60" spans="1:13" ht="15" customHeight="1" x14ac:dyDescent="0.25">
      <c r="A60" s="3">
        <v>50</v>
      </c>
      <c r="B60" s="16" t="s">
        <v>814</v>
      </c>
      <c r="C60" s="90">
        <v>7</v>
      </c>
      <c r="D60" s="100" t="s">
        <v>830</v>
      </c>
      <c r="E60" s="101">
        <v>2286371.2000000002</v>
      </c>
      <c r="F60" s="94">
        <v>0.1024</v>
      </c>
      <c r="G60" s="95">
        <v>192429.69</v>
      </c>
      <c r="H60" s="96">
        <v>185277.78</v>
      </c>
      <c r="I60" s="96">
        <v>184037.48</v>
      </c>
      <c r="J60" s="96">
        <v>209728.81</v>
      </c>
      <c r="K60" s="111">
        <v>203060.67036552299</v>
      </c>
      <c r="L60" s="96">
        <v>240483.14</v>
      </c>
      <c r="M60" s="98">
        <f t="shared" si="2"/>
        <v>1215017.570365523</v>
      </c>
    </row>
    <row r="61" spans="1:13" ht="15" customHeight="1" x14ac:dyDescent="0.25">
      <c r="A61" s="3">
        <v>51</v>
      </c>
      <c r="B61" s="16" t="s">
        <v>815</v>
      </c>
      <c r="C61" s="90">
        <v>7</v>
      </c>
      <c r="D61" s="112" t="s">
        <v>828</v>
      </c>
      <c r="E61" s="101">
        <v>11815.59</v>
      </c>
      <c r="F61" s="94">
        <v>5.0000000000000001E-4</v>
      </c>
      <c r="G61" s="95">
        <v>994.44</v>
      </c>
      <c r="H61" s="96">
        <v>957.49</v>
      </c>
      <c r="I61" s="96">
        <v>951.08</v>
      </c>
      <c r="J61" s="96">
        <v>1083.8399999999999</v>
      </c>
      <c r="K61" s="111">
        <v>1049.38411845118</v>
      </c>
      <c r="L61" s="96">
        <v>1242.78</v>
      </c>
      <c r="M61" s="98">
        <f t="shared" si="2"/>
        <v>6279.0141184511804</v>
      </c>
    </row>
    <row r="62" spans="1:13" ht="15" customHeight="1" x14ac:dyDescent="0.25">
      <c r="A62" s="3">
        <v>52</v>
      </c>
      <c r="B62" s="16" t="s">
        <v>816</v>
      </c>
      <c r="C62" s="90">
        <v>1</v>
      </c>
      <c r="D62" s="100" t="s">
        <v>827</v>
      </c>
      <c r="E62" s="101">
        <v>6180.18</v>
      </c>
      <c r="F62" s="94">
        <v>2.9999999999999997E-4</v>
      </c>
      <c r="G62" s="95">
        <v>520.15</v>
      </c>
      <c r="H62" s="96">
        <v>500.82</v>
      </c>
      <c r="I62" s="96">
        <v>497.46</v>
      </c>
      <c r="J62" s="96">
        <v>566.91</v>
      </c>
      <c r="K62" s="111">
        <v>548.88352940222399</v>
      </c>
      <c r="L62" s="96">
        <v>650.04</v>
      </c>
      <c r="M62" s="98">
        <f t="shared" si="2"/>
        <v>3284.2635294022239</v>
      </c>
    </row>
    <row r="63" spans="1:13" ht="15" customHeight="1" x14ac:dyDescent="0.25">
      <c r="A63" s="3">
        <v>53</v>
      </c>
      <c r="B63" s="16" t="s">
        <v>817</v>
      </c>
      <c r="C63" s="90">
        <v>8</v>
      </c>
      <c r="D63" s="100" t="s">
        <v>828</v>
      </c>
      <c r="E63" s="101">
        <v>221295.53</v>
      </c>
      <c r="F63" s="94">
        <v>9.9000000000000008E-3</v>
      </c>
      <c r="G63" s="95">
        <v>18625.07</v>
      </c>
      <c r="H63" s="96">
        <v>17932.849999999999</v>
      </c>
      <c r="I63" s="96">
        <v>17812.8</v>
      </c>
      <c r="J63" s="96">
        <v>20299.439999999999</v>
      </c>
      <c r="K63" s="111">
        <v>19654.034598884798</v>
      </c>
      <c r="L63" s="96">
        <v>23276.12</v>
      </c>
      <c r="M63" s="98">
        <f t="shared" si="2"/>
        <v>117600.3145988848</v>
      </c>
    </row>
    <row r="64" spans="1:13" ht="15" customHeight="1" x14ac:dyDescent="0.25">
      <c r="A64" s="3">
        <v>54</v>
      </c>
      <c r="B64" s="16" t="s">
        <v>818</v>
      </c>
      <c r="C64" s="90">
        <v>6</v>
      </c>
      <c r="D64" s="100" t="s">
        <v>827</v>
      </c>
      <c r="E64" s="101">
        <v>65868.66</v>
      </c>
      <c r="F64" s="94">
        <v>3.0000000000000001E-3</v>
      </c>
      <c r="G64" s="95">
        <v>5543.76</v>
      </c>
      <c r="H64" s="96">
        <v>5337.72</v>
      </c>
      <c r="I64" s="96">
        <v>5301.98</v>
      </c>
      <c r="J64" s="96">
        <v>6042.13</v>
      </c>
      <c r="K64" s="111">
        <v>5850.0274389734795</v>
      </c>
      <c r="L64" s="96">
        <v>6928.14</v>
      </c>
      <c r="M64" s="98">
        <f t="shared" si="2"/>
        <v>35003.75743897348</v>
      </c>
    </row>
    <row r="65" spans="1:13" ht="15" customHeight="1" x14ac:dyDescent="0.25">
      <c r="A65" s="3">
        <v>55</v>
      </c>
      <c r="B65" s="16" t="s">
        <v>819</v>
      </c>
      <c r="C65" s="90">
        <v>6</v>
      </c>
      <c r="D65" s="100" t="s">
        <v>827</v>
      </c>
      <c r="E65" s="101">
        <v>19270.38</v>
      </c>
      <c r="F65" s="94">
        <v>8.9999999999999998E-4</v>
      </c>
      <c r="G65" s="95">
        <v>1621.87</v>
      </c>
      <c r="H65" s="96">
        <v>1561.59</v>
      </c>
      <c r="I65" s="96">
        <v>1551.14</v>
      </c>
      <c r="J65" s="96">
        <v>1767.67</v>
      </c>
      <c r="K65" s="111">
        <v>1711.4702463879701</v>
      </c>
      <c r="L65" s="96">
        <v>2026.88</v>
      </c>
      <c r="M65" s="98">
        <f t="shared" si="2"/>
        <v>10240.620246387971</v>
      </c>
    </row>
    <row r="66" spans="1:13" ht="15" customHeight="1" x14ac:dyDescent="0.25">
      <c r="A66" s="3">
        <v>56</v>
      </c>
      <c r="B66" s="16" t="s">
        <v>820</v>
      </c>
      <c r="C66" s="90">
        <v>7</v>
      </c>
      <c r="D66" s="35" t="s">
        <v>830</v>
      </c>
      <c r="E66" s="101">
        <v>3589940.03</v>
      </c>
      <c r="F66" s="94">
        <v>0.1608</v>
      </c>
      <c r="G66" s="95">
        <v>302143</v>
      </c>
      <c r="H66" s="96">
        <v>290913.44</v>
      </c>
      <c r="I66" s="96">
        <v>288965.99</v>
      </c>
      <c r="J66" s="96">
        <v>329305.17</v>
      </c>
      <c r="K66" s="111">
        <v>318835.20447765698</v>
      </c>
      <c r="L66" s="96">
        <v>377594</v>
      </c>
      <c r="M66" s="98">
        <f t="shared" si="2"/>
        <v>1907756.8044776567</v>
      </c>
    </row>
    <row r="67" spans="1:13" ht="15" customHeight="1" x14ac:dyDescent="0.25">
      <c r="A67" s="3">
        <v>57</v>
      </c>
      <c r="B67" s="16" t="s">
        <v>821</v>
      </c>
      <c r="C67" s="90">
        <v>7</v>
      </c>
      <c r="D67" s="112" t="s">
        <v>827</v>
      </c>
      <c r="E67" s="101">
        <v>11135.5</v>
      </c>
      <c r="F67" s="94">
        <v>5.0000000000000001E-4</v>
      </c>
      <c r="G67" s="95">
        <v>937.21</v>
      </c>
      <c r="H67" s="96">
        <v>902.37</v>
      </c>
      <c r="I67" s="96">
        <v>896.33</v>
      </c>
      <c r="J67" s="96">
        <v>1021.46</v>
      </c>
      <c r="K67" s="111">
        <v>988.98293280429698</v>
      </c>
      <c r="L67" s="96">
        <v>1171.24</v>
      </c>
      <c r="M67" s="98">
        <f t="shared" si="2"/>
        <v>5917.5929328042967</v>
      </c>
    </row>
    <row r="68" spans="1:13" ht="15" customHeight="1" x14ac:dyDescent="0.25">
      <c r="A68" s="3">
        <v>58</v>
      </c>
      <c r="B68" s="16" t="s">
        <v>822</v>
      </c>
      <c r="C68" s="90">
        <v>1</v>
      </c>
      <c r="D68" s="112" t="s">
        <v>828</v>
      </c>
      <c r="E68" s="101">
        <v>30251.29</v>
      </c>
      <c r="F68" s="94">
        <v>1.4E-3</v>
      </c>
      <c r="G68" s="95">
        <v>2546.06</v>
      </c>
      <c r="H68" s="96">
        <v>2451.44</v>
      </c>
      <c r="I68" s="96">
        <v>2435.0300000000002</v>
      </c>
      <c r="J68" s="96">
        <v>2774.95</v>
      </c>
      <c r="K68" s="111">
        <v>2686.7234974014</v>
      </c>
      <c r="L68" s="96">
        <v>3181.87</v>
      </c>
      <c r="M68" s="98">
        <f t="shared" si="2"/>
        <v>16076.073497401398</v>
      </c>
    </row>
    <row r="69" spans="1:13" ht="15" customHeight="1" x14ac:dyDescent="0.25">
      <c r="A69" s="3">
        <v>59</v>
      </c>
      <c r="B69" s="16" t="s">
        <v>823</v>
      </c>
      <c r="C69" s="90">
        <v>2</v>
      </c>
      <c r="D69" s="112" t="s">
        <v>828</v>
      </c>
      <c r="E69" s="101">
        <v>41739.18</v>
      </c>
      <c r="F69" s="94">
        <v>1.9E-3</v>
      </c>
      <c r="G69" s="95">
        <v>3512.93</v>
      </c>
      <c r="H69" s="96">
        <v>3382.37</v>
      </c>
      <c r="I69" s="96">
        <v>3359.72</v>
      </c>
      <c r="J69" s="96">
        <v>3828.73</v>
      </c>
      <c r="K69" s="111">
        <v>3707.0034259123099</v>
      </c>
      <c r="L69" s="96">
        <v>4390.17</v>
      </c>
      <c r="M69" s="98">
        <f t="shared" si="2"/>
        <v>22180.923425912311</v>
      </c>
    </row>
    <row r="70" spans="1:13" ht="15" customHeight="1" x14ac:dyDescent="0.25">
      <c r="A70" s="3">
        <v>60</v>
      </c>
      <c r="B70" s="16" t="s">
        <v>824</v>
      </c>
      <c r="C70" s="90">
        <v>4</v>
      </c>
      <c r="D70" s="112" t="s">
        <v>827</v>
      </c>
      <c r="E70" s="101">
        <v>9156.1299999999992</v>
      </c>
      <c r="F70" s="94">
        <v>4.0000000000000002E-4</v>
      </c>
      <c r="G70" s="95">
        <v>770.61</v>
      </c>
      <c r="H70" s="96">
        <v>741.97</v>
      </c>
      <c r="I70" s="96">
        <v>737.01</v>
      </c>
      <c r="J70" s="96">
        <v>839.89</v>
      </c>
      <c r="K70" s="111">
        <v>813.18811912688398</v>
      </c>
      <c r="L70" s="96">
        <v>963.05</v>
      </c>
      <c r="M70" s="98">
        <f t="shared" si="2"/>
        <v>4865.7181191268837</v>
      </c>
    </row>
    <row r="71" spans="1:13" ht="15" customHeight="1" x14ac:dyDescent="0.25">
      <c r="A71" s="3">
        <v>61</v>
      </c>
      <c r="B71" s="16" t="s">
        <v>825</v>
      </c>
      <c r="C71" s="112">
        <v>1</v>
      </c>
      <c r="D71" s="112" t="s">
        <v>827</v>
      </c>
      <c r="E71" s="101">
        <v>9752.1</v>
      </c>
      <c r="F71" s="94">
        <v>4.0000000000000002E-4</v>
      </c>
      <c r="G71" s="95">
        <v>820.77</v>
      </c>
      <c r="H71" s="96">
        <v>790.27</v>
      </c>
      <c r="I71" s="96">
        <v>784.98</v>
      </c>
      <c r="J71" s="96">
        <v>894.56</v>
      </c>
      <c r="K71" s="111">
        <v>866.11831161607404</v>
      </c>
      <c r="L71" s="96">
        <v>1025.74</v>
      </c>
      <c r="M71" s="98">
        <f t="shared" si="2"/>
        <v>5182.4383116160734</v>
      </c>
    </row>
    <row r="72" spans="1:13" ht="15" customHeight="1" x14ac:dyDescent="0.25">
      <c r="A72" s="3">
        <v>62</v>
      </c>
      <c r="B72" s="16" t="s">
        <v>826</v>
      </c>
      <c r="C72" s="90">
        <v>1</v>
      </c>
      <c r="D72" s="112" t="s">
        <v>827</v>
      </c>
      <c r="E72" s="101">
        <v>20374.88</v>
      </c>
      <c r="F72" s="94">
        <v>8.9999999999999998E-4</v>
      </c>
      <c r="G72" s="95">
        <v>1714.83</v>
      </c>
      <c r="H72" s="96">
        <v>1651.09</v>
      </c>
      <c r="I72" s="96">
        <v>1640.04</v>
      </c>
      <c r="J72" s="96">
        <v>1868.99</v>
      </c>
      <c r="K72" s="111">
        <v>1809.56477732797</v>
      </c>
      <c r="L72" s="96">
        <v>2143.0500000000002</v>
      </c>
      <c r="M72" s="98">
        <f t="shared" si="2"/>
        <v>10827.564777327971</v>
      </c>
    </row>
    <row r="73" spans="1:13" s="43" customFormat="1" ht="20.100000000000001" customHeight="1" x14ac:dyDescent="0.25">
      <c r="A73" s="184" t="s">
        <v>30</v>
      </c>
      <c r="B73" s="185"/>
      <c r="C73" s="185"/>
      <c r="D73" s="186"/>
      <c r="E73" s="65">
        <f t="shared" ref="E73:L73" si="3">SUM(E11:E72)</f>
        <v>20894280.419999998</v>
      </c>
      <c r="F73" s="47">
        <f t="shared" si="3"/>
        <v>0.9361999999999997</v>
      </c>
      <c r="G73" s="51">
        <f t="shared" si="3"/>
        <v>1758542.04</v>
      </c>
      <c r="H73" s="49">
        <f t="shared" si="3"/>
        <v>1693183.4300000004</v>
      </c>
      <c r="I73" s="49">
        <f t="shared" si="3"/>
        <v>1681848.8399999999</v>
      </c>
      <c r="J73" s="49">
        <f t="shared" si="3"/>
        <v>1916632.1499999997</v>
      </c>
      <c r="K73" s="49">
        <f t="shared" si="3"/>
        <v>1855694.5554823962</v>
      </c>
      <c r="L73" s="49">
        <f t="shared" si="3"/>
        <v>2197684.3199999998</v>
      </c>
      <c r="M73" s="49">
        <f t="shared" si="2"/>
        <v>11103585.335482396</v>
      </c>
    </row>
    <row r="74" spans="1:13" s="44" customFormat="1" ht="20.100000000000001" customHeight="1" x14ac:dyDescent="0.25">
      <c r="A74" s="184" t="s">
        <v>41</v>
      </c>
      <c r="B74" s="185"/>
      <c r="C74" s="185"/>
      <c r="D74" s="186"/>
      <c r="E74" s="65">
        <f>SUM('EMS-Cumulative'!E74)</f>
        <v>1425674.12</v>
      </c>
      <c r="F74" s="47">
        <f>SUM('EMS-Cumulative'!F74)</f>
        <v>6.320000000000002E-2</v>
      </c>
      <c r="G74" s="51">
        <f>SUM('EMS-Cumulative'!G74)</f>
        <v>119990.14000000003</v>
      </c>
      <c r="H74" s="49">
        <f>SUM('EMS-Cumulative'!H74)</f>
        <v>115530.56999999999</v>
      </c>
      <c r="I74" s="49">
        <f>SUM('EMS-Cumulative'!I74)</f>
        <v>114757.16999999995</v>
      </c>
      <c r="J74" s="49">
        <f>SUM('EMS-Cumulative'!J74)</f>
        <v>130777.07999999997</v>
      </c>
      <c r="K74" s="49">
        <f>SUM('EMS-Cumulative'!K74)</f>
        <v>126619.13451760457</v>
      </c>
      <c r="L74" s="49">
        <f>SUM('EMS-Cumulative'!L74)</f>
        <v>149954.05000000002</v>
      </c>
      <c r="M74" s="49">
        <f>SUM('EMS-Cumulative'!M74)</f>
        <v>757628.14451760461</v>
      </c>
    </row>
    <row r="75" spans="1:13" s="44" customFormat="1" ht="20.100000000000001" customHeight="1" x14ac:dyDescent="0.25">
      <c r="A75" s="184" t="s">
        <v>43</v>
      </c>
      <c r="B75" s="185"/>
      <c r="C75" s="185"/>
      <c r="D75" s="186"/>
      <c r="E75" s="46">
        <f>SUM(E73:E74)</f>
        <v>22319954.539999999</v>
      </c>
      <c r="F75" s="47">
        <f>SUM(F73:F74)</f>
        <v>0.99939999999999973</v>
      </c>
      <c r="G75" s="51">
        <f>SUM(G73+G74)</f>
        <v>1878532.1800000002</v>
      </c>
      <c r="H75" s="49">
        <f t="shared" ref="H75:K75" si="4">SUM(H73+H74)</f>
        <v>1808714.0000000005</v>
      </c>
      <c r="I75" s="49">
        <f t="shared" si="4"/>
        <v>1796606.0099999998</v>
      </c>
      <c r="J75" s="49">
        <f t="shared" si="4"/>
        <v>2047409.2299999997</v>
      </c>
      <c r="K75" s="49">
        <f t="shared" si="4"/>
        <v>1982313.6900000006</v>
      </c>
      <c r="L75" s="49">
        <f t="shared" ref="L75" si="5">SUM(L73+L74)</f>
        <v>2347638.3699999996</v>
      </c>
      <c r="M75" s="49">
        <f>SUM(M73+M74)</f>
        <v>11861213.48</v>
      </c>
    </row>
    <row r="76" spans="1:13" x14ac:dyDescent="0.25">
      <c r="M76" s="41"/>
    </row>
    <row r="77" spans="1:13" x14ac:dyDescent="0.25">
      <c r="B77" s="40" t="s">
        <v>40</v>
      </c>
      <c r="M77" s="41"/>
    </row>
    <row r="78" spans="1:13" ht="15" customHeight="1" x14ac:dyDescent="0.25">
      <c r="M78" s="41"/>
    </row>
    <row r="79" spans="1:13" ht="15" customHeight="1" x14ac:dyDescent="0.25">
      <c r="M79" s="41"/>
    </row>
    <row r="80" spans="1:13" ht="15" customHeight="1" x14ac:dyDescent="0.25">
      <c r="M80" s="41"/>
    </row>
    <row r="81" spans="13:13" ht="15" customHeight="1" x14ac:dyDescent="0.25">
      <c r="M81" s="41"/>
    </row>
    <row r="82" spans="13:13" ht="15" customHeight="1" x14ac:dyDescent="0.25">
      <c r="M82" s="41"/>
    </row>
    <row r="83" spans="13:13" ht="15" customHeight="1" x14ac:dyDescent="0.25">
      <c r="M83" s="41"/>
    </row>
    <row r="84" spans="13:13" ht="15" customHeight="1" x14ac:dyDescent="0.25">
      <c r="M84" s="41"/>
    </row>
    <row r="85" spans="13:13" ht="15" customHeight="1" x14ac:dyDescent="0.25">
      <c r="M85" s="41"/>
    </row>
    <row r="86" spans="13:13" ht="15" customHeight="1" x14ac:dyDescent="0.25">
      <c r="M86" s="41"/>
    </row>
    <row r="87" spans="13:13" ht="15" customHeight="1" x14ac:dyDescent="0.25">
      <c r="M87" s="41"/>
    </row>
    <row r="88" spans="13:13" ht="15" customHeight="1" x14ac:dyDescent="0.25">
      <c r="M88" s="41"/>
    </row>
    <row r="89" spans="13:13" ht="15" customHeight="1" x14ac:dyDescent="0.25">
      <c r="M89" s="41"/>
    </row>
    <row r="90" spans="13:13" ht="15" customHeight="1" x14ac:dyDescent="0.25">
      <c r="M90" s="41"/>
    </row>
    <row r="91" spans="13:13" ht="15" customHeight="1" x14ac:dyDescent="0.25">
      <c r="M91" s="41"/>
    </row>
    <row r="92" spans="13:13" ht="15" customHeight="1" x14ac:dyDescent="0.25">
      <c r="M92" s="41"/>
    </row>
    <row r="93" spans="13:13" ht="15" customHeight="1" x14ac:dyDescent="0.25">
      <c r="M93" s="41"/>
    </row>
    <row r="94" spans="13:13" ht="15" customHeight="1" x14ac:dyDescent="0.25">
      <c r="M94" s="41"/>
    </row>
    <row r="95" spans="13:13" ht="15" customHeight="1" x14ac:dyDescent="0.25">
      <c r="M95" s="41"/>
    </row>
    <row r="96" spans="13:13" ht="15" customHeight="1" x14ac:dyDescent="0.25">
      <c r="M96" s="41"/>
    </row>
    <row r="97" spans="13:13" ht="15" customHeight="1" x14ac:dyDescent="0.25">
      <c r="M97" s="41"/>
    </row>
    <row r="98" spans="13:13" ht="15" customHeight="1" x14ac:dyDescent="0.25">
      <c r="M98" s="41"/>
    </row>
    <row r="99" spans="13:13" ht="15" customHeight="1" x14ac:dyDescent="0.25">
      <c r="M99" s="41"/>
    </row>
    <row r="100" spans="13:13" ht="15" customHeight="1" x14ac:dyDescent="0.25">
      <c r="M100" s="41"/>
    </row>
    <row r="101" spans="13:13" ht="15" customHeight="1" x14ac:dyDescent="0.25">
      <c r="M101" s="41"/>
    </row>
    <row r="102" spans="13:13" ht="15" customHeight="1" x14ac:dyDescent="0.25">
      <c r="M102" s="41"/>
    </row>
    <row r="103" spans="13:13" ht="15" customHeight="1" x14ac:dyDescent="0.25">
      <c r="M103" s="41"/>
    </row>
    <row r="104" spans="13:13" ht="15" customHeight="1" x14ac:dyDescent="0.25">
      <c r="M104" s="41"/>
    </row>
    <row r="105" spans="13:13" ht="15" customHeight="1" x14ac:dyDescent="0.25">
      <c r="M105" s="41"/>
    </row>
    <row r="106" spans="13:13" ht="15" customHeight="1" x14ac:dyDescent="0.25">
      <c r="M106" s="41"/>
    </row>
    <row r="107" spans="13:13" ht="15" customHeight="1" x14ac:dyDescent="0.25">
      <c r="M107" s="41"/>
    </row>
    <row r="108" spans="13:13" ht="15" customHeight="1" x14ac:dyDescent="0.25">
      <c r="M108" s="41"/>
    </row>
    <row r="109" spans="13:13" ht="15" customHeight="1" x14ac:dyDescent="0.25">
      <c r="M109" s="41"/>
    </row>
    <row r="110" spans="13:13" ht="15" customHeight="1" x14ac:dyDescent="0.25">
      <c r="M110" s="41"/>
    </row>
    <row r="111" spans="13:13" ht="15" customHeight="1" x14ac:dyDescent="0.25">
      <c r="M111" s="41"/>
    </row>
    <row r="112" spans="13:13" ht="15" customHeight="1" x14ac:dyDescent="0.25">
      <c r="M112" s="41"/>
    </row>
    <row r="113" spans="13:13" ht="15" customHeight="1" x14ac:dyDescent="0.25">
      <c r="M113" s="41"/>
    </row>
    <row r="114" spans="13:13" ht="15" customHeight="1" x14ac:dyDescent="0.25">
      <c r="M114" s="41"/>
    </row>
    <row r="115" spans="13:13" ht="15" customHeight="1" x14ac:dyDescent="0.25">
      <c r="M115" s="41"/>
    </row>
    <row r="116" spans="13:13" ht="15" customHeight="1" x14ac:dyDescent="0.25">
      <c r="M116" s="41"/>
    </row>
    <row r="117" spans="13:13" ht="15" customHeight="1" x14ac:dyDescent="0.25">
      <c r="M117" s="41"/>
    </row>
    <row r="118" spans="13:13" ht="15" customHeight="1" x14ac:dyDescent="0.25">
      <c r="M118" s="41"/>
    </row>
    <row r="119" spans="13:13" ht="15" customHeight="1" x14ac:dyDescent="0.25">
      <c r="M119" s="41"/>
    </row>
    <row r="120" spans="13:13" ht="15" customHeight="1" x14ac:dyDescent="0.25">
      <c r="M120" s="41"/>
    </row>
    <row r="121" spans="13:13" ht="15" customHeight="1" x14ac:dyDescent="0.25">
      <c r="M121" s="41"/>
    </row>
    <row r="122" spans="13:13" ht="15" customHeight="1" x14ac:dyDescent="0.25">
      <c r="M122" s="41"/>
    </row>
    <row r="123" spans="13:13" ht="15" customHeight="1" x14ac:dyDescent="0.25">
      <c r="M123" s="41"/>
    </row>
    <row r="124" spans="13:13" ht="15" customHeight="1" x14ac:dyDescent="0.25">
      <c r="M124" s="41"/>
    </row>
    <row r="125" spans="13:13" ht="15" customHeight="1" x14ac:dyDescent="0.25">
      <c r="M125" s="41"/>
    </row>
    <row r="126" spans="13:13" ht="15" customHeight="1" x14ac:dyDescent="0.25">
      <c r="M126" s="41"/>
    </row>
    <row r="127" spans="13:13" ht="15" customHeight="1" x14ac:dyDescent="0.25">
      <c r="M127" s="41"/>
    </row>
    <row r="128" spans="13:13" ht="15" customHeight="1" x14ac:dyDescent="0.25">
      <c r="M128" s="41"/>
    </row>
    <row r="129" spans="13:13" ht="15" customHeight="1" x14ac:dyDescent="0.25">
      <c r="M129" s="41"/>
    </row>
    <row r="130" spans="13:13" ht="15" customHeight="1" x14ac:dyDescent="0.25">
      <c r="M130" s="41"/>
    </row>
    <row r="131" spans="13:13" ht="15" customHeight="1" x14ac:dyDescent="0.25">
      <c r="M131" s="41"/>
    </row>
    <row r="132" spans="13:13" ht="15" customHeight="1" x14ac:dyDescent="0.25">
      <c r="M132" s="41"/>
    </row>
    <row r="133" spans="13:13" ht="15" customHeight="1" x14ac:dyDescent="0.25">
      <c r="M133" s="41"/>
    </row>
    <row r="134" spans="13:13" ht="15" customHeight="1" x14ac:dyDescent="0.25"/>
    <row r="135" spans="13:13" ht="15" customHeight="1" x14ac:dyDescent="0.25"/>
    <row r="136" spans="13:13" ht="15" customHeight="1" x14ac:dyDescent="0.25"/>
    <row r="137" spans="13:13" ht="15" customHeight="1" x14ac:dyDescent="0.25"/>
    <row r="138" spans="13:13" ht="15" customHeight="1" x14ac:dyDescent="0.25"/>
    <row r="139" spans="13:13" ht="15" customHeight="1" x14ac:dyDescent="0.25"/>
    <row r="140" spans="13:13" ht="15" customHeight="1" x14ac:dyDescent="0.25"/>
    <row r="141" spans="13:13" ht="15" customHeight="1" x14ac:dyDescent="0.25"/>
    <row r="142" spans="13:13" ht="15" customHeight="1" x14ac:dyDescent="0.25"/>
    <row r="143" spans="13:13" ht="15" customHeight="1" x14ac:dyDescent="0.25"/>
  </sheetData>
  <sheetProtection selectLockedCells="1" sort="0" selectUnlockedCells="1"/>
  <sortState ref="A11:M72">
    <sortCondition ref="A11:A72"/>
  </sortState>
  <mergeCells count="15">
    <mergeCell ref="A1:M1"/>
    <mergeCell ref="A2:M2"/>
    <mergeCell ref="A3:M3"/>
    <mergeCell ref="G10:L10"/>
    <mergeCell ref="A10:B10"/>
    <mergeCell ref="A74:D74"/>
    <mergeCell ref="A75:D75"/>
    <mergeCell ref="A5:F5"/>
    <mergeCell ref="M5:M7"/>
    <mergeCell ref="A6:F6"/>
    <mergeCell ref="A7:F7"/>
    <mergeCell ref="A8:F8"/>
    <mergeCell ref="A9:F9"/>
    <mergeCell ref="G7:L7"/>
    <mergeCell ref="A73:D73"/>
  </mergeCells>
  <printOptions horizontalCentered="1"/>
  <pageMargins left="0" right="0" top="0.25" bottom="0.5" header="0.25" footer="0.25"/>
  <pageSetup scale="76" orientation="landscape" r:id="rId1"/>
  <headerFooter>
    <oddFooter>&amp;C&amp;"-,Italic"&amp;10Page &amp;P of &amp;N&amp;R&amp;"-,Italic"&amp;10TF 2014 Oct, 01/07/2015</oddFooter>
  </headerFooter>
  <ignoredErrors>
    <ignoredError sqref="M11:M7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0"/>
  <sheetViews>
    <sheetView zoomScaleNormal="100" zoomScaleSheetLayoutView="100" workbookViewId="0">
      <selection activeCell="F448" sqref="F448"/>
    </sheetView>
  </sheetViews>
  <sheetFormatPr defaultRowHeight="15" x14ac:dyDescent="0.25"/>
  <cols>
    <col min="1" max="1" width="4.140625" style="6" bestFit="1" customWidth="1"/>
    <col min="2" max="2" width="48.85546875" style="4" bestFit="1" customWidth="1"/>
    <col min="3" max="3" width="19.28515625" style="4" bestFit="1" customWidth="1"/>
    <col min="4" max="4" width="11.5703125" style="4" bestFit="1" customWidth="1"/>
    <col min="5" max="5" width="7.28515625" style="7" customWidth="1"/>
    <col min="6" max="6" width="13.5703125" style="13" bestFit="1" customWidth="1"/>
    <col min="7" max="7" width="32" style="4" bestFit="1" customWidth="1"/>
  </cols>
  <sheetData>
    <row r="1" spans="1:7" ht="15.75" x14ac:dyDescent="0.25">
      <c r="A1" s="168" t="s">
        <v>49</v>
      </c>
      <c r="B1" s="168"/>
      <c r="C1" s="168"/>
      <c r="D1" s="168"/>
      <c r="E1" s="168"/>
      <c r="F1" s="168"/>
      <c r="G1" s="168"/>
    </row>
    <row r="2" spans="1:7" ht="15.75" x14ac:dyDescent="0.25">
      <c r="A2" s="168" t="s">
        <v>4</v>
      </c>
      <c r="B2" s="168"/>
      <c r="C2" s="168"/>
      <c r="D2" s="168"/>
      <c r="E2" s="168"/>
      <c r="F2" s="168"/>
      <c r="G2" s="168"/>
    </row>
    <row r="3" spans="1:7" ht="15.75" x14ac:dyDescent="0.25">
      <c r="A3" s="169" t="s">
        <v>924</v>
      </c>
      <c r="B3" s="169"/>
      <c r="C3" s="169"/>
      <c r="D3" s="169"/>
      <c r="E3" s="169"/>
      <c r="F3" s="169"/>
      <c r="G3" s="169"/>
    </row>
    <row r="4" spans="1:7" s="102" customFormat="1" ht="15.75" x14ac:dyDescent="0.25">
      <c r="A4" s="206" t="s">
        <v>925</v>
      </c>
      <c r="B4" s="206"/>
      <c r="C4" s="206"/>
      <c r="D4" s="206"/>
      <c r="E4" s="206"/>
      <c r="F4" s="206"/>
      <c r="G4" s="206"/>
    </row>
    <row r="6" spans="1:7" s="1" customFormat="1" ht="12.95" customHeight="1" x14ac:dyDescent="0.2">
      <c r="A6" s="202"/>
      <c r="B6" s="203" t="s">
        <v>5</v>
      </c>
      <c r="C6" s="203" t="s">
        <v>3</v>
      </c>
      <c r="D6" s="203"/>
      <c r="E6" s="205" t="s">
        <v>33</v>
      </c>
      <c r="F6" s="204" t="s">
        <v>6</v>
      </c>
      <c r="G6" s="203" t="s">
        <v>2</v>
      </c>
    </row>
    <row r="7" spans="1:7" s="2" customFormat="1" ht="12.95" customHeight="1" x14ac:dyDescent="0.2">
      <c r="A7" s="202"/>
      <c r="B7" s="203"/>
      <c r="C7" s="15" t="s">
        <v>0</v>
      </c>
      <c r="D7" s="11" t="s">
        <v>1</v>
      </c>
      <c r="E7" s="205"/>
      <c r="F7" s="204"/>
      <c r="G7" s="203"/>
    </row>
    <row r="8" spans="1:7" s="1" customFormat="1" ht="15" customHeight="1" x14ac:dyDescent="0.2">
      <c r="A8" s="3">
        <v>1</v>
      </c>
      <c r="B8" s="5" t="s">
        <v>109</v>
      </c>
      <c r="C8" s="16" t="s">
        <v>330</v>
      </c>
      <c r="D8" s="16" t="s">
        <v>329</v>
      </c>
      <c r="E8" s="36" t="s">
        <v>632</v>
      </c>
      <c r="F8" s="37">
        <v>1449.21</v>
      </c>
      <c r="G8" s="16" t="s">
        <v>642</v>
      </c>
    </row>
    <row r="9" spans="1:7" s="1" customFormat="1" ht="15" customHeight="1" x14ac:dyDescent="0.2">
      <c r="A9" s="3">
        <v>2</v>
      </c>
      <c r="B9" s="5" t="s">
        <v>281</v>
      </c>
      <c r="C9" s="16" t="s">
        <v>622</v>
      </c>
      <c r="D9" s="16" t="s">
        <v>621</v>
      </c>
      <c r="E9" s="36" t="s">
        <v>632</v>
      </c>
      <c r="F9" s="37">
        <v>5.28</v>
      </c>
      <c r="G9" s="16" t="s">
        <v>670</v>
      </c>
    </row>
    <row r="10" spans="1:7" s="1" customFormat="1" ht="15" customHeight="1" x14ac:dyDescent="0.2">
      <c r="A10" s="3">
        <v>3</v>
      </c>
      <c r="B10" s="5" t="s">
        <v>58</v>
      </c>
      <c r="C10" s="16" t="s">
        <v>62</v>
      </c>
      <c r="D10" s="16" t="s">
        <v>61</v>
      </c>
      <c r="E10" s="36" t="s">
        <v>632</v>
      </c>
      <c r="F10" s="37">
        <v>117813.65</v>
      </c>
      <c r="G10" s="16" t="s">
        <v>633</v>
      </c>
    </row>
    <row r="11" spans="1:7" s="1" customFormat="1" ht="15" customHeight="1" x14ac:dyDescent="0.2">
      <c r="A11" s="3">
        <v>4</v>
      </c>
      <c r="B11" s="5" t="s">
        <v>58</v>
      </c>
      <c r="C11" s="16" t="s">
        <v>271</v>
      </c>
      <c r="D11" s="16" t="s">
        <v>270</v>
      </c>
      <c r="E11" s="36" t="s">
        <v>632</v>
      </c>
      <c r="F11" s="37">
        <v>2526.44</v>
      </c>
      <c r="G11" s="16" t="s">
        <v>634</v>
      </c>
    </row>
    <row r="12" spans="1:7" s="1" customFormat="1" ht="15" customHeight="1" x14ac:dyDescent="0.2">
      <c r="A12" s="3">
        <v>5</v>
      </c>
      <c r="B12" s="5" t="s">
        <v>58</v>
      </c>
      <c r="C12" s="16" t="s">
        <v>228</v>
      </c>
      <c r="D12" s="16" t="s">
        <v>227</v>
      </c>
      <c r="E12" s="36" t="s">
        <v>632</v>
      </c>
      <c r="F12" s="37">
        <v>3750.66</v>
      </c>
      <c r="G12" s="16" t="s">
        <v>643</v>
      </c>
    </row>
    <row r="13" spans="1:7" s="1" customFormat="1" ht="15" customHeight="1" x14ac:dyDescent="0.2">
      <c r="A13" s="3">
        <v>6</v>
      </c>
      <c r="B13" s="5" t="s">
        <v>201</v>
      </c>
      <c r="C13" s="16" t="s">
        <v>421</v>
      </c>
      <c r="D13" s="16" t="s">
        <v>420</v>
      </c>
      <c r="E13" s="36" t="s">
        <v>632</v>
      </c>
      <c r="F13" s="37">
        <v>513.80999999999995</v>
      </c>
      <c r="G13" s="16" t="s">
        <v>643</v>
      </c>
    </row>
    <row r="14" spans="1:7" s="1" customFormat="1" ht="15" customHeight="1" x14ac:dyDescent="0.2">
      <c r="A14" s="3">
        <v>7</v>
      </c>
      <c r="B14" s="5" t="s">
        <v>305</v>
      </c>
      <c r="C14" s="16" t="s">
        <v>719</v>
      </c>
      <c r="D14" s="16" t="s">
        <v>454</v>
      </c>
      <c r="E14" s="36" t="s">
        <v>764</v>
      </c>
      <c r="F14" s="37">
        <v>492.06</v>
      </c>
      <c r="G14" s="16" t="s">
        <v>653</v>
      </c>
    </row>
    <row r="15" spans="1:7" s="1" customFormat="1" ht="15" customHeight="1" x14ac:dyDescent="0.2">
      <c r="A15" s="3">
        <v>8</v>
      </c>
      <c r="B15" s="5" t="s">
        <v>326</v>
      </c>
      <c r="C15" s="16" t="s">
        <v>427</v>
      </c>
      <c r="D15" s="16" t="s">
        <v>426</v>
      </c>
      <c r="E15" s="36" t="s">
        <v>632</v>
      </c>
      <c r="F15" s="37">
        <v>485.72</v>
      </c>
      <c r="G15" s="16" t="s">
        <v>653</v>
      </c>
    </row>
    <row r="16" spans="1:7" s="1" customFormat="1" ht="15" customHeight="1" x14ac:dyDescent="0.2">
      <c r="A16" s="3">
        <v>9</v>
      </c>
      <c r="B16" s="5" t="s">
        <v>130</v>
      </c>
      <c r="C16" s="16" t="s">
        <v>708</v>
      </c>
      <c r="D16" s="16" t="s">
        <v>103</v>
      </c>
      <c r="E16" s="36" t="s">
        <v>764</v>
      </c>
      <c r="F16" s="37">
        <v>984.82</v>
      </c>
      <c r="G16" s="16" t="s">
        <v>763</v>
      </c>
    </row>
    <row r="17" spans="1:7" s="1" customFormat="1" ht="15" customHeight="1" x14ac:dyDescent="0.2">
      <c r="A17" s="3">
        <v>10</v>
      </c>
      <c r="B17" s="5" t="s">
        <v>58</v>
      </c>
      <c r="C17" s="16" t="s">
        <v>569</v>
      </c>
      <c r="D17" s="16" t="s">
        <v>176</v>
      </c>
      <c r="E17" s="36" t="s">
        <v>632</v>
      </c>
      <c r="F17" s="37">
        <v>136.05000000000001</v>
      </c>
      <c r="G17" s="16" t="s">
        <v>662</v>
      </c>
    </row>
    <row r="18" spans="1:7" s="1" customFormat="1" ht="15" customHeight="1" x14ac:dyDescent="0.2">
      <c r="A18" s="3">
        <v>11</v>
      </c>
      <c r="B18" s="5" t="s">
        <v>206</v>
      </c>
      <c r="C18" s="16" t="s">
        <v>325</v>
      </c>
      <c r="D18" s="16" t="s">
        <v>324</v>
      </c>
      <c r="E18" s="36" t="s">
        <v>632</v>
      </c>
      <c r="F18" s="37">
        <v>1490.1</v>
      </c>
      <c r="G18" s="16" t="s">
        <v>643</v>
      </c>
    </row>
    <row r="19" spans="1:7" s="1" customFormat="1" ht="15" customHeight="1" x14ac:dyDescent="0.2">
      <c r="A19" s="3">
        <v>12</v>
      </c>
      <c r="B19" s="5" t="s">
        <v>206</v>
      </c>
      <c r="C19" s="16" t="s">
        <v>300</v>
      </c>
      <c r="D19" s="16" t="s">
        <v>299</v>
      </c>
      <c r="E19" s="36" t="s">
        <v>632</v>
      </c>
      <c r="F19" s="37">
        <v>1835.47</v>
      </c>
      <c r="G19" s="16" t="s">
        <v>643</v>
      </c>
    </row>
    <row r="20" spans="1:7" s="1" customFormat="1" ht="15" customHeight="1" x14ac:dyDescent="0.2">
      <c r="A20" s="3">
        <v>13</v>
      </c>
      <c r="B20" s="5" t="s">
        <v>460</v>
      </c>
      <c r="C20" s="16" t="s">
        <v>541</v>
      </c>
      <c r="D20" s="16" t="s">
        <v>123</v>
      </c>
      <c r="E20" s="36" t="s">
        <v>632</v>
      </c>
      <c r="F20" s="37">
        <v>187.21</v>
      </c>
      <c r="G20" s="16" t="s">
        <v>654</v>
      </c>
    </row>
    <row r="21" spans="1:7" s="1" customFormat="1" ht="15" customHeight="1" x14ac:dyDescent="0.2">
      <c r="A21" s="3">
        <v>14</v>
      </c>
      <c r="B21" s="5" t="s">
        <v>309</v>
      </c>
      <c r="C21" s="16" t="s">
        <v>310</v>
      </c>
      <c r="D21" s="16" t="s">
        <v>59</v>
      </c>
      <c r="E21" s="36" t="s">
        <v>632</v>
      </c>
      <c r="F21" s="37">
        <v>1651.89</v>
      </c>
      <c r="G21" s="16" t="s">
        <v>640</v>
      </c>
    </row>
    <row r="22" spans="1:7" s="1" customFormat="1" ht="15" customHeight="1" x14ac:dyDescent="0.2">
      <c r="A22" s="3">
        <v>15</v>
      </c>
      <c r="B22" s="5" t="s">
        <v>58</v>
      </c>
      <c r="C22" s="16" t="s">
        <v>209</v>
      </c>
      <c r="D22" s="16" t="s">
        <v>208</v>
      </c>
      <c r="E22" s="36" t="s">
        <v>632</v>
      </c>
      <c r="F22" s="37">
        <v>4078.42</v>
      </c>
      <c r="G22" s="16" t="s">
        <v>639</v>
      </c>
    </row>
    <row r="23" spans="1:7" s="1" customFormat="1" ht="15" customHeight="1" x14ac:dyDescent="0.2">
      <c r="A23" s="3">
        <v>16</v>
      </c>
      <c r="B23" s="5" t="s">
        <v>206</v>
      </c>
      <c r="C23" s="16" t="s">
        <v>703</v>
      </c>
      <c r="D23" s="16" t="s">
        <v>182</v>
      </c>
      <c r="E23" s="36" t="s">
        <v>764</v>
      </c>
      <c r="F23" s="37">
        <v>1332.39</v>
      </c>
      <c r="G23" s="16" t="s">
        <v>643</v>
      </c>
    </row>
    <row r="24" spans="1:7" s="1" customFormat="1" ht="15" customHeight="1" x14ac:dyDescent="0.2">
      <c r="A24" s="3">
        <v>17</v>
      </c>
      <c r="B24" s="5" t="s">
        <v>281</v>
      </c>
      <c r="C24" s="16" t="s">
        <v>703</v>
      </c>
      <c r="D24" s="16" t="s">
        <v>111</v>
      </c>
      <c r="E24" s="36" t="s">
        <v>764</v>
      </c>
      <c r="F24" s="37">
        <v>152.13999999999999</v>
      </c>
      <c r="G24" s="16" t="s">
        <v>642</v>
      </c>
    </row>
    <row r="25" spans="1:7" s="1" customFormat="1" ht="15" customHeight="1" x14ac:dyDescent="0.2">
      <c r="A25" s="3">
        <v>18</v>
      </c>
      <c r="B25" s="5" t="s">
        <v>127</v>
      </c>
      <c r="C25" s="16" t="s">
        <v>219</v>
      </c>
      <c r="D25" s="16" t="s">
        <v>170</v>
      </c>
      <c r="E25" s="36" t="s">
        <v>632</v>
      </c>
      <c r="F25" s="37">
        <v>3880.65</v>
      </c>
      <c r="G25" s="16" t="s">
        <v>634</v>
      </c>
    </row>
    <row r="26" spans="1:7" s="1" customFormat="1" ht="15" customHeight="1" x14ac:dyDescent="0.2">
      <c r="A26" s="3">
        <v>19</v>
      </c>
      <c r="B26" s="5" t="s">
        <v>206</v>
      </c>
      <c r="C26" s="16" t="s">
        <v>372</v>
      </c>
      <c r="D26" s="16" t="s">
        <v>371</v>
      </c>
      <c r="E26" s="36" t="s">
        <v>632</v>
      </c>
      <c r="F26" s="37">
        <v>810.58</v>
      </c>
      <c r="G26" s="16" t="s">
        <v>643</v>
      </c>
    </row>
    <row r="27" spans="1:7" s="1" customFormat="1" ht="15" customHeight="1" x14ac:dyDescent="0.2">
      <c r="A27" s="3">
        <v>20</v>
      </c>
      <c r="B27" s="5" t="s">
        <v>58</v>
      </c>
      <c r="C27" s="16" t="s">
        <v>560</v>
      </c>
      <c r="D27" s="16" t="s">
        <v>559</v>
      </c>
      <c r="E27" s="36" t="s">
        <v>632</v>
      </c>
      <c r="F27" s="37">
        <v>154.41</v>
      </c>
      <c r="G27" s="16" t="s">
        <v>658</v>
      </c>
    </row>
    <row r="28" spans="1:7" s="1" customFormat="1" ht="15" customHeight="1" x14ac:dyDescent="0.2">
      <c r="A28" s="3">
        <v>21</v>
      </c>
      <c r="B28" s="5" t="s">
        <v>309</v>
      </c>
      <c r="C28" s="16" t="s">
        <v>361</v>
      </c>
      <c r="D28" s="16" t="s">
        <v>170</v>
      </c>
      <c r="E28" s="36" t="s">
        <v>632</v>
      </c>
      <c r="F28" s="37">
        <v>961.86</v>
      </c>
      <c r="G28" s="16" t="s">
        <v>640</v>
      </c>
    </row>
    <row r="29" spans="1:7" s="1" customFormat="1" ht="15" customHeight="1" x14ac:dyDescent="0.2">
      <c r="A29" s="3">
        <v>22</v>
      </c>
      <c r="B29" s="5" t="s">
        <v>201</v>
      </c>
      <c r="C29" s="16" t="s">
        <v>443</v>
      </c>
      <c r="D29" s="16" t="s">
        <v>442</v>
      </c>
      <c r="E29" s="36" t="s">
        <v>632</v>
      </c>
      <c r="F29" s="37">
        <v>440.15</v>
      </c>
      <c r="G29" s="16" t="s">
        <v>643</v>
      </c>
    </row>
    <row r="30" spans="1:7" s="1" customFormat="1" ht="15" customHeight="1" x14ac:dyDescent="0.2">
      <c r="A30" s="3">
        <v>23</v>
      </c>
      <c r="B30" s="103" t="s">
        <v>895</v>
      </c>
      <c r="C30" s="104" t="s">
        <v>915</v>
      </c>
      <c r="D30" s="104" t="s">
        <v>902</v>
      </c>
      <c r="E30" s="105" t="s">
        <v>764</v>
      </c>
      <c r="F30" s="82">
        <v>321.89999999999998</v>
      </c>
      <c r="G30" s="104" t="s">
        <v>653</v>
      </c>
    </row>
    <row r="31" spans="1:7" s="1" customFormat="1" ht="15" customHeight="1" x14ac:dyDescent="0.2">
      <c r="A31" s="3">
        <v>24</v>
      </c>
      <c r="B31" s="5" t="s">
        <v>130</v>
      </c>
      <c r="C31" s="16" t="s">
        <v>302</v>
      </c>
      <c r="D31" s="16" t="s">
        <v>301</v>
      </c>
      <c r="E31" s="36" t="s">
        <v>632</v>
      </c>
      <c r="F31" s="37">
        <v>1835.2</v>
      </c>
      <c r="G31" s="16" t="s">
        <v>644</v>
      </c>
    </row>
    <row r="32" spans="1:7" s="1" customFormat="1" ht="15" customHeight="1" x14ac:dyDescent="0.2">
      <c r="A32" s="3">
        <v>25</v>
      </c>
      <c r="B32" s="5" t="s">
        <v>58</v>
      </c>
      <c r="C32" s="16" t="s">
        <v>724</v>
      </c>
      <c r="D32" s="16" t="s">
        <v>723</v>
      </c>
      <c r="E32" s="36" t="s">
        <v>764</v>
      </c>
      <c r="F32" s="37">
        <v>334.56</v>
      </c>
      <c r="G32" s="16" t="s">
        <v>640</v>
      </c>
    </row>
    <row r="33" spans="1:7" s="1" customFormat="1" ht="15" customHeight="1" x14ac:dyDescent="0.2">
      <c r="A33" s="3">
        <v>26</v>
      </c>
      <c r="B33" s="5" t="s">
        <v>58</v>
      </c>
      <c r="C33" s="16" t="s">
        <v>549</v>
      </c>
      <c r="D33" s="16" t="s">
        <v>353</v>
      </c>
      <c r="E33" s="36" t="s">
        <v>632</v>
      </c>
      <c r="F33" s="37">
        <v>187.21</v>
      </c>
      <c r="G33" s="16" t="s">
        <v>645</v>
      </c>
    </row>
    <row r="34" spans="1:7" s="1" customFormat="1" ht="15" customHeight="1" x14ac:dyDescent="0.2">
      <c r="A34" s="3">
        <v>27</v>
      </c>
      <c r="B34" s="5" t="s">
        <v>58</v>
      </c>
      <c r="C34" s="16" t="s">
        <v>73</v>
      </c>
      <c r="D34" s="16" t="s">
        <v>72</v>
      </c>
      <c r="E34" s="36" t="s">
        <v>632</v>
      </c>
      <c r="F34" s="37">
        <v>37098.58</v>
      </c>
      <c r="G34" s="16" t="s">
        <v>633</v>
      </c>
    </row>
    <row r="35" spans="1:7" s="1" customFormat="1" ht="15" customHeight="1" x14ac:dyDescent="0.2">
      <c r="A35" s="3">
        <v>28</v>
      </c>
      <c r="B35" s="5" t="s">
        <v>79</v>
      </c>
      <c r="C35" s="16" t="s">
        <v>134</v>
      </c>
      <c r="D35" s="16" t="s">
        <v>133</v>
      </c>
      <c r="E35" s="36" t="s">
        <v>632</v>
      </c>
      <c r="F35" s="37">
        <v>11600.85</v>
      </c>
      <c r="G35" s="16" t="s">
        <v>636</v>
      </c>
    </row>
    <row r="36" spans="1:7" s="1" customFormat="1" ht="15" customHeight="1" x14ac:dyDescent="0.2">
      <c r="A36" s="3">
        <v>29</v>
      </c>
      <c r="B36" s="5" t="s">
        <v>74</v>
      </c>
      <c r="C36" s="16" t="s">
        <v>94</v>
      </c>
      <c r="D36" s="16" t="s">
        <v>93</v>
      </c>
      <c r="E36" s="36" t="s">
        <v>632</v>
      </c>
      <c r="F36" s="37">
        <v>19779.53</v>
      </c>
      <c r="G36" s="16" t="s">
        <v>633</v>
      </c>
    </row>
    <row r="37" spans="1:7" s="1" customFormat="1" ht="15" customHeight="1" x14ac:dyDescent="0.2">
      <c r="A37" s="3">
        <v>30</v>
      </c>
      <c r="B37" s="103" t="s">
        <v>895</v>
      </c>
      <c r="C37" s="104" t="s">
        <v>908</v>
      </c>
      <c r="D37" s="104" t="s">
        <v>898</v>
      </c>
      <c r="E37" s="105" t="s">
        <v>632</v>
      </c>
      <c r="F37" s="82">
        <v>3822.14</v>
      </c>
      <c r="G37" s="104" t="s">
        <v>653</v>
      </c>
    </row>
    <row r="38" spans="1:7" s="1" customFormat="1" ht="15" customHeight="1" x14ac:dyDescent="0.2">
      <c r="A38" s="3">
        <v>31</v>
      </c>
      <c r="B38" s="5" t="s">
        <v>58</v>
      </c>
      <c r="C38" s="16" t="s">
        <v>419</v>
      </c>
      <c r="D38" s="16" t="s">
        <v>418</v>
      </c>
      <c r="E38" s="36" t="s">
        <v>632</v>
      </c>
      <c r="F38" s="37">
        <v>521.77</v>
      </c>
      <c r="G38" s="16" t="s">
        <v>645</v>
      </c>
    </row>
    <row r="39" spans="1:7" s="1" customFormat="1" ht="15" customHeight="1" x14ac:dyDescent="0.2">
      <c r="A39" s="3">
        <v>32</v>
      </c>
      <c r="B39" s="5" t="s">
        <v>109</v>
      </c>
      <c r="C39" s="16" t="s">
        <v>337</v>
      </c>
      <c r="D39" s="16" t="s">
        <v>336</v>
      </c>
      <c r="E39" s="36" t="s">
        <v>632</v>
      </c>
      <c r="F39" s="37">
        <v>1343.29</v>
      </c>
      <c r="G39" s="16" t="s">
        <v>654</v>
      </c>
    </row>
    <row r="40" spans="1:7" s="1" customFormat="1" ht="15" customHeight="1" x14ac:dyDescent="0.2">
      <c r="A40" s="3">
        <v>33</v>
      </c>
      <c r="B40" s="5" t="s">
        <v>58</v>
      </c>
      <c r="C40" s="16" t="s">
        <v>258</v>
      </c>
      <c r="D40" s="16" t="s">
        <v>80</v>
      </c>
      <c r="E40" s="36" t="s">
        <v>632</v>
      </c>
      <c r="F40" s="37">
        <v>3185.11</v>
      </c>
      <c r="G40" s="16" t="s">
        <v>640</v>
      </c>
    </row>
    <row r="41" spans="1:7" s="1" customFormat="1" ht="15" customHeight="1" x14ac:dyDescent="0.2">
      <c r="A41" s="3">
        <v>34</v>
      </c>
      <c r="B41" s="5" t="s">
        <v>309</v>
      </c>
      <c r="C41" s="16" t="s">
        <v>410</v>
      </c>
      <c r="D41" s="16" t="s">
        <v>99</v>
      </c>
      <c r="E41" s="36" t="s">
        <v>632</v>
      </c>
      <c r="F41" s="37">
        <v>543.66</v>
      </c>
      <c r="G41" s="16" t="s">
        <v>640</v>
      </c>
    </row>
    <row r="42" spans="1:7" s="1" customFormat="1" ht="15" customHeight="1" x14ac:dyDescent="0.2">
      <c r="A42" s="3">
        <v>35</v>
      </c>
      <c r="B42" s="5" t="s">
        <v>58</v>
      </c>
      <c r="C42" s="16" t="s">
        <v>323</v>
      </c>
      <c r="D42" s="16" t="s">
        <v>322</v>
      </c>
      <c r="E42" s="36" t="s">
        <v>632</v>
      </c>
      <c r="F42" s="37">
        <v>1509.33</v>
      </c>
      <c r="G42" s="16" t="s">
        <v>643</v>
      </c>
    </row>
    <row r="43" spans="1:7" s="1" customFormat="1" ht="15" customHeight="1" x14ac:dyDescent="0.2">
      <c r="A43" s="3">
        <v>36</v>
      </c>
      <c r="B43" s="5" t="s">
        <v>713</v>
      </c>
      <c r="C43" s="16" t="s">
        <v>740</v>
      </c>
      <c r="D43" s="16" t="s">
        <v>371</v>
      </c>
      <c r="E43" s="36" t="s">
        <v>764</v>
      </c>
      <c r="F43" s="37">
        <v>160.94999999999999</v>
      </c>
      <c r="G43" s="16" t="s">
        <v>653</v>
      </c>
    </row>
    <row r="44" spans="1:7" s="1" customFormat="1" ht="15" customHeight="1" x14ac:dyDescent="0.2">
      <c r="A44" s="3">
        <v>37</v>
      </c>
      <c r="B44" s="5" t="s">
        <v>58</v>
      </c>
      <c r="C44" s="16" t="s">
        <v>149</v>
      </c>
      <c r="D44" s="16" t="s">
        <v>125</v>
      </c>
      <c r="E44" s="36" t="s">
        <v>632</v>
      </c>
      <c r="F44" s="37">
        <v>8662.8700000000008</v>
      </c>
      <c r="G44" s="16" t="s">
        <v>644</v>
      </c>
    </row>
    <row r="45" spans="1:7" s="1" customFormat="1" ht="15" customHeight="1" x14ac:dyDescent="0.2">
      <c r="A45" s="3">
        <v>38</v>
      </c>
      <c r="B45" s="5" t="s">
        <v>79</v>
      </c>
      <c r="C45" s="16" t="s">
        <v>81</v>
      </c>
      <c r="D45" s="16" t="s">
        <v>80</v>
      </c>
      <c r="E45" s="36" t="s">
        <v>632</v>
      </c>
      <c r="F45" s="37">
        <v>26033.119999999999</v>
      </c>
      <c r="G45" s="16" t="s">
        <v>636</v>
      </c>
    </row>
    <row r="46" spans="1:7" s="1" customFormat="1" ht="15" customHeight="1" x14ac:dyDescent="0.2">
      <c r="A46" s="3">
        <v>39</v>
      </c>
      <c r="B46" s="5" t="s">
        <v>58</v>
      </c>
      <c r="C46" s="16" t="s">
        <v>165</v>
      </c>
      <c r="D46" s="16" t="s">
        <v>164</v>
      </c>
      <c r="E46" s="36" t="s">
        <v>632</v>
      </c>
      <c r="F46" s="37">
        <v>7380.54</v>
      </c>
      <c r="G46" s="16" t="s">
        <v>640</v>
      </c>
    </row>
    <row r="47" spans="1:7" s="1" customFormat="1" ht="15" customHeight="1" x14ac:dyDescent="0.2">
      <c r="A47" s="3">
        <v>40</v>
      </c>
      <c r="B47" s="5" t="s">
        <v>273</v>
      </c>
      <c r="C47" s="16" t="s">
        <v>275</v>
      </c>
      <c r="D47" s="16" t="s">
        <v>274</v>
      </c>
      <c r="E47" s="36" t="s">
        <v>632</v>
      </c>
      <c r="F47" s="37">
        <v>2428.38</v>
      </c>
      <c r="G47" s="16" t="s">
        <v>634</v>
      </c>
    </row>
    <row r="48" spans="1:7" s="1" customFormat="1" ht="15" customHeight="1" x14ac:dyDescent="0.2">
      <c r="A48" s="3">
        <v>41</v>
      </c>
      <c r="B48" s="5" t="s">
        <v>276</v>
      </c>
      <c r="C48" s="16" t="s">
        <v>363</v>
      </c>
      <c r="D48" s="16" t="s">
        <v>113</v>
      </c>
      <c r="E48" s="36" t="s">
        <v>632</v>
      </c>
      <c r="F48" s="37">
        <v>924.38</v>
      </c>
      <c r="G48" s="16" t="s">
        <v>640</v>
      </c>
    </row>
    <row r="49" spans="1:7" s="1" customFormat="1" ht="15" customHeight="1" x14ac:dyDescent="0.2">
      <c r="A49" s="3">
        <v>42</v>
      </c>
      <c r="B49" s="5" t="s">
        <v>58</v>
      </c>
      <c r="C49" s="16" t="s">
        <v>498</v>
      </c>
      <c r="D49" s="16" t="s">
        <v>497</v>
      </c>
      <c r="E49" s="36" t="s">
        <v>632</v>
      </c>
      <c r="F49" s="37">
        <v>301.38</v>
      </c>
      <c r="G49" s="16" t="s">
        <v>656</v>
      </c>
    </row>
    <row r="50" spans="1:7" s="1" customFormat="1" ht="15" customHeight="1" x14ac:dyDescent="0.2">
      <c r="A50" s="3">
        <v>43</v>
      </c>
      <c r="B50" s="103" t="s">
        <v>895</v>
      </c>
      <c r="C50" s="104" t="s">
        <v>498</v>
      </c>
      <c r="D50" s="104" t="s">
        <v>59</v>
      </c>
      <c r="E50" s="105" t="s">
        <v>632</v>
      </c>
      <c r="F50" s="82">
        <v>2122.5300000000002</v>
      </c>
      <c r="G50" s="104" t="s">
        <v>653</v>
      </c>
    </row>
    <row r="51" spans="1:7" s="1" customFormat="1" ht="15" customHeight="1" x14ac:dyDescent="0.2">
      <c r="A51" s="3">
        <v>44</v>
      </c>
      <c r="B51" s="5" t="s">
        <v>460</v>
      </c>
      <c r="C51" s="16" t="s">
        <v>462</v>
      </c>
      <c r="D51" s="16" t="s">
        <v>461</v>
      </c>
      <c r="E51" s="36" t="s">
        <v>632</v>
      </c>
      <c r="F51" s="37">
        <v>383.2</v>
      </c>
      <c r="G51" s="16" t="s">
        <v>670</v>
      </c>
    </row>
    <row r="52" spans="1:7" s="1" customFormat="1" ht="15" customHeight="1" x14ac:dyDescent="0.2">
      <c r="A52" s="3">
        <v>45</v>
      </c>
      <c r="B52" s="5" t="s">
        <v>58</v>
      </c>
      <c r="C52" s="16" t="s">
        <v>333</v>
      </c>
      <c r="D52" s="16" t="s">
        <v>59</v>
      </c>
      <c r="E52" s="36" t="s">
        <v>632</v>
      </c>
      <c r="F52" s="37">
        <v>1354.13</v>
      </c>
      <c r="G52" s="16" t="s">
        <v>651</v>
      </c>
    </row>
    <row r="53" spans="1:7" s="1" customFormat="1" ht="15" customHeight="1" x14ac:dyDescent="0.2">
      <c r="A53" s="3">
        <v>46</v>
      </c>
      <c r="B53" s="103" t="s">
        <v>895</v>
      </c>
      <c r="C53" s="104" t="s">
        <v>911</v>
      </c>
      <c r="D53" s="104" t="s">
        <v>443</v>
      </c>
      <c r="E53" s="105" t="s">
        <v>632</v>
      </c>
      <c r="F53" s="82">
        <v>4201.54</v>
      </c>
      <c r="G53" s="104" t="s">
        <v>653</v>
      </c>
    </row>
    <row r="54" spans="1:7" s="1" customFormat="1" ht="15" customHeight="1" x14ac:dyDescent="0.2">
      <c r="A54" s="3">
        <v>47</v>
      </c>
      <c r="B54" s="5" t="s">
        <v>281</v>
      </c>
      <c r="C54" s="16" t="s">
        <v>591</v>
      </c>
      <c r="D54" s="16" t="s">
        <v>618</v>
      </c>
      <c r="E54" s="36" t="s">
        <v>632</v>
      </c>
      <c r="F54" s="37">
        <v>8.4700000000000006</v>
      </c>
      <c r="G54" s="16" t="s">
        <v>653</v>
      </c>
    </row>
    <row r="55" spans="1:7" s="1" customFormat="1" ht="15" customHeight="1" x14ac:dyDescent="0.2">
      <c r="A55" s="3">
        <v>48</v>
      </c>
      <c r="B55" s="5" t="s">
        <v>352</v>
      </c>
      <c r="C55" s="16" t="s">
        <v>591</v>
      </c>
      <c r="D55" s="16" t="s">
        <v>170</v>
      </c>
      <c r="E55" s="36" t="s">
        <v>632</v>
      </c>
      <c r="F55" s="37">
        <v>82.58</v>
      </c>
      <c r="G55" s="16" t="s">
        <v>650</v>
      </c>
    </row>
    <row r="56" spans="1:7" s="1" customFormat="1" ht="15" customHeight="1" x14ac:dyDescent="0.2">
      <c r="A56" s="3">
        <v>49</v>
      </c>
      <c r="B56" s="5" t="s">
        <v>281</v>
      </c>
      <c r="C56" s="16" t="s">
        <v>596</v>
      </c>
      <c r="D56" s="16" t="s">
        <v>595</v>
      </c>
      <c r="E56" s="36" t="s">
        <v>632</v>
      </c>
      <c r="F56" s="37">
        <v>70.72</v>
      </c>
      <c r="G56" s="16" t="s">
        <v>642</v>
      </c>
    </row>
    <row r="57" spans="1:7" s="1" customFormat="1" ht="15" customHeight="1" x14ac:dyDescent="0.2">
      <c r="A57" s="3">
        <v>50</v>
      </c>
      <c r="B57" s="5" t="s">
        <v>352</v>
      </c>
      <c r="C57" s="16" t="s">
        <v>398</v>
      </c>
      <c r="D57" s="16" t="s">
        <v>77</v>
      </c>
      <c r="E57" s="36" t="s">
        <v>632</v>
      </c>
      <c r="F57" s="37">
        <v>616.96</v>
      </c>
      <c r="G57" s="16" t="s">
        <v>639</v>
      </c>
    </row>
    <row r="58" spans="1:7" s="1" customFormat="1" ht="15" customHeight="1" x14ac:dyDescent="0.2">
      <c r="A58" s="3">
        <v>51</v>
      </c>
      <c r="B58" s="5" t="s">
        <v>305</v>
      </c>
      <c r="C58" s="16" t="s">
        <v>254</v>
      </c>
      <c r="D58" s="16" t="s">
        <v>462</v>
      </c>
      <c r="E58" s="36" t="s">
        <v>764</v>
      </c>
      <c r="F58" s="37">
        <v>109.78</v>
      </c>
      <c r="G58" s="16" t="s">
        <v>653</v>
      </c>
    </row>
    <row r="59" spans="1:7" s="1" customFormat="1" ht="15" customHeight="1" x14ac:dyDescent="0.2">
      <c r="A59" s="3">
        <v>52</v>
      </c>
      <c r="B59" s="5" t="s">
        <v>58</v>
      </c>
      <c r="C59" s="16" t="s">
        <v>254</v>
      </c>
      <c r="D59" s="16" t="s">
        <v>253</v>
      </c>
      <c r="E59" s="36" t="s">
        <v>632</v>
      </c>
      <c r="F59" s="37">
        <v>3268.75</v>
      </c>
      <c r="G59" s="16" t="s">
        <v>640</v>
      </c>
    </row>
    <row r="60" spans="1:7" s="1" customFormat="1" ht="15" customHeight="1" x14ac:dyDescent="0.2">
      <c r="A60" s="3">
        <v>53</v>
      </c>
      <c r="B60" s="5" t="s">
        <v>502</v>
      </c>
      <c r="C60" s="16" t="s">
        <v>747</v>
      </c>
      <c r="D60" s="16" t="s">
        <v>107</v>
      </c>
      <c r="E60" s="36" t="s">
        <v>764</v>
      </c>
      <c r="F60" s="37">
        <v>74.47</v>
      </c>
      <c r="G60" s="16" t="s">
        <v>653</v>
      </c>
    </row>
    <row r="61" spans="1:7" s="1" customFormat="1" ht="15" customHeight="1" x14ac:dyDescent="0.2">
      <c r="A61" s="3">
        <v>54</v>
      </c>
      <c r="B61" s="5" t="s">
        <v>326</v>
      </c>
      <c r="C61" s="16" t="s">
        <v>556</v>
      </c>
      <c r="D61" s="16" t="s">
        <v>208</v>
      </c>
      <c r="E61" s="36" t="s">
        <v>632</v>
      </c>
      <c r="F61" s="37">
        <v>160.94999999999999</v>
      </c>
      <c r="G61" s="16" t="s">
        <v>653</v>
      </c>
    </row>
    <row r="62" spans="1:7" s="1" customFormat="1" ht="15" customHeight="1" x14ac:dyDescent="0.2">
      <c r="A62" s="3">
        <v>55</v>
      </c>
      <c r="B62" s="5" t="s">
        <v>58</v>
      </c>
      <c r="C62" s="16" t="s">
        <v>506</v>
      </c>
      <c r="D62" s="16" t="s">
        <v>505</v>
      </c>
      <c r="E62" s="36" t="s">
        <v>632</v>
      </c>
      <c r="F62" s="37">
        <v>273.01</v>
      </c>
      <c r="G62" s="16" t="s">
        <v>646</v>
      </c>
    </row>
    <row r="63" spans="1:7" s="1" customFormat="1" ht="15" customHeight="1" x14ac:dyDescent="0.2">
      <c r="A63" s="3">
        <v>56</v>
      </c>
      <c r="B63" s="5" t="s">
        <v>201</v>
      </c>
      <c r="C63" s="16" t="s">
        <v>321</v>
      </c>
      <c r="D63" s="16" t="s">
        <v>320</v>
      </c>
      <c r="E63" s="36" t="s">
        <v>632</v>
      </c>
      <c r="F63" s="37">
        <v>1519.03</v>
      </c>
      <c r="G63" s="16" t="s">
        <v>637</v>
      </c>
    </row>
    <row r="64" spans="1:7" s="1" customFormat="1" ht="15" customHeight="1" x14ac:dyDescent="0.2">
      <c r="A64" s="3">
        <v>57</v>
      </c>
      <c r="B64" s="5" t="s">
        <v>58</v>
      </c>
      <c r="C64" s="16" t="s">
        <v>112</v>
      </c>
      <c r="D64" s="16" t="s">
        <v>170</v>
      </c>
      <c r="E64" s="36" t="s">
        <v>632</v>
      </c>
      <c r="F64" s="37">
        <v>2306.89</v>
      </c>
      <c r="G64" s="16" t="s">
        <v>640</v>
      </c>
    </row>
    <row r="65" spans="1:7" s="1" customFormat="1" ht="15" customHeight="1" x14ac:dyDescent="0.2">
      <c r="A65" s="3">
        <v>58</v>
      </c>
      <c r="B65" s="5" t="s">
        <v>58</v>
      </c>
      <c r="C65" s="16" t="s">
        <v>112</v>
      </c>
      <c r="D65" s="16" t="s">
        <v>111</v>
      </c>
      <c r="E65" s="36" t="s">
        <v>632</v>
      </c>
      <c r="F65" s="37">
        <v>15511.26</v>
      </c>
      <c r="G65" s="16" t="s">
        <v>633</v>
      </c>
    </row>
    <row r="66" spans="1:7" s="1" customFormat="1" ht="15" customHeight="1" x14ac:dyDescent="0.2">
      <c r="A66" s="3">
        <v>59</v>
      </c>
      <c r="B66" s="5" t="s">
        <v>352</v>
      </c>
      <c r="C66" s="16" t="s">
        <v>571</v>
      </c>
      <c r="D66" s="16" t="s">
        <v>570</v>
      </c>
      <c r="E66" s="36" t="s">
        <v>632</v>
      </c>
      <c r="F66" s="37">
        <v>128.80000000000001</v>
      </c>
      <c r="G66" s="16" t="s">
        <v>639</v>
      </c>
    </row>
    <row r="67" spans="1:7" s="1" customFormat="1" ht="15" customHeight="1" x14ac:dyDescent="0.2">
      <c r="A67" s="3">
        <v>60</v>
      </c>
      <c r="B67" s="5" t="s">
        <v>130</v>
      </c>
      <c r="C67" s="16" t="s">
        <v>571</v>
      </c>
      <c r="D67" s="16" t="s">
        <v>170</v>
      </c>
      <c r="E67" s="36" t="s">
        <v>632</v>
      </c>
      <c r="F67" s="37">
        <v>102.6</v>
      </c>
      <c r="G67" s="16" t="s">
        <v>664</v>
      </c>
    </row>
    <row r="68" spans="1:7" s="1" customFormat="1" ht="15" customHeight="1" x14ac:dyDescent="0.2">
      <c r="A68" s="3">
        <v>61</v>
      </c>
      <c r="B68" s="5" t="s">
        <v>305</v>
      </c>
      <c r="C68" s="16" t="s">
        <v>726</v>
      </c>
      <c r="D68" s="16" t="s">
        <v>725</v>
      </c>
      <c r="E68" s="36" t="s">
        <v>764</v>
      </c>
      <c r="F68" s="37">
        <v>321.95999999999998</v>
      </c>
      <c r="G68" s="16" t="s">
        <v>653</v>
      </c>
    </row>
    <row r="69" spans="1:7" s="1" customFormat="1" ht="15" customHeight="1" x14ac:dyDescent="0.2">
      <c r="A69" s="3">
        <v>62</v>
      </c>
      <c r="B69" s="5" t="s">
        <v>326</v>
      </c>
      <c r="C69" s="16" t="s">
        <v>580</v>
      </c>
      <c r="D69" s="16" t="s">
        <v>238</v>
      </c>
      <c r="E69" s="36" t="s">
        <v>632</v>
      </c>
      <c r="F69" s="37">
        <v>113</v>
      </c>
      <c r="G69" s="16" t="s">
        <v>653</v>
      </c>
    </row>
    <row r="70" spans="1:7" s="1" customFormat="1" ht="15" customHeight="1" x14ac:dyDescent="0.2">
      <c r="A70" s="3">
        <v>63</v>
      </c>
      <c r="B70" s="5" t="s">
        <v>206</v>
      </c>
      <c r="C70" s="16" t="s">
        <v>728</v>
      </c>
      <c r="D70" s="16" t="s">
        <v>727</v>
      </c>
      <c r="E70" s="36" t="s">
        <v>764</v>
      </c>
      <c r="F70" s="37">
        <v>283.64999999999998</v>
      </c>
      <c r="G70" s="16" t="s">
        <v>643</v>
      </c>
    </row>
    <row r="71" spans="1:7" s="1" customFormat="1" ht="15" customHeight="1" x14ac:dyDescent="0.2">
      <c r="A71" s="3">
        <v>64</v>
      </c>
      <c r="B71" s="5" t="s">
        <v>58</v>
      </c>
      <c r="C71" s="16" t="s">
        <v>545</v>
      </c>
      <c r="D71" s="16" t="s">
        <v>544</v>
      </c>
      <c r="E71" s="36" t="s">
        <v>632</v>
      </c>
      <c r="F71" s="37">
        <v>187.21</v>
      </c>
      <c r="G71" s="16" t="s">
        <v>645</v>
      </c>
    </row>
    <row r="72" spans="1:7" s="1" customFormat="1" ht="15" customHeight="1" x14ac:dyDescent="0.2">
      <c r="A72" s="3">
        <v>65</v>
      </c>
      <c r="B72" s="5" t="s">
        <v>130</v>
      </c>
      <c r="C72" s="16" t="s">
        <v>132</v>
      </c>
      <c r="D72" s="16" t="s">
        <v>131</v>
      </c>
      <c r="E72" s="36" t="s">
        <v>632</v>
      </c>
      <c r="F72" s="37">
        <v>11721.16</v>
      </c>
      <c r="G72" s="16" t="s">
        <v>634</v>
      </c>
    </row>
    <row r="73" spans="1:7" s="1" customFormat="1" ht="15" customHeight="1" x14ac:dyDescent="0.2">
      <c r="A73" s="3">
        <v>66</v>
      </c>
      <c r="B73" s="5" t="s">
        <v>58</v>
      </c>
      <c r="C73" s="16" t="s">
        <v>198</v>
      </c>
      <c r="D73" s="16" t="s">
        <v>197</v>
      </c>
      <c r="E73" s="36" t="s">
        <v>632</v>
      </c>
      <c r="F73" s="37">
        <v>4640.9399999999996</v>
      </c>
      <c r="G73" s="16" t="s">
        <v>640</v>
      </c>
    </row>
    <row r="74" spans="1:7" s="1" customFormat="1" ht="15" customHeight="1" x14ac:dyDescent="0.2">
      <c r="A74" s="3">
        <v>67</v>
      </c>
      <c r="B74" s="5" t="s">
        <v>206</v>
      </c>
      <c r="C74" s="16" t="s">
        <v>207</v>
      </c>
      <c r="D74" s="16" t="s">
        <v>70</v>
      </c>
      <c r="E74" s="36" t="s">
        <v>632</v>
      </c>
      <c r="F74" s="37">
        <v>4101.8900000000003</v>
      </c>
      <c r="G74" s="16" t="s">
        <v>643</v>
      </c>
    </row>
    <row r="75" spans="1:7" s="1" customFormat="1" ht="15" customHeight="1" x14ac:dyDescent="0.2">
      <c r="A75" s="3">
        <v>68</v>
      </c>
      <c r="B75" s="5" t="s">
        <v>326</v>
      </c>
      <c r="C75" s="16" t="s">
        <v>279</v>
      </c>
      <c r="D75" s="16" t="s">
        <v>389</v>
      </c>
      <c r="E75" s="36" t="s">
        <v>632</v>
      </c>
      <c r="F75" s="37">
        <v>688.65</v>
      </c>
      <c r="G75" s="16" t="s">
        <v>653</v>
      </c>
    </row>
    <row r="76" spans="1:7" s="1" customFormat="1" ht="15" customHeight="1" x14ac:dyDescent="0.2">
      <c r="A76" s="3">
        <v>69</v>
      </c>
      <c r="B76" s="5" t="s">
        <v>127</v>
      </c>
      <c r="C76" s="16" t="s">
        <v>279</v>
      </c>
      <c r="D76" s="16" t="s">
        <v>59</v>
      </c>
      <c r="E76" s="36" t="s">
        <v>632</v>
      </c>
      <c r="F76" s="37">
        <v>2362.44</v>
      </c>
      <c r="G76" s="16" t="s">
        <v>634</v>
      </c>
    </row>
    <row r="77" spans="1:7" s="1" customFormat="1" ht="15" customHeight="1" x14ac:dyDescent="0.2">
      <c r="A77" s="3">
        <v>70</v>
      </c>
      <c r="B77" s="5" t="s">
        <v>201</v>
      </c>
      <c r="C77" s="16" t="s">
        <v>205</v>
      </c>
      <c r="D77" s="16" t="s">
        <v>89</v>
      </c>
      <c r="E77" s="36" t="s">
        <v>632</v>
      </c>
      <c r="F77" s="37">
        <v>4246.6899999999996</v>
      </c>
      <c r="G77" s="16" t="s">
        <v>643</v>
      </c>
    </row>
    <row r="78" spans="1:7" s="1" customFormat="1" ht="15" customHeight="1" x14ac:dyDescent="0.2">
      <c r="A78" s="3">
        <v>71</v>
      </c>
      <c r="B78" s="5" t="s">
        <v>58</v>
      </c>
      <c r="C78" s="16" t="s">
        <v>732</v>
      </c>
      <c r="D78" s="16" t="s">
        <v>238</v>
      </c>
      <c r="E78" s="36" t="s">
        <v>764</v>
      </c>
      <c r="F78" s="37">
        <v>209.1</v>
      </c>
      <c r="G78" s="16" t="s">
        <v>640</v>
      </c>
    </row>
    <row r="79" spans="1:7" s="1" customFormat="1" ht="15" customHeight="1" x14ac:dyDescent="0.2">
      <c r="A79" s="3">
        <v>72</v>
      </c>
      <c r="B79" s="5" t="s">
        <v>206</v>
      </c>
      <c r="C79" s="16" t="s">
        <v>686</v>
      </c>
      <c r="D79" s="16" t="s">
        <v>89</v>
      </c>
      <c r="E79" s="36" t="s">
        <v>764</v>
      </c>
      <c r="F79" s="37">
        <v>3039.59</v>
      </c>
      <c r="G79" s="16" t="s">
        <v>643</v>
      </c>
    </row>
    <row r="80" spans="1:7" s="1" customFormat="1" ht="15" customHeight="1" x14ac:dyDescent="0.2">
      <c r="A80" s="3">
        <v>73</v>
      </c>
      <c r="B80" s="5" t="s">
        <v>58</v>
      </c>
      <c r="C80" s="16" t="s">
        <v>700</v>
      </c>
      <c r="D80" s="16" t="s">
        <v>699</v>
      </c>
      <c r="E80" s="36" t="s">
        <v>764</v>
      </c>
      <c r="F80" s="37">
        <v>1705.46</v>
      </c>
      <c r="G80" s="16" t="s">
        <v>761</v>
      </c>
    </row>
    <row r="81" spans="1:7" s="1" customFormat="1" ht="15" customHeight="1" x14ac:dyDescent="0.2">
      <c r="A81" s="3">
        <v>74</v>
      </c>
      <c r="B81" s="5" t="s">
        <v>309</v>
      </c>
      <c r="C81" s="16" t="s">
        <v>387</v>
      </c>
      <c r="D81" s="16" t="s">
        <v>103</v>
      </c>
      <c r="E81" s="36" t="s">
        <v>632</v>
      </c>
      <c r="F81" s="37">
        <v>690.03</v>
      </c>
      <c r="G81" s="16" t="s">
        <v>640</v>
      </c>
    </row>
    <row r="82" spans="1:7" s="1" customFormat="1" ht="15" customHeight="1" x14ac:dyDescent="0.2">
      <c r="A82" s="3">
        <v>75</v>
      </c>
      <c r="B82" s="5" t="s">
        <v>58</v>
      </c>
      <c r="C82" s="16" t="s">
        <v>696</v>
      </c>
      <c r="D82" s="16" t="s">
        <v>695</v>
      </c>
      <c r="E82" s="36" t="s">
        <v>764</v>
      </c>
      <c r="F82" s="37">
        <v>1869.03</v>
      </c>
      <c r="G82" s="16" t="s">
        <v>652</v>
      </c>
    </row>
    <row r="83" spans="1:7" s="1" customFormat="1" ht="15" customHeight="1" x14ac:dyDescent="0.2">
      <c r="A83" s="3">
        <v>76</v>
      </c>
      <c r="B83" s="5" t="s">
        <v>281</v>
      </c>
      <c r="C83" s="16" t="s">
        <v>168</v>
      </c>
      <c r="D83" s="16" t="s">
        <v>72</v>
      </c>
      <c r="E83" s="36" t="s">
        <v>632</v>
      </c>
      <c r="F83" s="37">
        <v>340.08</v>
      </c>
      <c r="G83" s="16" t="s">
        <v>645</v>
      </c>
    </row>
    <row r="84" spans="1:7" s="1" customFormat="1" ht="15" customHeight="1" x14ac:dyDescent="0.2">
      <c r="A84" s="3">
        <v>77</v>
      </c>
      <c r="B84" s="5" t="s">
        <v>502</v>
      </c>
      <c r="C84" s="16" t="s">
        <v>168</v>
      </c>
      <c r="D84" s="16" t="s">
        <v>72</v>
      </c>
      <c r="E84" s="36" t="s">
        <v>632</v>
      </c>
      <c r="F84" s="37">
        <v>2.58</v>
      </c>
      <c r="G84" s="16" t="s">
        <v>642</v>
      </c>
    </row>
    <row r="85" spans="1:7" s="1" customFormat="1" ht="15" customHeight="1" x14ac:dyDescent="0.2">
      <c r="A85" s="3">
        <v>78</v>
      </c>
      <c r="B85" s="5" t="s">
        <v>281</v>
      </c>
      <c r="C85" s="16" t="s">
        <v>575</v>
      </c>
      <c r="D85" s="16" t="s">
        <v>103</v>
      </c>
      <c r="E85" s="36" t="s">
        <v>632</v>
      </c>
      <c r="F85" s="37">
        <v>124.87</v>
      </c>
      <c r="G85" s="16" t="s">
        <v>653</v>
      </c>
    </row>
    <row r="86" spans="1:7" s="1" customFormat="1" ht="15" customHeight="1" x14ac:dyDescent="0.2">
      <c r="A86" s="3">
        <v>79</v>
      </c>
      <c r="B86" s="5" t="s">
        <v>58</v>
      </c>
      <c r="C86" s="16" t="s">
        <v>362</v>
      </c>
      <c r="D86" s="16" t="s">
        <v>80</v>
      </c>
      <c r="E86" s="36" t="s">
        <v>632</v>
      </c>
      <c r="F86" s="37">
        <v>943.4</v>
      </c>
      <c r="G86" s="16" t="s">
        <v>656</v>
      </c>
    </row>
    <row r="87" spans="1:7" s="1" customFormat="1" ht="15" customHeight="1" x14ac:dyDescent="0.2">
      <c r="A87" s="3">
        <v>80</v>
      </c>
      <c r="B87" s="5" t="s">
        <v>326</v>
      </c>
      <c r="C87" s="16" t="s">
        <v>496</v>
      </c>
      <c r="D87" s="16" t="s">
        <v>103</v>
      </c>
      <c r="E87" s="36" t="s">
        <v>632</v>
      </c>
      <c r="F87" s="37">
        <v>311.08</v>
      </c>
      <c r="G87" s="16" t="s">
        <v>653</v>
      </c>
    </row>
    <row r="88" spans="1:7" s="1" customFormat="1" ht="15" customHeight="1" x14ac:dyDescent="0.2">
      <c r="A88" s="3">
        <v>81</v>
      </c>
      <c r="B88" s="103" t="s">
        <v>895</v>
      </c>
      <c r="C88" s="104" t="s">
        <v>920</v>
      </c>
      <c r="D88" s="104" t="s">
        <v>901</v>
      </c>
      <c r="E88" s="105" t="s">
        <v>764</v>
      </c>
      <c r="F88" s="82">
        <v>966.2</v>
      </c>
      <c r="G88" s="104" t="s">
        <v>653</v>
      </c>
    </row>
    <row r="89" spans="1:7" s="1" customFormat="1" ht="15" customHeight="1" x14ac:dyDescent="0.2">
      <c r="A89" s="3">
        <v>82</v>
      </c>
      <c r="B89" s="5" t="s">
        <v>86</v>
      </c>
      <c r="C89" s="16" t="s">
        <v>679</v>
      </c>
      <c r="D89" s="16" t="s">
        <v>678</v>
      </c>
      <c r="E89" s="36" t="s">
        <v>764</v>
      </c>
      <c r="F89" s="37">
        <v>19542.23</v>
      </c>
      <c r="G89" s="16" t="s">
        <v>635</v>
      </c>
    </row>
    <row r="90" spans="1:7" s="1" customFormat="1" ht="15" customHeight="1" x14ac:dyDescent="0.2">
      <c r="A90" s="3">
        <v>83</v>
      </c>
      <c r="B90" s="5" t="s">
        <v>276</v>
      </c>
      <c r="C90" s="16" t="s">
        <v>693</v>
      </c>
      <c r="D90" s="16" t="s">
        <v>692</v>
      </c>
      <c r="E90" s="36" t="s">
        <v>764</v>
      </c>
      <c r="F90" s="37">
        <v>2061.81</v>
      </c>
      <c r="G90" s="16" t="s">
        <v>640</v>
      </c>
    </row>
    <row r="91" spans="1:7" s="1" customFormat="1" ht="15" customHeight="1" x14ac:dyDescent="0.2">
      <c r="A91" s="3">
        <v>84</v>
      </c>
      <c r="B91" s="5" t="s">
        <v>58</v>
      </c>
      <c r="C91" s="16" t="s">
        <v>138</v>
      </c>
      <c r="D91" s="16" t="s">
        <v>137</v>
      </c>
      <c r="E91" s="36" t="s">
        <v>632</v>
      </c>
      <c r="F91" s="37">
        <v>11185.4</v>
      </c>
      <c r="G91" s="16" t="s">
        <v>634</v>
      </c>
    </row>
    <row r="92" spans="1:7" s="1" customFormat="1" ht="15" customHeight="1" x14ac:dyDescent="0.2">
      <c r="A92" s="3">
        <v>85</v>
      </c>
      <c r="B92" s="5" t="s">
        <v>58</v>
      </c>
      <c r="C92" s="16" t="s">
        <v>83</v>
      </c>
      <c r="D92" s="16" t="s">
        <v>586</v>
      </c>
      <c r="E92" s="36" t="s">
        <v>632</v>
      </c>
      <c r="F92" s="37">
        <v>99.11</v>
      </c>
      <c r="G92" s="16" t="s">
        <v>655</v>
      </c>
    </row>
    <row r="93" spans="1:7" s="1" customFormat="1" ht="15" customHeight="1" x14ac:dyDescent="0.2">
      <c r="A93" s="3">
        <v>86</v>
      </c>
      <c r="B93" s="5" t="s">
        <v>58</v>
      </c>
      <c r="C93" s="16" t="s">
        <v>83</v>
      </c>
      <c r="D93" s="16" t="s">
        <v>82</v>
      </c>
      <c r="E93" s="36" t="s">
        <v>632</v>
      </c>
      <c r="F93" s="37">
        <v>23307.25</v>
      </c>
      <c r="G93" s="16" t="s">
        <v>633</v>
      </c>
    </row>
    <row r="94" spans="1:7" s="1" customFormat="1" ht="15" customHeight="1" x14ac:dyDescent="0.2">
      <c r="A94" s="3">
        <v>87</v>
      </c>
      <c r="B94" s="5" t="s">
        <v>58</v>
      </c>
      <c r="C94" s="16" t="s">
        <v>548</v>
      </c>
      <c r="D94" s="16" t="s">
        <v>547</v>
      </c>
      <c r="E94" s="36" t="s">
        <v>632</v>
      </c>
      <c r="F94" s="37">
        <v>187.21</v>
      </c>
      <c r="G94" s="16" t="s">
        <v>645</v>
      </c>
    </row>
    <row r="95" spans="1:7" s="1" customFormat="1" ht="15" customHeight="1" x14ac:dyDescent="0.2">
      <c r="A95" s="3">
        <v>88</v>
      </c>
      <c r="B95" s="5" t="s">
        <v>58</v>
      </c>
      <c r="C95" s="16" t="s">
        <v>536</v>
      </c>
      <c r="D95" s="16" t="s">
        <v>535</v>
      </c>
      <c r="E95" s="36" t="s">
        <v>632</v>
      </c>
      <c r="F95" s="37">
        <v>199.41</v>
      </c>
      <c r="G95" s="16" t="s">
        <v>645</v>
      </c>
    </row>
    <row r="96" spans="1:7" s="1" customFormat="1" ht="15" customHeight="1" x14ac:dyDescent="0.2">
      <c r="A96" s="3">
        <v>89</v>
      </c>
      <c r="B96" s="5" t="s">
        <v>281</v>
      </c>
      <c r="C96" s="16" t="s">
        <v>594</v>
      </c>
      <c r="D96" s="16" t="s">
        <v>341</v>
      </c>
      <c r="E96" s="36" t="s">
        <v>632</v>
      </c>
      <c r="F96" s="37">
        <v>72.849999999999994</v>
      </c>
      <c r="G96" s="16" t="s">
        <v>666</v>
      </c>
    </row>
    <row r="97" spans="1:7" s="1" customFormat="1" ht="15" customHeight="1" x14ac:dyDescent="0.2">
      <c r="A97" s="3">
        <v>90</v>
      </c>
      <c r="B97" s="5" t="s">
        <v>58</v>
      </c>
      <c r="C97" s="16" t="s">
        <v>140</v>
      </c>
      <c r="D97" s="16" t="s">
        <v>139</v>
      </c>
      <c r="E97" s="36" t="s">
        <v>632</v>
      </c>
      <c r="F97" s="37">
        <v>9947.48</v>
      </c>
      <c r="G97" s="16" t="s">
        <v>640</v>
      </c>
    </row>
    <row r="98" spans="1:7" s="1" customFormat="1" ht="15" customHeight="1" x14ac:dyDescent="0.2">
      <c r="A98" s="3">
        <v>91</v>
      </c>
      <c r="B98" s="5" t="s">
        <v>281</v>
      </c>
      <c r="C98" s="16" t="s">
        <v>629</v>
      </c>
      <c r="D98" s="16" t="s">
        <v>628</v>
      </c>
      <c r="E98" s="36" t="s">
        <v>632</v>
      </c>
      <c r="F98" s="37">
        <v>3.31</v>
      </c>
      <c r="G98" s="16" t="s">
        <v>668</v>
      </c>
    </row>
    <row r="99" spans="1:7" s="1" customFormat="1" ht="15" customHeight="1" x14ac:dyDescent="0.2">
      <c r="A99" s="3">
        <v>92</v>
      </c>
      <c r="B99" s="5" t="s">
        <v>281</v>
      </c>
      <c r="C99" s="16" t="s">
        <v>616</v>
      </c>
      <c r="D99" s="16" t="s">
        <v>615</v>
      </c>
      <c r="E99" s="36" t="s">
        <v>632</v>
      </c>
      <c r="F99" s="37">
        <v>9.39</v>
      </c>
      <c r="G99" s="16" t="s">
        <v>642</v>
      </c>
    </row>
    <row r="100" spans="1:7" s="1" customFormat="1" ht="15" customHeight="1" x14ac:dyDescent="0.2">
      <c r="A100" s="3">
        <v>93</v>
      </c>
      <c r="B100" s="5" t="s">
        <v>127</v>
      </c>
      <c r="C100" s="16" t="s">
        <v>709</v>
      </c>
      <c r="D100" s="16" t="s">
        <v>340</v>
      </c>
      <c r="E100" s="36" t="s">
        <v>764</v>
      </c>
      <c r="F100" s="37">
        <v>757.13</v>
      </c>
      <c r="G100" s="16" t="s">
        <v>634</v>
      </c>
    </row>
    <row r="101" spans="1:7" s="1" customFormat="1" ht="15" customHeight="1" x14ac:dyDescent="0.2">
      <c r="A101" s="3">
        <v>94</v>
      </c>
      <c r="B101" s="5" t="s">
        <v>127</v>
      </c>
      <c r="C101" s="16" t="s">
        <v>574</v>
      </c>
      <c r="D101" s="16" t="s">
        <v>182</v>
      </c>
      <c r="E101" s="36" t="s">
        <v>632</v>
      </c>
      <c r="F101" s="37">
        <v>127.2</v>
      </c>
      <c r="G101" s="16" t="s">
        <v>634</v>
      </c>
    </row>
    <row r="102" spans="1:7" s="1" customFormat="1" ht="15" customHeight="1" x14ac:dyDescent="0.2">
      <c r="A102" s="3">
        <v>95</v>
      </c>
      <c r="B102" s="5" t="s">
        <v>127</v>
      </c>
      <c r="C102" s="16" t="s">
        <v>129</v>
      </c>
      <c r="D102" s="16" t="s">
        <v>128</v>
      </c>
      <c r="E102" s="36" t="s">
        <v>632</v>
      </c>
      <c r="F102" s="37">
        <v>11794.69</v>
      </c>
      <c r="G102" s="16" t="s">
        <v>635</v>
      </c>
    </row>
    <row r="103" spans="1:7" s="1" customFormat="1" ht="15" customHeight="1" x14ac:dyDescent="0.2">
      <c r="A103" s="3">
        <v>96</v>
      </c>
      <c r="B103" s="5" t="s">
        <v>281</v>
      </c>
      <c r="C103" s="16" t="s">
        <v>486</v>
      </c>
      <c r="D103" s="16" t="s">
        <v>485</v>
      </c>
      <c r="E103" s="36" t="s">
        <v>632</v>
      </c>
      <c r="F103" s="37">
        <v>324.69</v>
      </c>
      <c r="G103" s="16" t="s">
        <v>642</v>
      </c>
    </row>
    <row r="104" spans="1:7" s="1" customFormat="1" ht="15" customHeight="1" x14ac:dyDescent="0.2">
      <c r="A104" s="3">
        <v>97</v>
      </c>
      <c r="B104" s="5" t="s">
        <v>460</v>
      </c>
      <c r="C104" s="16" t="s">
        <v>588</v>
      </c>
      <c r="D104" s="16" t="s">
        <v>587</v>
      </c>
      <c r="E104" s="36" t="s">
        <v>632</v>
      </c>
      <c r="F104" s="37">
        <v>95.8</v>
      </c>
      <c r="G104" s="16" t="s">
        <v>665</v>
      </c>
    </row>
    <row r="105" spans="1:7" s="1" customFormat="1" ht="15" customHeight="1" x14ac:dyDescent="0.2">
      <c r="A105" s="3">
        <v>98</v>
      </c>
      <c r="B105" s="5" t="s">
        <v>58</v>
      </c>
      <c r="C105" s="16" t="s">
        <v>464</v>
      </c>
      <c r="D105" s="16" t="s">
        <v>463</v>
      </c>
      <c r="E105" s="36" t="s">
        <v>632</v>
      </c>
      <c r="F105" s="37">
        <v>381.22</v>
      </c>
      <c r="G105" s="16" t="s">
        <v>643</v>
      </c>
    </row>
    <row r="106" spans="1:7" s="1" customFormat="1" ht="15" customHeight="1" x14ac:dyDescent="0.2">
      <c r="A106" s="3">
        <v>99</v>
      </c>
      <c r="B106" s="5" t="s">
        <v>58</v>
      </c>
      <c r="C106" s="16" t="s">
        <v>118</v>
      </c>
      <c r="D106" s="16" t="s">
        <v>117</v>
      </c>
      <c r="E106" s="36" t="s">
        <v>632</v>
      </c>
      <c r="F106" s="37">
        <v>14289.75</v>
      </c>
      <c r="G106" s="16" t="s">
        <v>641</v>
      </c>
    </row>
    <row r="107" spans="1:7" s="1" customFormat="1" ht="15" customHeight="1" x14ac:dyDescent="0.2">
      <c r="A107" s="3">
        <v>100</v>
      </c>
      <c r="B107" s="103" t="s">
        <v>896</v>
      </c>
      <c r="C107" s="104" t="s">
        <v>922</v>
      </c>
      <c r="D107" s="104" t="s">
        <v>67</v>
      </c>
      <c r="E107" s="105" t="s">
        <v>632</v>
      </c>
      <c r="F107" s="82">
        <v>891.54</v>
      </c>
      <c r="G107" s="104" t="s">
        <v>633</v>
      </c>
    </row>
    <row r="108" spans="1:7" s="1" customFormat="1" ht="15" customHeight="1" x14ac:dyDescent="0.2">
      <c r="A108" s="3">
        <v>101</v>
      </c>
      <c r="B108" s="5" t="s">
        <v>58</v>
      </c>
      <c r="C108" s="16" t="s">
        <v>85</v>
      </c>
      <c r="D108" s="16" t="s">
        <v>84</v>
      </c>
      <c r="E108" s="36" t="s">
        <v>632</v>
      </c>
      <c r="F108" s="37">
        <v>22384.29</v>
      </c>
      <c r="G108" s="16" t="s">
        <v>637</v>
      </c>
    </row>
    <row r="109" spans="1:7" s="1" customFormat="1" ht="15" customHeight="1" x14ac:dyDescent="0.2">
      <c r="A109" s="3">
        <v>102</v>
      </c>
      <c r="B109" s="5" t="s">
        <v>58</v>
      </c>
      <c r="C109" s="16" t="s">
        <v>267</v>
      </c>
      <c r="D109" s="16" t="s">
        <v>266</v>
      </c>
      <c r="E109" s="36" t="s">
        <v>632</v>
      </c>
      <c r="F109" s="37">
        <v>2850.55</v>
      </c>
      <c r="G109" s="16" t="s">
        <v>640</v>
      </c>
    </row>
    <row r="110" spans="1:7" s="1" customFormat="1" ht="15" customHeight="1" x14ac:dyDescent="0.2">
      <c r="A110" s="3">
        <v>103</v>
      </c>
      <c r="B110" s="5" t="s">
        <v>281</v>
      </c>
      <c r="C110" s="16" t="s">
        <v>614</v>
      </c>
      <c r="D110" s="16" t="s">
        <v>613</v>
      </c>
      <c r="E110" s="36" t="s">
        <v>632</v>
      </c>
      <c r="F110" s="37">
        <v>10.61</v>
      </c>
      <c r="G110" s="16" t="s">
        <v>642</v>
      </c>
    </row>
    <row r="111" spans="1:7" s="1" customFormat="1" ht="15" customHeight="1" x14ac:dyDescent="0.2">
      <c r="A111" s="3">
        <v>104</v>
      </c>
      <c r="B111" s="5" t="s">
        <v>309</v>
      </c>
      <c r="C111" s="16" t="s">
        <v>360</v>
      </c>
      <c r="D111" s="16" t="s">
        <v>120</v>
      </c>
      <c r="E111" s="36" t="s">
        <v>632</v>
      </c>
      <c r="F111" s="37">
        <v>982.77</v>
      </c>
      <c r="G111" s="16" t="s">
        <v>640</v>
      </c>
    </row>
    <row r="112" spans="1:7" s="1" customFormat="1" ht="15" customHeight="1" x14ac:dyDescent="0.2">
      <c r="A112" s="3">
        <v>105</v>
      </c>
      <c r="B112" s="103" t="s">
        <v>895</v>
      </c>
      <c r="C112" s="104" t="s">
        <v>916</v>
      </c>
      <c r="D112" s="104" t="s">
        <v>903</v>
      </c>
      <c r="E112" s="105" t="s">
        <v>764</v>
      </c>
      <c r="F112" s="82">
        <v>1889.44</v>
      </c>
      <c r="G112" s="104" t="s">
        <v>653</v>
      </c>
    </row>
    <row r="113" spans="1:7" s="1" customFormat="1" ht="15" customHeight="1" x14ac:dyDescent="0.2">
      <c r="A113" s="3">
        <v>106</v>
      </c>
      <c r="B113" s="5" t="s">
        <v>281</v>
      </c>
      <c r="C113" s="16" t="s">
        <v>746</v>
      </c>
      <c r="D113" s="16" t="s">
        <v>225</v>
      </c>
      <c r="E113" s="36" t="s">
        <v>764</v>
      </c>
      <c r="F113" s="37">
        <v>102.03</v>
      </c>
      <c r="G113" s="16" t="s">
        <v>642</v>
      </c>
    </row>
    <row r="114" spans="1:7" s="1" customFormat="1" ht="15" customHeight="1" x14ac:dyDescent="0.2">
      <c r="A114" s="3">
        <v>107</v>
      </c>
      <c r="B114" s="5" t="s">
        <v>130</v>
      </c>
      <c r="C114" s="16" t="s">
        <v>298</v>
      </c>
      <c r="D114" s="16" t="s">
        <v>274</v>
      </c>
      <c r="E114" s="36" t="s">
        <v>632</v>
      </c>
      <c r="F114" s="37">
        <v>1912.7</v>
      </c>
      <c r="G114" s="16" t="s">
        <v>642</v>
      </c>
    </row>
    <row r="115" spans="1:7" s="1" customFormat="1" ht="15" customHeight="1" x14ac:dyDescent="0.2">
      <c r="A115" s="3">
        <v>108</v>
      </c>
      <c r="B115" s="5" t="s">
        <v>58</v>
      </c>
      <c r="C115" s="16" t="s">
        <v>226</v>
      </c>
      <c r="D115" s="16" t="s">
        <v>225</v>
      </c>
      <c r="E115" s="36" t="s">
        <v>632</v>
      </c>
      <c r="F115" s="37">
        <v>3770.59</v>
      </c>
      <c r="G115" s="16" t="s">
        <v>640</v>
      </c>
    </row>
    <row r="116" spans="1:7" s="1" customFormat="1" ht="15" customHeight="1" x14ac:dyDescent="0.2">
      <c r="A116" s="3">
        <v>109</v>
      </c>
      <c r="B116" s="5" t="s">
        <v>58</v>
      </c>
      <c r="C116" s="16" t="s">
        <v>69</v>
      </c>
      <c r="D116" s="16" t="s">
        <v>59</v>
      </c>
      <c r="E116" s="36" t="s">
        <v>632</v>
      </c>
      <c r="F116" s="37">
        <v>53353.4</v>
      </c>
      <c r="G116" s="16" t="s">
        <v>634</v>
      </c>
    </row>
    <row r="117" spans="1:7" s="1" customFormat="1" ht="15" customHeight="1" x14ac:dyDescent="0.2">
      <c r="A117" s="3">
        <v>110</v>
      </c>
      <c r="B117" s="5" t="s">
        <v>352</v>
      </c>
      <c r="C117" s="16" t="s">
        <v>354</v>
      </c>
      <c r="D117" s="16" t="s">
        <v>353</v>
      </c>
      <c r="E117" s="36" t="s">
        <v>632</v>
      </c>
      <c r="F117" s="37">
        <v>1062.57</v>
      </c>
      <c r="G117" s="16" t="s">
        <v>643</v>
      </c>
    </row>
    <row r="118" spans="1:7" s="1" customFormat="1" ht="15" customHeight="1" x14ac:dyDescent="0.2">
      <c r="A118" s="3">
        <v>111</v>
      </c>
      <c r="B118" s="5" t="s">
        <v>58</v>
      </c>
      <c r="C118" s="16" t="s">
        <v>104</v>
      </c>
      <c r="D118" s="16" t="s">
        <v>103</v>
      </c>
      <c r="E118" s="36" t="s">
        <v>632</v>
      </c>
      <c r="F118" s="37">
        <v>17971.96</v>
      </c>
      <c r="G118" s="16" t="s">
        <v>639</v>
      </c>
    </row>
    <row r="119" spans="1:7" s="1" customFormat="1" ht="15" customHeight="1" x14ac:dyDescent="0.2">
      <c r="A119" s="3">
        <v>112</v>
      </c>
      <c r="B119" s="103" t="s">
        <v>895</v>
      </c>
      <c r="C119" s="104" t="s">
        <v>917</v>
      </c>
      <c r="D119" s="104" t="s">
        <v>125</v>
      </c>
      <c r="E119" s="105" t="s">
        <v>764</v>
      </c>
      <c r="F119" s="82">
        <v>1922.46</v>
      </c>
      <c r="G119" s="104" t="s">
        <v>653</v>
      </c>
    </row>
    <row r="120" spans="1:7" s="1" customFormat="1" ht="15" customHeight="1" x14ac:dyDescent="0.2">
      <c r="A120" s="3">
        <v>113</v>
      </c>
      <c r="B120" s="5" t="s">
        <v>352</v>
      </c>
      <c r="C120" s="16" t="s">
        <v>472</v>
      </c>
      <c r="D120" s="16" t="s">
        <v>471</v>
      </c>
      <c r="E120" s="36" t="s">
        <v>632</v>
      </c>
      <c r="F120" s="37">
        <v>369.01</v>
      </c>
      <c r="G120" s="16" t="s">
        <v>643</v>
      </c>
    </row>
    <row r="121" spans="1:7" s="1" customFormat="1" ht="15" customHeight="1" x14ac:dyDescent="0.2">
      <c r="A121" s="3">
        <v>114</v>
      </c>
      <c r="B121" s="103" t="s">
        <v>895</v>
      </c>
      <c r="C121" s="104" t="s">
        <v>914</v>
      </c>
      <c r="D121" s="104" t="s">
        <v>494</v>
      </c>
      <c r="E121" s="105" t="s">
        <v>764</v>
      </c>
      <c r="F121" s="82">
        <v>1550.47</v>
      </c>
      <c r="G121" s="104" t="s">
        <v>653</v>
      </c>
    </row>
    <row r="122" spans="1:7" s="1" customFormat="1" ht="15" customHeight="1" x14ac:dyDescent="0.2">
      <c r="A122" s="3">
        <v>115</v>
      </c>
      <c r="B122" s="5" t="s">
        <v>326</v>
      </c>
      <c r="C122" s="16" t="s">
        <v>327</v>
      </c>
      <c r="D122" s="16" t="s">
        <v>77</v>
      </c>
      <c r="E122" s="36" t="s">
        <v>632</v>
      </c>
      <c r="F122" s="37">
        <v>1464.69</v>
      </c>
      <c r="G122" s="16" t="s">
        <v>653</v>
      </c>
    </row>
    <row r="123" spans="1:7" s="1" customFormat="1" ht="15" customHeight="1" x14ac:dyDescent="0.2">
      <c r="A123" s="3">
        <v>116</v>
      </c>
      <c r="B123" s="5" t="s">
        <v>206</v>
      </c>
      <c r="C123" s="16" t="s">
        <v>272</v>
      </c>
      <c r="D123" s="16" t="s">
        <v>170</v>
      </c>
      <c r="E123" s="36" t="s">
        <v>632</v>
      </c>
      <c r="F123" s="37">
        <v>2482.96</v>
      </c>
      <c r="G123" s="16" t="s">
        <v>643</v>
      </c>
    </row>
    <row r="124" spans="1:7" s="1" customFormat="1" ht="15" customHeight="1" x14ac:dyDescent="0.2">
      <c r="A124" s="3">
        <v>117</v>
      </c>
      <c r="B124" s="5" t="s">
        <v>58</v>
      </c>
      <c r="C124" s="16" t="s">
        <v>393</v>
      </c>
      <c r="D124" s="16" t="s">
        <v>392</v>
      </c>
      <c r="E124" s="36" t="s">
        <v>632</v>
      </c>
      <c r="F124" s="37">
        <v>655.33000000000004</v>
      </c>
      <c r="G124" s="16" t="s">
        <v>652</v>
      </c>
    </row>
    <row r="125" spans="1:7" s="1" customFormat="1" ht="15" customHeight="1" x14ac:dyDescent="0.2">
      <c r="A125" s="3">
        <v>118</v>
      </c>
      <c r="B125" s="5" t="s">
        <v>58</v>
      </c>
      <c r="C125" s="16" t="s">
        <v>393</v>
      </c>
      <c r="D125" s="16" t="s">
        <v>216</v>
      </c>
      <c r="E125" s="36" t="s">
        <v>632</v>
      </c>
      <c r="F125" s="37">
        <v>36.130000000000003</v>
      </c>
      <c r="G125" s="16" t="s">
        <v>652</v>
      </c>
    </row>
    <row r="126" spans="1:7" s="1" customFormat="1" ht="15" customHeight="1" x14ac:dyDescent="0.2">
      <c r="A126" s="3">
        <v>119</v>
      </c>
      <c r="B126" s="5" t="s">
        <v>352</v>
      </c>
      <c r="C126" s="16" t="s">
        <v>553</v>
      </c>
      <c r="D126" s="16" t="s">
        <v>552</v>
      </c>
      <c r="E126" s="36" t="s">
        <v>632</v>
      </c>
      <c r="F126" s="37">
        <v>172.1</v>
      </c>
      <c r="G126" s="16" t="s">
        <v>643</v>
      </c>
    </row>
    <row r="127" spans="1:7" s="1" customFormat="1" ht="15" customHeight="1" x14ac:dyDescent="0.2">
      <c r="A127" s="3">
        <v>120</v>
      </c>
      <c r="B127" s="5" t="s">
        <v>244</v>
      </c>
      <c r="C127" s="16" t="s">
        <v>386</v>
      </c>
      <c r="D127" s="16" t="s">
        <v>385</v>
      </c>
      <c r="E127" s="36" t="s">
        <v>632</v>
      </c>
      <c r="F127" s="37">
        <v>693.98</v>
      </c>
      <c r="G127" s="16" t="s">
        <v>634</v>
      </c>
    </row>
    <row r="128" spans="1:7" s="1" customFormat="1" ht="15" customHeight="1" x14ac:dyDescent="0.2">
      <c r="A128" s="3">
        <v>121</v>
      </c>
      <c r="B128" s="5" t="s">
        <v>281</v>
      </c>
      <c r="C128" s="16" t="s">
        <v>283</v>
      </c>
      <c r="D128" s="16" t="s">
        <v>282</v>
      </c>
      <c r="E128" s="36" t="s">
        <v>632</v>
      </c>
      <c r="F128" s="37">
        <v>2274.56</v>
      </c>
      <c r="G128" s="16" t="s">
        <v>634</v>
      </c>
    </row>
    <row r="129" spans="1:7" s="1" customFormat="1" ht="15" customHeight="1" x14ac:dyDescent="0.2">
      <c r="A129" s="3">
        <v>122</v>
      </c>
      <c r="B129" s="5" t="s">
        <v>58</v>
      </c>
      <c r="C129" s="16" t="s">
        <v>564</v>
      </c>
      <c r="D129" s="16" t="s">
        <v>563</v>
      </c>
      <c r="E129" s="36" t="s">
        <v>632</v>
      </c>
      <c r="F129" s="37">
        <v>147.99</v>
      </c>
      <c r="G129" s="16" t="s">
        <v>672</v>
      </c>
    </row>
    <row r="130" spans="1:7" s="1" customFormat="1" ht="15" customHeight="1" x14ac:dyDescent="0.2">
      <c r="A130" s="3">
        <v>123</v>
      </c>
      <c r="B130" s="5" t="s">
        <v>493</v>
      </c>
      <c r="C130" s="16" t="s">
        <v>495</v>
      </c>
      <c r="D130" s="16" t="s">
        <v>494</v>
      </c>
      <c r="E130" s="36" t="s">
        <v>632</v>
      </c>
      <c r="F130" s="37">
        <v>311.23</v>
      </c>
      <c r="G130" s="16" t="s">
        <v>653</v>
      </c>
    </row>
    <row r="131" spans="1:7" s="1" customFormat="1" ht="15" customHeight="1" x14ac:dyDescent="0.2">
      <c r="A131" s="3">
        <v>124</v>
      </c>
      <c r="B131" s="5" t="s">
        <v>713</v>
      </c>
      <c r="C131" s="16" t="s">
        <v>745</v>
      </c>
      <c r="D131" s="16" t="s">
        <v>336</v>
      </c>
      <c r="E131" s="36" t="s">
        <v>764</v>
      </c>
      <c r="F131" s="37">
        <v>109.78</v>
      </c>
      <c r="G131" s="16" t="s">
        <v>653</v>
      </c>
    </row>
    <row r="132" spans="1:7" s="1" customFormat="1" ht="15" customHeight="1" x14ac:dyDescent="0.2">
      <c r="A132" s="3">
        <v>125</v>
      </c>
      <c r="B132" s="5" t="s">
        <v>281</v>
      </c>
      <c r="C132" s="16" t="s">
        <v>429</v>
      </c>
      <c r="D132" s="16" t="s">
        <v>428</v>
      </c>
      <c r="E132" s="36" t="s">
        <v>632</v>
      </c>
      <c r="F132" s="37">
        <v>481.98</v>
      </c>
      <c r="G132" s="16" t="s">
        <v>642</v>
      </c>
    </row>
    <row r="133" spans="1:7" s="1" customFormat="1" ht="15" customHeight="1" x14ac:dyDescent="0.2">
      <c r="A133" s="3">
        <v>126</v>
      </c>
      <c r="B133" s="5" t="s">
        <v>281</v>
      </c>
      <c r="C133" s="16" t="s">
        <v>491</v>
      </c>
      <c r="D133" s="16" t="s">
        <v>521</v>
      </c>
      <c r="E133" s="36" t="s">
        <v>632</v>
      </c>
      <c r="F133" s="37">
        <v>244.1</v>
      </c>
      <c r="G133" s="16" t="s">
        <v>642</v>
      </c>
    </row>
    <row r="134" spans="1:7" s="1" customFormat="1" ht="15" customHeight="1" x14ac:dyDescent="0.2">
      <c r="A134" s="3">
        <v>127</v>
      </c>
      <c r="B134" s="5" t="s">
        <v>58</v>
      </c>
      <c r="C134" s="16" t="s">
        <v>263</v>
      </c>
      <c r="D134" s="16" t="s">
        <v>262</v>
      </c>
      <c r="E134" s="36" t="s">
        <v>632</v>
      </c>
      <c r="F134" s="37">
        <v>2993.98</v>
      </c>
      <c r="G134" s="16" t="s">
        <v>643</v>
      </c>
    </row>
    <row r="135" spans="1:7" s="1" customFormat="1" ht="15" customHeight="1" x14ac:dyDescent="0.2">
      <c r="A135" s="3">
        <v>128</v>
      </c>
      <c r="B135" s="5" t="s">
        <v>713</v>
      </c>
      <c r="C135" s="16" t="s">
        <v>722</v>
      </c>
      <c r="D135" s="16" t="s">
        <v>77</v>
      </c>
      <c r="E135" s="36" t="s">
        <v>764</v>
      </c>
      <c r="F135" s="37">
        <v>396.42</v>
      </c>
      <c r="G135" s="16" t="s">
        <v>653</v>
      </c>
    </row>
    <row r="136" spans="1:7" s="1" customFormat="1" ht="15" customHeight="1" x14ac:dyDescent="0.2">
      <c r="A136" s="3">
        <v>129</v>
      </c>
      <c r="B136" s="5" t="s">
        <v>352</v>
      </c>
      <c r="C136" s="16" t="s">
        <v>565</v>
      </c>
      <c r="D136" s="16" t="s">
        <v>103</v>
      </c>
      <c r="E136" s="36" t="s">
        <v>632</v>
      </c>
      <c r="F136" s="37">
        <v>146.53</v>
      </c>
      <c r="G136" s="16" t="s">
        <v>643</v>
      </c>
    </row>
    <row r="137" spans="1:7" s="1" customFormat="1" ht="15" customHeight="1" x14ac:dyDescent="0.2">
      <c r="A137" s="3">
        <v>130</v>
      </c>
      <c r="B137" s="5" t="s">
        <v>305</v>
      </c>
      <c r="C137" s="16" t="s">
        <v>721</v>
      </c>
      <c r="D137" s="16" t="s">
        <v>99</v>
      </c>
      <c r="E137" s="36" t="s">
        <v>764</v>
      </c>
      <c r="F137" s="37">
        <v>431.68</v>
      </c>
      <c r="G137" s="16" t="s">
        <v>653</v>
      </c>
    </row>
    <row r="138" spans="1:7" s="1" customFormat="1" ht="15" customHeight="1" x14ac:dyDescent="0.2">
      <c r="A138" s="3">
        <v>131</v>
      </c>
      <c r="B138" s="103" t="s">
        <v>895</v>
      </c>
      <c r="C138" s="104" t="s">
        <v>919</v>
      </c>
      <c r="D138" s="104" t="s">
        <v>904</v>
      </c>
      <c r="E138" s="105" t="s">
        <v>764</v>
      </c>
      <c r="F138" s="82">
        <v>1133.46</v>
      </c>
      <c r="G138" s="104" t="s">
        <v>897</v>
      </c>
    </row>
    <row r="139" spans="1:7" s="1" customFormat="1" ht="15" customHeight="1" x14ac:dyDescent="0.2">
      <c r="A139" s="3">
        <v>132</v>
      </c>
      <c r="B139" s="5" t="s">
        <v>58</v>
      </c>
      <c r="C139" s="16" t="s">
        <v>154</v>
      </c>
      <c r="D139" s="16" t="s">
        <v>111</v>
      </c>
      <c r="E139" s="36" t="s">
        <v>632</v>
      </c>
      <c r="F139" s="37">
        <v>8471.6</v>
      </c>
      <c r="G139" s="16" t="s">
        <v>640</v>
      </c>
    </row>
    <row r="140" spans="1:7" s="1" customFormat="1" ht="15" customHeight="1" x14ac:dyDescent="0.2">
      <c r="A140" s="3">
        <v>133</v>
      </c>
      <c r="B140" s="5" t="s">
        <v>58</v>
      </c>
      <c r="C140" s="16" t="s">
        <v>100</v>
      </c>
      <c r="D140" s="16" t="s">
        <v>99</v>
      </c>
      <c r="E140" s="36" t="s">
        <v>632</v>
      </c>
      <c r="F140" s="37">
        <v>18603.23</v>
      </c>
      <c r="G140" s="16" t="s">
        <v>638</v>
      </c>
    </row>
    <row r="141" spans="1:7" s="1" customFormat="1" ht="15" customHeight="1" x14ac:dyDescent="0.2">
      <c r="A141" s="3">
        <v>134</v>
      </c>
      <c r="B141" s="5" t="s">
        <v>58</v>
      </c>
      <c r="C141" s="16" t="s">
        <v>401</v>
      </c>
      <c r="D141" s="16" t="s">
        <v>216</v>
      </c>
      <c r="E141" s="36" t="s">
        <v>632</v>
      </c>
      <c r="F141" s="37">
        <v>607.47</v>
      </c>
      <c r="G141" s="16" t="s">
        <v>655</v>
      </c>
    </row>
    <row r="142" spans="1:7" s="1" customFormat="1" ht="15" customHeight="1" x14ac:dyDescent="0.2">
      <c r="A142" s="3">
        <v>135</v>
      </c>
      <c r="B142" s="5" t="s">
        <v>58</v>
      </c>
      <c r="C142" s="16" t="s">
        <v>546</v>
      </c>
      <c r="D142" s="16" t="s">
        <v>103</v>
      </c>
      <c r="E142" s="36" t="s">
        <v>632</v>
      </c>
      <c r="F142" s="37">
        <v>187.21</v>
      </c>
      <c r="G142" s="16" t="s">
        <v>646</v>
      </c>
    </row>
    <row r="143" spans="1:7" s="1" customFormat="1" ht="15" customHeight="1" x14ac:dyDescent="0.2">
      <c r="A143" s="3">
        <v>136</v>
      </c>
      <c r="B143" s="5" t="s">
        <v>201</v>
      </c>
      <c r="C143" s="16" t="s">
        <v>308</v>
      </c>
      <c r="D143" s="16" t="s">
        <v>307</v>
      </c>
      <c r="E143" s="36" t="s">
        <v>632</v>
      </c>
      <c r="F143" s="37">
        <v>1684.36</v>
      </c>
      <c r="G143" s="16" t="s">
        <v>639</v>
      </c>
    </row>
    <row r="144" spans="1:7" s="1" customFormat="1" ht="15" customHeight="1" x14ac:dyDescent="0.2">
      <c r="A144" s="3">
        <v>137</v>
      </c>
      <c r="B144" s="5" t="s">
        <v>58</v>
      </c>
      <c r="C144" s="16" t="s">
        <v>108</v>
      </c>
      <c r="D144" s="16" t="s">
        <v>107</v>
      </c>
      <c r="E144" s="36" t="s">
        <v>632</v>
      </c>
      <c r="F144" s="37">
        <v>15854.04</v>
      </c>
      <c r="G144" s="16" t="s">
        <v>640</v>
      </c>
    </row>
    <row r="145" spans="1:7" s="1" customFormat="1" ht="15" customHeight="1" x14ac:dyDescent="0.2">
      <c r="A145" s="3">
        <v>138</v>
      </c>
      <c r="B145" s="5" t="s">
        <v>58</v>
      </c>
      <c r="C145" s="16" t="s">
        <v>108</v>
      </c>
      <c r="D145" s="16" t="s">
        <v>119</v>
      </c>
      <c r="E145" s="36" t="s">
        <v>632</v>
      </c>
      <c r="F145" s="37">
        <v>13991.84</v>
      </c>
      <c r="G145" s="16" t="s">
        <v>640</v>
      </c>
    </row>
    <row r="146" spans="1:7" s="1" customFormat="1" ht="15" customHeight="1" x14ac:dyDescent="0.2">
      <c r="A146" s="3">
        <v>139</v>
      </c>
      <c r="B146" s="5" t="s">
        <v>305</v>
      </c>
      <c r="C146" s="16" t="s">
        <v>581</v>
      </c>
      <c r="D146" s="16" t="s">
        <v>72</v>
      </c>
      <c r="E146" s="36" t="s">
        <v>632</v>
      </c>
      <c r="F146" s="37">
        <v>109.78</v>
      </c>
      <c r="G146" s="16" t="s">
        <v>653</v>
      </c>
    </row>
    <row r="147" spans="1:7" s="1" customFormat="1" ht="15" customHeight="1" x14ac:dyDescent="0.2">
      <c r="A147" s="3">
        <v>140</v>
      </c>
      <c r="B147" s="5" t="s">
        <v>281</v>
      </c>
      <c r="C147" s="16" t="s">
        <v>612</v>
      </c>
      <c r="D147" s="16" t="s">
        <v>353</v>
      </c>
      <c r="E147" s="36" t="s">
        <v>632</v>
      </c>
      <c r="F147" s="37">
        <v>11.5</v>
      </c>
      <c r="G147" s="16" t="s">
        <v>642</v>
      </c>
    </row>
    <row r="148" spans="1:7" s="1" customFormat="1" ht="15" customHeight="1" x14ac:dyDescent="0.2">
      <c r="A148" s="3">
        <v>141</v>
      </c>
      <c r="B148" s="5" t="s">
        <v>74</v>
      </c>
      <c r="C148" s="16" t="s">
        <v>612</v>
      </c>
      <c r="D148" s="16" t="s">
        <v>103</v>
      </c>
      <c r="E148" s="36" t="s">
        <v>764</v>
      </c>
      <c r="F148" s="37">
        <v>23746.53</v>
      </c>
      <c r="G148" s="16" t="s">
        <v>633</v>
      </c>
    </row>
    <row r="149" spans="1:7" s="1" customFormat="1" ht="15" customHeight="1" x14ac:dyDescent="0.2">
      <c r="A149" s="3">
        <v>142</v>
      </c>
      <c r="B149" s="5" t="s">
        <v>130</v>
      </c>
      <c r="C149" s="16" t="s">
        <v>524</v>
      </c>
      <c r="D149" s="16" t="s">
        <v>523</v>
      </c>
      <c r="E149" s="36" t="s">
        <v>632</v>
      </c>
      <c r="F149" s="37">
        <v>228.74</v>
      </c>
      <c r="G149" s="16" t="s">
        <v>642</v>
      </c>
    </row>
    <row r="150" spans="1:7" s="1" customFormat="1" ht="15" customHeight="1" x14ac:dyDescent="0.2">
      <c r="A150" s="3">
        <v>143</v>
      </c>
      <c r="B150" s="5" t="s">
        <v>58</v>
      </c>
      <c r="C150" s="16" t="s">
        <v>520</v>
      </c>
      <c r="D150" s="16" t="s">
        <v>77</v>
      </c>
      <c r="E150" s="36" t="s">
        <v>632</v>
      </c>
      <c r="F150" s="37">
        <v>247.21</v>
      </c>
      <c r="G150" s="16" t="s">
        <v>645</v>
      </c>
    </row>
    <row r="151" spans="1:7" s="1" customFormat="1" ht="15" customHeight="1" x14ac:dyDescent="0.2">
      <c r="A151" s="3">
        <v>144</v>
      </c>
      <c r="B151" s="5" t="s">
        <v>305</v>
      </c>
      <c r="C151" s="16" t="s">
        <v>489</v>
      </c>
      <c r="D151" s="16" t="s">
        <v>59</v>
      </c>
      <c r="E151" s="36" t="s">
        <v>632</v>
      </c>
      <c r="F151" s="37">
        <v>321.89999999999998</v>
      </c>
      <c r="G151" s="16" t="s">
        <v>653</v>
      </c>
    </row>
    <row r="152" spans="1:7" s="1" customFormat="1" ht="15" customHeight="1" x14ac:dyDescent="0.2">
      <c r="A152" s="3">
        <v>145</v>
      </c>
      <c r="B152" s="5" t="s">
        <v>74</v>
      </c>
      <c r="C152" s="16" t="s">
        <v>702</v>
      </c>
      <c r="D152" s="16" t="s">
        <v>89</v>
      </c>
      <c r="E152" s="36" t="s">
        <v>764</v>
      </c>
      <c r="F152" s="37">
        <v>1385.93</v>
      </c>
      <c r="G152" s="16" t="s">
        <v>633</v>
      </c>
    </row>
    <row r="153" spans="1:7" s="1" customFormat="1" ht="15" customHeight="1" x14ac:dyDescent="0.2">
      <c r="A153" s="3">
        <v>146</v>
      </c>
      <c r="B153" s="5" t="s">
        <v>130</v>
      </c>
      <c r="C153" s="16" t="s">
        <v>702</v>
      </c>
      <c r="D153" s="16" t="s">
        <v>89</v>
      </c>
      <c r="E153" s="36" t="s">
        <v>764</v>
      </c>
      <c r="F153" s="37">
        <v>187.21</v>
      </c>
      <c r="G153" s="16" t="s">
        <v>633</v>
      </c>
    </row>
    <row r="154" spans="1:7" s="1" customFormat="1" ht="15" customHeight="1" x14ac:dyDescent="0.2">
      <c r="A154" s="3">
        <v>147</v>
      </c>
      <c r="B154" s="5" t="s">
        <v>58</v>
      </c>
      <c r="C154" s="16" t="s">
        <v>381</v>
      </c>
      <c r="D154" s="16" t="s">
        <v>380</v>
      </c>
      <c r="E154" s="36" t="s">
        <v>632</v>
      </c>
      <c r="F154" s="37">
        <v>704.32</v>
      </c>
      <c r="G154" s="16" t="s">
        <v>636</v>
      </c>
    </row>
    <row r="155" spans="1:7" s="1" customFormat="1" ht="15" customHeight="1" x14ac:dyDescent="0.2">
      <c r="A155" s="3">
        <v>148</v>
      </c>
      <c r="B155" s="5" t="s">
        <v>352</v>
      </c>
      <c r="C155" s="16" t="s">
        <v>566</v>
      </c>
      <c r="D155" s="16" t="s">
        <v>176</v>
      </c>
      <c r="E155" s="36" t="s">
        <v>632</v>
      </c>
      <c r="F155" s="37">
        <v>145.4</v>
      </c>
      <c r="G155" s="16" t="s">
        <v>643</v>
      </c>
    </row>
    <row r="156" spans="1:7" s="1" customFormat="1" ht="15" customHeight="1" x14ac:dyDescent="0.2">
      <c r="A156" s="3">
        <v>149</v>
      </c>
      <c r="B156" s="5" t="s">
        <v>130</v>
      </c>
      <c r="C156" s="16" t="s">
        <v>707</v>
      </c>
      <c r="D156" s="16" t="s">
        <v>97</v>
      </c>
      <c r="E156" s="36" t="s">
        <v>764</v>
      </c>
      <c r="F156" s="37">
        <v>1197.53</v>
      </c>
      <c r="G156" s="16" t="s">
        <v>634</v>
      </c>
    </row>
    <row r="157" spans="1:7" s="1" customFormat="1" ht="15" customHeight="1" x14ac:dyDescent="0.2">
      <c r="A157" s="3">
        <v>150</v>
      </c>
      <c r="B157" s="5" t="s">
        <v>58</v>
      </c>
      <c r="C157" s="16" t="s">
        <v>687</v>
      </c>
      <c r="D157" s="16" t="s">
        <v>720</v>
      </c>
      <c r="E157" s="36" t="s">
        <v>764</v>
      </c>
      <c r="F157" s="37">
        <v>460.95</v>
      </c>
      <c r="G157" s="16" t="s">
        <v>645</v>
      </c>
    </row>
    <row r="158" spans="1:7" s="1" customFormat="1" ht="15" customHeight="1" x14ac:dyDescent="0.2">
      <c r="A158" s="3">
        <v>151</v>
      </c>
      <c r="B158" s="5" t="s">
        <v>58</v>
      </c>
      <c r="C158" s="16" t="s">
        <v>687</v>
      </c>
      <c r="D158" s="16" t="s">
        <v>97</v>
      </c>
      <c r="E158" s="36" t="s">
        <v>764</v>
      </c>
      <c r="F158" s="37">
        <v>2957.71</v>
      </c>
      <c r="G158" s="16" t="s">
        <v>645</v>
      </c>
    </row>
    <row r="159" spans="1:7" s="1" customFormat="1" ht="15" customHeight="1" x14ac:dyDescent="0.2">
      <c r="A159" s="3">
        <v>152</v>
      </c>
      <c r="B159" s="5" t="s">
        <v>281</v>
      </c>
      <c r="C159" s="16" t="s">
        <v>631</v>
      </c>
      <c r="D159" s="16" t="s">
        <v>59</v>
      </c>
      <c r="E159" s="36" t="s">
        <v>632</v>
      </c>
      <c r="F159" s="37">
        <v>1.06</v>
      </c>
      <c r="G159" s="16" t="s">
        <v>660</v>
      </c>
    </row>
    <row r="160" spans="1:7" s="1" customFormat="1" ht="15" customHeight="1" x14ac:dyDescent="0.2">
      <c r="A160" s="3">
        <v>153</v>
      </c>
      <c r="B160" s="5" t="s">
        <v>493</v>
      </c>
      <c r="C160" s="16" t="s">
        <v>558</v>
      </c>
      <c r="D160" s="16" t="s">
        <v>59</v>
      </c>
      <c r="E160" s="36" t="s">
        <v>632</v>
      </c>
      <c r="F160" s="37">
        <v>160.94999999999999</v>
      </c>
      <c r="G160" s="16" t="s">
        <v>653</v>
      </c>
    </row>
    <row r="161" spans="1:7" s="1" customFormat="1" ht="15" customHeight="1" x14ac:dyDescent="0.2">
      <c r="A161" s="3">
        <v>154</v>
      </c>
      <c r="B161" s="5" t="s">
        <v>201</v>
      </c>
      <c r="C161" s="16" t="s">
        <v>287</v>
      </c>
      <c r="D161" s="16" t="s">
        <v>286</v>
      </c>
      <c r="E161" s="36" t="s">
        <v>632</v>
      </c>
      <c r="F161" s="37">
        <v>2180.67</v>
      </c>
      <c r="G161" s="16" t="s">
        <v>639</v>
      </c>
    </row>
    <row r="162" spans="1:7" s="1" customFormat="1" ht="15" customHeight="1" x14ac:dyDescent="0.2">
      <c r="A162" s="3">
        <v>155</v>
      </c>
      <c r="B162" s="5" t="s">
        <v>352</v>
      </c>
      <c r="C162" s="16" t="s">
        <v>287</v>
      </c>
      <c r="D162" s="16" t="s">
        <v>436</v>
      </c>
      <c r="E162" s="36" t="s">
        <v>632</v>
      </c>
      <c r="F162" s="37">
        <v>455.01</v>
      </c>
      <c r="G162" s="16" t="s">
        <v>643</v>
      </c>
    </row>
    <row r="163" spans="1:7" s="1" customFormat="1" ht="15" customHeight="1" x14ac:dyDescent="0.2">
      <c r="A163" s="3">
        <v>156</v>
      </c>
      <c r="B163" s="5" t="s">
        <v>74</v>
      </c>
      <c r="C163" s="16" t="s">
        <v>513</v>
      </c>
      <c r="D163" s="16" t="s">
        <v>176</v>
      </c>
      <c r="E163" s="36" t="s">
        <v>632</v>
      </c>
      <c r="F163" s="37">
        <v>254.65</v>
      </c>
      <c r="G163" s="16" t="s">
        <v>633</v>
      </c>
    </row>
    <row r="164" spans="1:7" s="1" customFormat="1" ht="15" customHeight="1" x14ac:dyDescent="0.2">
      <c r="A164" s="3">
        <v>157</v>
      </c>
      <c r="B164" s="5" t="s">
        <v>201</v>
      </c>
      <c r="C164" s="16" t="s">
        <v>280</v>
      </c>
      <c r="D164" s="16" t="s">
        <v>77</v>
      </c>
      <c r="E164" s="36" t="s">
        <v>632</v>
      </c>
      <c r="F164" s="37">
        <v>2321.34</v>
      </c>
      <c r="G164" s="16" t="s">
        <v>639</v>
      </c>
    </row>
    <row r="165" spans="1:7" s="1" customFormat="1" ht="15" customHeight="1" x14ac:dyDescent="0.2">
      <c r="A165" s="3">
        <v>158</v>
      </c>
      <c r="B165" s="5" t="s">
        <v>58</v>
      </c>
      <c r="C165" s="16" t="s">
        <v>355</v>
      </c>
      <c r="D165" s="16" t="s">
        <v>191</v>
      </c>
      <c r="E165" s="36" t="s">
        <v>632</v>
      </c>
      <c r="F165" s="37">
        <v>1041.04</v>
      </c>
      <c r="G165" s="16" t="s">
        <v>655</v>
      </c>
    </row>
    <row r="166" spans="1:7" s="1" customFormat="1" ht="15" customHeight="1" x14ac:dyDescent="0.2">
      <c r="A166" s="3">
        <v>159</v>
      </c>
      <c r="B166" s="5" t="s">
        <v>201</v>
      </c>
      <c r="C166" s="16" t="s">
        <v>359</v>
      </c>
      <c r="D166" s="16" t="s">
        <v>358</v>
      </c>
      <c r="E166" s="36" t="s">
        <v>632</v>
      </c>
      <c r="F166" s="37">
        <v>985.37</v>
      </c>
      <c r="G166" s="16" t="s">
        <v>643</v>
      </c>
    </row>
    <row r="167" spans="1:7" s="1" customFormat="1" ht="15" customHeight="1" x14ac:dyDescent="0.2">
      <c r="A167" s="3">
        <v>160</v>
      </c>
      <c r="B167" s="5" t="s">
        <v>58</v>
      </c>
      <c r="C167" s="16" t="s">
        <v>60</v>
      </c>
      <c r="D167" s="16" t="s">
        <v>59</v>
      </c>
      <c r="E167" s="36" t="s">
        <v>632</v>
      </c>
      <c r="F167" s="37">
        <v>141632.63</v>
      </c>
      <c r="G167" s="16" t="s">
        <v>633</v>
      </c>
    </row>
    <row r="168" spans="1:7" s="1" customFormat="1" ht="15" customHeight="1" x14ac:dyDescent="0.2">
      <c r="A168" s="3">
        <v>161</v>
      </c>
      <c r="B168" s="5" t="s">
        <v>206</v>
      </c>
      <c r="C168" s="16" t="s">
        <v>689</v>
      </c>
      <c r="D168" s="16" t="s">
        <v>688</v>
      </c>
      <c r="E168" s="36" t="s">
        <v>764</v>
      </c>
      <c r="F168" s="37">
        <v>2642.48</v>
      </c>
      <c r="G168" s="16" t="s">
        <v>643</v>
      </c>
    </row>
    <row r="169" spans="1:7" s="1" customFormat="1" ht="15" customHeight="1" x14ac:dyDescent="0.2">
      <c r="A169" s="3">
        <v>162</v>
      </c>
      <c r="B169" s="5" t="s">
        <v>58</v>
      </c>
      <c r="C169" s="16" t="s">
        <v>181</v>
      </c>
      <c r="D169" s="16" t="s">
        <v>180</v>
      </c>
      <c r="E169" s="36" t="s">
        <v>632</v>
      </c>
      <c r="F169" s="37">
        <v>5589.76</v>
      </c>
      <c r="G169" s="16" t="s">
        <v>640</v>
      </c>
    </row>
    <row r="170" spans="1:7" s="1" customFormat="1" ht="15" customHeight="1" x14ac:dyDescent="0.2">
      <c r="A170" s="3">
        <v>163</v>
      </c>
      <c r="B170" s="5" t="s">
        <v>326</v>
      </c>
      <c r="C170" s="16" t="s">
        <v>448</v>
      </c>
      <c r="D170" s="16" t="s">
        <v>340</v>
      </c>
      <c r="E170" s="36" t="s">
        <v>632</v>
      </c>
      <c r="F170" s="37">
        <v>431.68</v>
      </c>
      <c r="G170" s="16" t="s">
        <v>653</v>
      </c>
    </row>
    <row r="171" spans="1:7" s="1" customFormat="1" ht="15" customHeight="1" x14ac:dyDescent="0.2">
      <c r="A171" s="3">
        <v>164</v>
      </c>
      <c r="B171" s="5" t="s">
        <v>58</v>
      </c>
      <c r="C171" s="16" t="s">
        <v>312</v>
      </c>
      <c r="D171" s="16" t="s">
        <v>311</v>
      </c>
      <c r="E171" s="36" t="s">
        <v>632</v>
      </c>
      <c r="F171" s="37">
        <v>1648.96</v>
      </c>
      <c r="G171" s="16" t="s">
        <v>640</v>
      </c>
    </row>
    <row r="172" spans="1:7" s="1" customFormat="1" ht="15" customHeight="1" x14ac:dyDescent="0.2">
      <c r="A172" s="3">
        <v>165</v>
      </c>
      <c r="B172" s="5" t="s">
        <v>276</v>
      </c>
      <c r="C172" s="16" t="s">
        <v>554</v>
      </c>
      <c r="D172" s="16" t="s">
        <v>214</v>
      </c>
      <c r="E172" s="36" t="s">
        <v>632</v>
      </c>
      <c r="F172" s="37">
        <v>169.19</v>
      </c>
      <c r="G172" s="16" t="s">
        <v>640</v>
      </c>
    </row>
    <row r="173" spans="1:7" s="1" customFormat="1" ht="15" customHeight="1" x14ac:dyDescent="0.2">
      <c r="A173" s="3">
        <v>166</v>
      </c>
      <c r="B173" s="103" t="s">
        <v>895</v>
      </c>
      <c r="C173" s="104" t="s">
        <v>910</v>
      </c>
      <c r="D173" s="104" t="s">
        <v>900</v>
      </c>
      <c r="E173" s="105" t="s">
        <v>632</v>
      </c>
      <c r="F173" s="82">
        <v>4084.78</v>
      </c>
      <c r="G173" s="104" t="s">
        <v>653</v>
      </c>
    </row>
    <row r="174" spans="1:7" s="1" customFormat="1" ht="15" customHeight="1" x14ac:dyDescent="0.2">
      <c r="A174" s="3">
        <v>167</v>
      </c>
      <c r="B174" s="5" t="s">
        <v>58</v>
      </c>
      <c r="C174" s="16" t="s">
        <v>375</v>
      </c>
      <c r="D174" s="16" t="s">
        <v>289</v>
      </c>
      <c r="E174" s="36" t="s">
        <v>632</v>
      </c>
      <c r="F174" s="37">
        <v>778.04</v>
      </c>
      <c r="G174" s="16" t="s">
        <v>657</v>
      </c>
    </row>
    <row r="175" spans="1:7" s="1" customFormat="1" ht="15" customHeight="1" x14ac:dyDescent="0.2">
      <c r="A175" s="3">
        <v>168</v>
      </c>
      <c r="B175" s="5" t="s">
        <v>58</v>
      </c>
      <c r="C175" s="16" t="s">
        <v>316</v>
      </c>
      <c r="D175" s="16" t="s">
        <v>59</v>
      </c>
      <c r="E175" s="36" t="s">
        <v>632</v>
      </c>
      <c r="F175" s="37">
        <v>1586.89</v>
      </c>
      <c r="G175" s="16" t="s">
        <v>634</v>
      </c>
    </row>
    <row r="176" spans="1:7" s="1" customFormat="1" ht="15" customHeight="1" x14ac:dyDescent="0.2">
      <c r="A176" s="3">
        <v>169</v>
      </c>
      <c r="B176" s="5" t="s">
        <v>58</v>
      </c>
      <c r="C176" s="16" t="s">
        <v>484</v>
      </c>
      <c r="D176" s="16" t="s">
        <v>483</v>
      </c>
      <c r="E176" s="36" t="s">
        <v>632</v>
      </c>
      <c r="F176" s="37">
        <v>332.35</v>
      </c>
      <c r="G176" s="16" t="s">
        <v>645</v>
      </c>
    </row>
    <row r="177" spans="1:7" s="1" customFormat="1" ht="15" customHeight="1" x14ac:dyDescent="0.2">
      <c r="A177" s="3">
        <v>170</v>
      </c>
      <c r="B177" s="5" t="s">
        <v>281</v>
      </c>
      <c r="C177" s="16" t="s">
        <v>529</v>
      </c>
      <c r="D177" s="16" t="s">
        <v>528</v>
      </c>
      <c r="E177" s="36" t="s">
        <v>632</v>
      </c>
      <c r="F177" s="37">
        <v>211.17</v>
      </c>
      <c r="G177" s="16" t="s">
        <v>653</v>
      </c>
    </row>
    <row r="178" spans="1:7" s="1" customFormat="1" ht="15" customHeight="1" x14ac:dyDescent="0.2">
      <c r="A178" s="3">
        <v>171</v>
      </c>
      <c r="B178" s="5" t="s">
        <v>735</v>
      </c>
      <c r="C178" s="16" t="s">
        <v>529</v>
      </c>
      <c r="D178" s="16" t="s">
        <v>170</v>
      </c>
      <c r="E178" s="36" t="s">
        <v>764</v>
      </c>
      <c r="F178" s="37">
        <v>181.28</v>
      </c>
      <c r="G178" s="16" t="s">
        <v>640</v>
      </c>
    </row>
    <row r="179" spans="1:7" s="1" customFormat="1" ht="15" customHeight="1" x14ac:dyDescent="0.2">
      <c r="A179" s="3">
        <v>172</v>
      </c>
      <c r="B179" s="5" t="s">
        <v>58</v>
      </c>
      <c r="C179" s="16" t="s">
        <v>391</v>
      </c>
      <c r="D179" s="16" t="s">
        <v>390</v>
      </c>
      <c r="E179" s="36" t="s">
        <v>632</v>
      </c>
      <c r="F179" s="37">
        <v>669.3</v>
      </c>
      <c r="G179" s="16" t="s">
        <v>643</v>
      </c>
    </row>
    <row r="180" spans="1:7" s="1" customFormat="1" ht="15" customHeight="1" x14ac:dyDescent="0.2">
      <c r="A180" s="3">
        <v>173</v>
      </c>
      <c r="B180" s="5" t="s">
        <v>305</v>
      </c>
      <c r="C180" s="16" t="s">
        <v>582</v>
      </c>
      <c r="D180" s="16" t="s">
        <v>80</v>
      </c>
      <c r="E180" s="36" t="s">
        <v>632</v>
      </c>
      <c r="F180" s="37">
        <v>109.78</v>
      </c>
      <c r="G180" s="16" t="s">
        <v>653</v>
      </c>
    </row>
    <row r="181" spans="1:7" s="1" customFormat="1" ht="15" customHeight="1" x14ac:dyDescent="0.2">
      <c r="A181" s="3">
        <v>174</v>
      </c>
      <c r="B181" s="103" t="s">
        <v>896</v>
      </c>
      <c r="C181" s="104" t="s">
        <v>921</v>
      </c>
      <c r="D181" s="104" t="s">
        <v>905</v>
      </c>
      <c r="E181" s="105" t="s">
        <v>632</v>
      </c>
      <c r="F181" s="82">
        <v>909.44</v>
      </c>
      <c r="G181" s="104" t="s">
        <v>633</v>
      </c>
    </row>
    <row r="182" spans="1:7" s="1" customFormat="1" ht="15" customHeight="1" x14ac:dyDescent="0.2">
      <c r="A182" s="3">
        <v>175</v>
      </c>
      <c r="B182" s="5" t="s">
        <v>309</v>
      </c>
      <c r="C182" s="16" t="s">
        <v>430</v>
      </c>
      <c r="D182" s="16" t="s">
        <v>182</v>
      </c>
      <c r="E182" s="36" t="s">
        <v>632</v>
      </c>
      <c r="F182" s="37">
        <v>480.93</v>
      </c>
      <c r="G182" s="16" t="s">
        <v>640</v>
      </c>
    </row>
    <row r="183" spans="1:7" s="1" customFormat="1" ht="15" customHeight="1" x14ac:dyDescent="0.2">
      <c r="A183" s="3">
        <v>176</v>
      </c>
      <c r="B183" s="5" t="s">
        <v>58</v>
      </c>
      <c r="C183" s="16" t="s">
        <v>158</v>
      </c>
      <c r="D183" s="16" t="s">
        <v>111</v>
      </c>
      <c r="E183" s="36" t="s">
        <v>632</v>
      </c>
      <c r="F183" s="37">
        <v>7989.02</v>
      </c>
      <c r="G183" s="16" t="s">
        <v>645</v>
      </c>
    </row>
    <row r="184" spans="1:7" s="1" customFormat="1" ht="15" customHeight="1" x14ac:dyDescent="0.2">
      <c r="A184" s="3">
        <v>177</v>
      </c>
      <c r="B184" s="5" t="s">
        <v>58</v>
      </c>
      <c r="C184" s="16" t="s">
        <v>171</v>
      </c>
      <c r="D184" s="16" t="s">
        <v>170</v>
      </c>
      <c r="E184" s="36" t="s">
        <v>632</v>
      </c>
      <c r="F184" s="37">
        <v>6486.19</v>
      </c>
      <c r="G184" s="16" t="s">
        <v>646</v>
      </c>
    </row>
    <row r="185" spans="1:7" s="1" customFormat="1" ht="15" customHeight="1" x14ac:dyDescent="0.2">
      <c r="A185" s="3">
        <v>178</v>
      </c>
      <c r="B185" s="5" t="s">
        <v>58</v>
      </c>
      <c r="C185" s="16" t="s">
        <v>351</v>
      </c>
      <c r="D185" s="16" t="s">
        <v>77</v>
      </c>
      <c r="E185" s="36" t="s">
        <v>632</v>
      </c>
      <c r="F185" s="37">
        <v>1097</v>
      </c>
      <c r="G185" s="16" t="s">
        <v>643</v>
      </c>
    </row>
    <row r="186" spans="1:7" s="1" customFormat="1" ht="15" customHeight="1" x14ac:dyDescent="0.2">
      <c r="A186" s="3">
        <v>179</v>
      </c>
      <c r="B186" s="5" t="s">
        <v>502</v>
      </c>
      <c r="C186" s="16" t="s">
        <v>753</v>
      </c>
      <c r="D186" s="16" t="s">
        <v>532</v>
      </c>
      <c r="E186" s="36" t="s">
        <v>764</v>
      </c>
      <c r="F186" s="37">
        <v>3.57</v>
      </c>
      <c r="G186" s="16" t="s">
        <v>653</v>
      </c>
    </row>
    <row r="187" spans="1:7" s="1" customFormat="1" ht="15" customHeight="1" x14ac:dyDescent="0.2">
      <c r="A187" s="3">
        <v>180</v>
      </c>
      <c r="B187" s="5" t="s">
        <v>58</v>
      </c>
      <c r="C187" s="16" t="s">
        <v>517</v>
      </c>
      <c r="D187" s="16" t="s">
        <v>516</v>
      </c>
      <c r="E187" s="36" t="s">
        <v>632</v>
      </c>
      <c r="F187" s="37">
        <v>250.92</v>
      </c>
      <c r="G187" s="16" t="s">
        <v>640</v>
      </c>
    </row>
    <row r="188" spans="1:7" s="1" customFormat="1" ht="15" customHeight="1" x14ac:dyDescent="0.2">
      <c r="A188" s="3">
        <v>181</v>
      </c>
      <c r="B188" s="5" t="s">
        <v>58</v>
      </c>
      <c r="C188" s="16" t="s">
        <v>682</v>
      </c>
      <c r="D188" s="16" t="s">
        <v>353</v>
      </c>
      <c r="E188" s="36" t="s">
        <v>764</v>
      </c>
      <c r="F188" s="37">
        <v>7815.74</v>
      </c>
      <c r="G188" s="16" t="s">
        <v>640</v>
      </c>
    </row>
    <row r="189" spans="1:7" s="1" customFormat="1" ht="15" customHeight="1" x14ac:dyDescent="0.2">
      <c r="A189" s="3">
        <v>182</v>
      </c>
      <c r="B189" s="5" t="s">
        <v>58</v>
      </c>
      <c r="C189" s="16" t="s">
        <v>551</v>
      </c>
      <c r="D189" s="16" t="s">
        <v>550</v>
      </c>
      <c r="E189" s="36" t="s">
        <v>632</v>
      </c>
      <c r="F189" s="37">
        <v>179.59</v>
      </c>
      <c r="G189" s="16" t="s">
        <v>655</v>
      </c>
    </row>
    <row r="190" spans="1:7" s="1" customFormat="1" ht="15" customHeight="1" x14ac:dyDescent="0.2">
      <c r="A190" s="3">
        <v>183</v>
      </c>
      <c r="B190" s="5" t="s">
        <v>130</v>
      </c>
      <c r="C190" s="16" t="s">
        <v>555</v>
      </c>
      <c r="D190" s="16" t="s">
        <v>340</v>
      </c>
      <c r="E190" s="36" t="s">
        <v>632</v>
      </c>
      <c r="F190" s="37">
        <v>163.33000000000001</v>
      </c>
      <c r="G190" s="16" t="s">
        <v>664</v>
      </c>
    </row>
    <row r="191" spans="1:7" s="1" customFormat="1" ht="15" customHeight="1" x14ac:dyDescent="0.2">
      <c r="A191" s="3">
        <v>184</v>
      </c>
      <c r="B191" s="5" t="s">
        <v>206</v>
      </c>
      <c r="C191" s="16" t="s">
        <v>288</v>
      </c>
      <c r="D191" s="16" t="s">
        <v>178</v>
      </c>
      <c r="E191" s="36" t="s">
        <v>632</v>
      </c>
      <c r="F191" s="37">
        <v>2116.65</v>
      </c>
      <c r="G191" s="16" t="s">
        <v>643</v>
      </c>
    </row>
    <row r="192" spans="1:7" s="1" customFormat="1" ht="15" customHeight="1" x14ac:dyDescent="0.2">
      <c r="A192" s="3">
        <v>185</v>
      </c>
      <c r="B192" s="5" t="s">
        <v>130</v>
      </c>
      <c r="C192" s="16" t="s">
        <v>482</v>
      </c>
      <c r="D192" s="16" t="s">
        <v>481</v>
      </c>
      <c r="E192" s="36" t="s">
        <v>632</v>
      </c>
      <c r="F192" s="37">
        <v>337.65</v>
      </c>
      <c r="G192" s="16" t="s">
        <v>642</v>
      </c>
    </row>
    <row r="193" spans="1:7" s="1" customFormat="1" ht="15" customHeight="1" x14ac:dyDescent="0.2">
      <c r="A193" s="3">
        <v>186</v>
      </c>
      <c r="B193" s="5" t="s">
        <v>130</v>
      </c>
      <c r="C193" s="16" t="s">
        <v>368</v>
      </c>
      <c r="D193" s="16" t="s">
        <v>367</v>
      </c>
      <c r="E193" s="36" t="s">
        <v>632</v>
      </c>
      <c r="F193" s="37">
        <v>846.08</v>
      </c>
      <c r="G193" s="16" t="s">
        <v>644</v>
      </c>
    </row>
    <row r="194" spans="1:7" s="1" customFormat="1" ht="15" customHeight="1" x14ac:dyDescent="0.2">
      <c r="A194" s="3">
        <v>187</v>
      </c>
      <c r="B194" s="5" t="s">
        <v>352</v>
      </c>
      <c r="C194" s="16" t="s">
        <v>395</v>
      </c>
      <c r="D194" s="16" t="s">
        <v>394</v>
      </c>
      <c r="E194" s="36" t="s">
        <v>632</v>
      </c>
      <c r="F194" s="37">
        <v>655.21</v>
      </c>
      <c r="G194" s="16" t="s">
        <v>643</v>
      </c>
    </row>
    <row r="195" spans="1:7" s="1" customFormat="1" ht="15" customHeight="1" x14ac:dyDescent="0.2">
      <c r="A195" s="3">
        <v>188</v>
      </c>
      <c r="B195" s="5" t="s">
        <v>74</v>
      </c>
      <c r="C195" s="16" t="s">
        <v>124</v>
      </c>
      <c r="D195" s="16" t="s">
        <v>123</v>
      </c>
      <c r="E195" s="36" t="s">
        <v>632</v>
      </c>
      <c r="F195" s="37">
        <v>12977.59</v>
      </c>
      <c r="G195" s="16" t="s">
        <v>633</v>
      </c>
    </row>
    <row r="196" spans="1:7" s="1" customFormat="1" ht="15" customHeight="1" x14ac:dyDescent="0.2">
      <c r="A196" s="3">
        <v>189</v>
      </c>
      <c r="B196" s="5" t="s">
        <v>201</v>
      </c>
      <c r="C196" s="16" t="s">
        <v>366</v>
      </c>
      <c r="D196" s="16" t="s">
        <v>170</v>
      </c>
      <c r="E196" s="36" t="s">
        <v>632</v>
      </c>
      <c r="F196" s="37">
        <v>865.58</v>
      </c>
      <c r="G196" s="16" t="s">
        <v>639</v>
      </c>
    </row>
    <row r="197" spans="1:7" s="1" customFormat="1" ht="15" customHeight="1" x14ac:dyDescent="0.2">
      <c r="A197" s="3">
        <v>190</v>
      </c>
      <c r="B197" s="5" t="s">
        <v>305</v>
      </c>
      <c r="C197" s="16" t="s">
        <v>306</v>
      </c>
      <c r="D197" s="16" t="s">
        <v>72</v>
      </c>
      <c r="E197" s="36" t="s">
        <v>632</v>
      </c>
      <c r="F197" s="37">
        <v>1730.7</v>
      </c>
      <c r="G197" s="16" t="s">
        <v>653</v>
      </c>
    </row>
    <row r="198" spans="1:7" s="1" customFormat="1" ht="15" customHeight="1" x14ac:dyDescent="0.2">
      <c r="A198" s="3">
        <v>191</v>
      </c>
      <c r="B198" s="5" t="s">
        <v>58</v>
      </c>
      <c r="C198" s="16" t="s">
        <v>157</v>
      </c>
      <c r="D198" s="16" t="s">
        <v>87</v>
      </c>
      <c r="E198" s="36" t="s">
        <v>632</v>
      </c>
      <c r="F198" s="37">
        <v>8320.6</v>
      </c>
      <c r="G198" s="16" t="s">
        <v>634</v>
      </c>
    </row>
    <row r="199" spans="1:7" s="1" customFormat="1" ht="15" customHeight="1" x14ac:dyDescent="0.2">
      <c r="A199" s="3">
        <v>192</v>
      </c>
      <c r="B199" s="5" t="s">
        <v>74</v>
      </c>
      <c r="C199" s="16" t="s">
        <v>407</v>
      </c>
      <c r="D199" s="16" t="s">
        <v>111</v>
      </c>
      <c r="E199" s="36" t="s">
        <v>632</v>
      </c>
      <c r="F199" s="37">
        <v>561.63</v>
      </c>
      <c r="G199" s="16" t="s">
        <v>633</v>
      </c>
    </row>
    <row r="200" spans="1:7" s="1" customFormat="1" ht="15" customHeight="1" x14ac:dyDescent="0.2">
      <c r="A200" s="3">
        <v>193</v>
      </c>
      <c r="B200" s="5" t="s">
        <v>58</v>
      </c>
      <c r="C200" s="16" t="s">
        <v>416</v>
      </c>
      <c r="D200" s="16" t="s">
        <v>415</v>
      </c>
      <c r="E200" s="36" t="s">
        <v>632</v>
      </c>
      <c r="F200" s="37">
        <v>536.59</v>
      </c>
      <c r="G200" s="16" t="s">
        <v>643</v>
      </c>
    </row>
    <row r="201" spans="1:7" s="1" customFormat="1" ht="15" customHeight="1" x14ac:dyDescent="0.2">
      <c r="A201" s="3">
        <v>194</v>
      </c>
      <c r="B201" s="5" t="s">
        <v>502</v>
      </c>
      <c r="C201" s="16" t="s">
        <v>755</v>
      </c>
      <c r="D201" s="16" t="s">
        <v>754</v>
      </c>
      <c r="E201" s="36" t="s">
        <v>764</v>
      </c>
      <c r="F201" s="37">
        <v>3.31</v>
      </c>
      <c r="G201" s="16" t="s">
        <v>653</v>
      </c>
    </row>
    <row r="202" spans="1:7" s="1" customFormat="1" ht="15" customHeight="1" x14ac:dyDescent="0.2">
      <c r="A202" s="3">
        <v>195</v>
      </c>
      <c r="B202" s="103" t="s">
        <v>895</v>
      </c>
      <c r="C202" s="104" t="s">
        <v>906</v>
      </c>
      <c r="D202" s="104" t="s">
        <v>353</v>
      </c>
      <c r="E202" s="105" t="s">
        <v>632</v>
      </c>
      <c r="F202" s="82">
        <v>3244.15</v>
      </c>
      <c r="G202" s="104" t="s">
        <v>653</v>
      </c>
    </row>
    <row r="203" spans="1:7" s="1" customFormat="1" ht="15" customHeight="1" x14ac:dyDescent="0.2">
      <c r="A203" s="3">
        <v>196</v>
      </c>
      <c r="B203" s="5" t="s">
        <v>58</v>
      </c>
      <c r="C203" s="16" t="s">
        <v>605</v>
      </c>
      <c r="D203" s="16" t="s">
        <v>59</v>
      </c>
      <c r="E203" s="36" t="s">
        <v>632</v>
      </c>
      <c r="F203" s="37">
        <v>22.76</v>
      </c>
      <c r="G203" s="16" t="s">
        <v>655</v>
      </c>
    </row>
    <row r="204" spans="1:7" s="1" customFormat="1" ht="15" customHeight="1" x14ac:dyDescent="0.2">
      <c r="A204" s="3">
        <v>197</v>
      </c>
      <c r="B204" s="5" t="s">
        <v>281</v>
      </c>
      <c r="C204" s="16" t="s">
        <v>625</v>
      </c>
      <c r="D204" s="16" t="s">
        <v>624</v>
      </c>
      <c r="E204" s="36" t="s">
        <v>632</v>
      </c>
      <c r="F204" s="37">
        <v>4</v>
      </c>
      <c r="G204" s="16" t="s">
        <v>642</v>
      </c>
    </row>
    <row r="205" spans="1:7" s="1" customFormat="1" ht="15" customHeight="1" x14ac:dyDescent="0.2">
      <c r="A205" s="3">
        <v>198</v>
      </c>
      <c r="B205" s="5" t="s">
        <v>58</v>
      </c>
      <c r="C205" s="16" t="s">
        <v>66</v>
      </c>
      <c r="D205" s="16" t="s">
        <v>65</v>
      </c>
      <c r="E205" s="36" t="s">
        <v>632</v>
      </c>
      <c r="F205" s="37">
        <v>71623.44</v>
      </c>
      <c r="G205" s="16" t="s">
        <v>634</v>
      </c>
    </row>
    <row r="206" spans="1:7" s="1" customFormat="1" ht="15" customHeight="1" x14ac:dyDescent="0.2">
      <c r="A206" s="3">
        <v>199</v>
      </c>
      <c r="B206" s="5" t="s">
        <v>130</v>
      </c>
      <c r="C206" s="16" t="s">
        <v>488</v>
      </c>
      <c r="D206" s="16" t="s">
        <v>487</v>
      </c>
      <c r="E206" s="36" t="s">
        <v>632</v>
      </c>
      <c r="F206" s="37">
        <v>323.52999999999997</v>
      </c>
      <c r="G206" s="16" t="s">
        <v>644</v>
      </c>
    </row>
    <row r="207" spans="1:7" s="1" customFormat="1" ht="15" customHeight="1" x14ac:dyDescent="0.2">
      <c r="A207" s="3">
        <v>200</v>
      </c>
      <c r="B207" s="5" t="s">
        <v>201</v>
      </c>
      <c r="C207" s="16" t="s">
        <v>243</v>
      </c>
      <c r="D207" s="16" t="s">
        <v>242</v>
      </c>
      <c r="E207" s="36" t="s">
        <v>632</v>
      </c>
      <c r="F207" s="37">
        <v>3389.11</v>
      </c>
      <c r="G207" s="16" t="s">
        <v>639</v>
      </c>
    </row>
    <row r="208" spans="1:7" s="1" customFormat="1" ht="15" customHeight="1" x14ac:dyDescent="0.2">
      <c r="A208" s="3">
        <v>201</v>
      </c>
      <c r="B208" s="5" t="s">
        <v>352</v>
      </c>
      <c r="C208" s="16" t="s">
        <v>599</v>
      </c>
      <c r="D208" s="16" t="s">
        <v>598</v>
      </c>
      <c r="E208" s="36" t="s">
        <v>632</v>
      </c>
      <c r="F208" s="37">
        <v>64.180000000000007</v>
      </c>
      <c r="G208" s="16" t="s">
        <v>639</v>
      </c>
    </row>
    <row r="209" spans="1:7" s="1" customFormat="1" ht="15" customHeight="1" x14ac:dyDescent="0.2">
      <c r="A209" s="3">
        <v>202</v>
      </c>
      <c r="B209" s="5" t="s">
        <v>58</v>
      </c>
      <c r="C209" s="16" t="s">
        <v>339</v>
      </c>
      <c r="D209" s="16" t="s">
        <v>338</v>
      </c>
      <c r="E209" s="36" t="s">
        <v>632</v>
      </c>
      <c r="F209" s="37">
        <v>1341.01</v>
      </c>
      <c r="G209" s="16" t="s">
        <v>639</v>
      </c>
    </row>
    <row r="210" spans="1:7" s="1" customFormat="1" ht="15" customHeight="1" x14ac:dyDescent="0.2">
      <c r="A210" s="3">
        <v>203</v>
      </c>
      <c r="B210" s="5" t="s">
        <v>326</v>
      </c>
      <c r="C210" s="16" t="s">
        <v>744</v>
      </c>
      <c r="D210" s="16" t="s">
        <v>743</v>
      </c>
      <c r="E210" s="36" t="s">
        <v>764</v>
      </c>
      <c r="F210" s="37">
        <v>112.65</v>
      </c>
      <c r="G210" s="16" t="s">
        <v>653</v>
      </c>
    </row>
    <row r="211" spans="1:7" s="1" customFormat="1" ht="15" customHeight="1" x14ac:dyDescent="0.2">
      <c r="A211" s="3">
        <v>204</v>
      </c>
      <c r="B211" s="5" t="s">
        <v>309</v>
      </c>
      <c r="C211" s="16" t="s">
        <v>445</v>
      </c>
      <c r="D211" s="16" t="s">
        <v>444</v>
      </c>
      <c r="E211" s="36" t="s">
        <v>632</v>
      </c>
      <c r="F211" s="37">
        <v>439.11</v>
      </c>
      <c r="G211" s="16" t="s">
        <v>640</v>
      </c>
    </row>
    <row r="212" spans="1:7" s="1" customFormat="1" ht="15" customHeight="1" x14ac:dyDescent="0.2">
      <c r="A212" s="3">
        <v>205</v>
      </c>
      <c r="B212" s="5" t="s">
        <v>79</v>
      </c>
      <c r="C212" s="16" t="s">
        <v>193</v>
      </c>
      <c r="D212" s="16" t="s">
        <v>192</v>
      </c>
      <c r="E212" s="36" t="s">
        <v>632</v>
      </c>
      <c r="F212" s="37">
        <v>5102.7</v>
      </c>
      <c r="G212" s="16" t="s">
        <v>636</v>
      </c>
    </row>
    <row r="213" spans="1:7" s="1" customFormat="1" ht="15" customHeight="1" x14ac:dyDescent="0.2">
      <c r="A213" s="3">
        <v>206</v>
      </c>
      <c r="B213" s="5" t="s">
        <v>58</v>
      </c>
      <c r="C213" s="16" t="s">
        <v>698</v>
      </c>
      <c r="D213" s="16" t="s">
        <v>697</v>
      </c>
      <c r="E213" s="36" t="s">
        <v>764</v>
      </c>
      <c r="F213" s="37">
        <v>1825.96</v>
      </c>
      <c r="G213" s="16" t="s">
        <v>640</v>
      </c>
    </row>
    <row r="214" spans="1:7" s="1" customFormat="1" ht="15" customHeight="1" x14ac:dyDescent="0.2">
      <c r="A214" s="3">
        <v>207</v>
      </c>
      <c r="B214" s="5" t="s">
        <v>206</v>
      </c>
      <c r="C214" s="16" t="s">
        <v>694</v>
      </c>
      <c r="D214" s="16" t="s">
        <v>247</v>
      </c>
      <c r="E214" s="36" t="s">
        <v>764</v>
      </c>
      <c r="F214" s="37">
        <v>1937.72</v>
      </c>
      <c r="G214" s="16" t="s">
        <v>643</v>
      </c>
    </row>
    <row r="215" spans="1:7" s="1" customFormat="1" ht="15" customHeight="1" x14ac:dyDescent="0.2">
      <c r="A215" s="3">
        <v>208</v>
      </c>
      <c r="B215" s="5" t="s">
        <v>58</v>
      </c>
      <c r="C215" s="16" t="s">
        <v>335</v>
      </c>
      <c r="D215" s="16" t="s">
        <v>334</v>
      </c>
      <c r="E215" s="36" t="s">
        <v>632</v>
      </c>
      <c r="F215" s="37">
        <v>1343.99</v>
      </c>
      <c r="G215" s="16" t="s">
        <v>646</v>
      </c>
    </row>
    <row r="216" spans="1:7" s="1" customFormat="1" ht="15" customHeight="1" x14ac:dyDescent="0.2">
      <c r="A216" s="3">
        <v>209</v>
      </c>
      <c r="B216" s="5" t="s">
        <v>201</v>
      </c>
      <c r="C216" s="16" t="s">
        <v>256</v>
      </c>
      <c r="D216" s="16" t="s">
        <v>255</v>
      </c>
      <c r="E216" s="36" t="s">
        <v>632</v>
      </c>
      <c r="F216" s="37">
        <v>3239.8</v>
      </c>
      <c r="G216" s="16" t="s">
        <v>643</v>
      </c>
    </row>
    <row r="217" spans="1:7" s="1" customFormat="1" ht="15" customHeight="1" x14ac:dyDescent="0.2">
      <c r="A217" s="3">
        <v>210</v>
      </c>
      <c r="B217" s="5" t="s">
        <v>130</v>
      </c>
      <c r="C217" s="16" t="s">
        <v>183</v>
      </c>
      <c r="D217" s="16" t="s">
        <v>182</v>
      </c>
      <c r="E217" s="36" t="s">
        <v>632</v>
      </c>
      <c r="F217" s="37">
        <v>5526.53</v>
      </c>
      <c r="G217" s="16" t="s">
        <v>641</v>
      </c>
    </row>
    <row r="218" spans="1:7" s="1" customFormat="1" ht="15" customHeight="1" x14ac:dyDescent="0.2">
      <c r="A218" s="3">
        <v>211</v>
      </c>
      <c r="B218" s="5" t="s">
        <v>276</v>
      </c>
      <c r="C218" s="16" t="s">
        <v>453</v>
      </c>
      <c r="D218" s="16" t="s">
        <v>89</v>
      </c>
      <c r="E218" s="36" t="s">
        <v>632</v>
      </c>
      <c r="F218" s="37">
        <v>411.62</v>
      </c>
      <c r="G218" s="16" t="s">
        <v>640</v>
      </c>
    </row>
    <row r="219" spans="1:7" s="1" customFormat="1" ht="15" customHeight="1" x14ac:dyDescent="0.2">
      <c r="A219" s="3">
        <v>212</v>
      </c>
      <c r="B219" s="5" t="s">
        <v>244</v>
      </c>
      <c r="C219" s="16" t="s">
        <v>704</v>
      </c>
      <c r="D219" s="16" t="s">
        <v>255</v>
      </c>
      <c r="E219" s="36" t="s">
        <v>764</v>
      </c>
      <c r="F219" s="37">
        <v>1232.3900000000001</v>
      </c>
      <c r="G219" s="16" t="s">
        <v>634</v>
      </c>
    </row>
    <row r="220" spans="1:7" s="1" customFormat="1" ht="15" customHeight="1" x14ac:dyDescent="0.2">
      <c r="A220" s="3">
        <v>213</v>
      </c>
      <c r="B220" s="5" t="s">
        <v>58</v>
      </c>
      <c r="C220" s="16" t="s">
        <v>691</v>
      </c>
      <c r="D220" s="16" t="s">
        <v>251</v>
      </c>
      <c r="E220" s="36" t="s">
        <v>764</v>
      </c>
      <c r="F220" s="37">
        <v>2335.86</v>
      </c>
      <c r="G220" s="16" t="s">
        <v>643</v>
      </c>
    </row>
    <row r="221" spans="1:7" s="1" customFormat="1" ht="15" customHeight="1" x14ac:dyDescent="0.2">
      <c r="A221" s="3">
        <v>214</v>
      </c>
      <c r="B221" s="5" t="s">
        <v>309</v>
      </c>
      <c r="C221" s="16" t="s">
        <v>346</v>
      </c>
      <c r="D221" s="16" t="s">
        <v>185</v>
      </c>
      <c r="E221" s="36" t="s">
        <v>632</v>
      </c>
      <c r="F221" s="37">
        <v>1170.96</v>
      </c>
      <c r="G221" s="16" t="s">
        <v>640</v>
      </c>
    </row>
    <row r="222" spans="1:7" s="1" customFormat="1" ht="15" customHeight="1" x14ac:dyDescent="0.2">
      <c r="A222" s="3">
        <v>215</v>
      </c>
      <c r="B222" s="5" t="s">
        <v>58</v>
      </c>
      <c r="C222" s="16" t="s">
        <v>186</v>
      </c>
      <c r="D222" s="16" t="s">
        <v>185</v>
      </c>
      <c r="E222" s="36" t="s">
        <v>632</v>
      </c>
      <c r="F222" s="37">
        <v>5472.59</v>
      </c>
      <c r="G222" s="16" t="s">
        <v>639</v>
      </c>
    </row>
    <row r="223" spans="1:7" s="1" customFormat="1" ht="15" customHeight="1" x14ac:dyDescent="0.2">
      <c r="A223" s="3">
        <v>216</v>
      </c>
      <c r="B223" s="5" t="s">
        <v>713</v>
      </c>
      <c r="C223" s="16" t="s">
        <v>716</v>
      </c>
      <c r="D223" s="16" t="s">
        <v>461</v>
      </c>
      <c r="E223" s="36" t="s">
        <v>764</v>
      </c>
      <c r="F223" s="37">
        <v>528.92999999999995</v>
      </c>
      <c r="G223" s="16" t="s">
        <v>653</v>
      </c>
    </row>
    <row r="224" spans="1:7" s="1" customFormat="1" ht="15" customHeight="1" x14ac:dyDescent="0.2">
      <c r="A224" s="3">
        <v>217</v>
      </c>
      <c r="B224" s="5" t="s">
        <v>109</v>
      </c>
      <c r="C224" s="16" t="s">
        <v>706</v>
      </c>
      <c r="D224" s="16" t="s">
        <v>705</v>
      </c>
      <c r="E224" s="36" t="s">
        <v>764</v>
      </c>
      <c r="F224" s="37">
        <v>1226.68</v>
      </c>
      <c r="G224" s="16" t="s">
        <v>762</v>
      </c>
    </row>
    <row r="225" spans="1:7" s="1" customFormat="1" ht="15" customHeight="1" x14ac:dyDescent="0.2">
      <c r="A225" s="3">
        <v>218</v>
      </c>
      <c r="B225" s="5" t="s">
        <v>130</v>
      </c>
      <c r="C225" s="16" t="s">
        <v>602</v>
      </c>
      <c r="D225" s="16" t="s">
        <v>601</v>
      </c>
      <c r="E225" s="36" t="s">
        <v>632</v>
      </c>
      <c r="F225" s="37">
        <v>36.130000000000003</v>
      </c>
      <c r="G225" s="16" t="s">
        <v>667</v>
      </c>
    </row>
    <row r="226" spans="1:7" s="1" customFormat="1" ht="15" customHeight="1" x14ac:dyDescent="0.2">
      <c r="A226" s="3">
        <v>219</v>
      </c>
      <c r="B226" s="5" t="s">
        <v>58</v>
      </c>
      <c r="C226" s="16" t="s">
        <v>593</v>
      </c>
      <c r="D226" s="16" t="s">
        <v>371</v>
      </c>
      <c r="E226" s="36" t="s">
        <v>632</v>
      </c>
      <c r="F226" s="37">
        <v>77.81</v>
      </c>
      <c r="G226" s="16" t="s">
        <v>655</v>
      </c>
    </row>
    <row r="227" spans="1:7" s="1" customFormat="1" ht="15" customHeight="1" x14ac:dyDescent="0.2">
      <c r="A227" s="3">
        <v>220</v>
      </c>
      <c r="B227" s="5" t="s">
        <v>206</v>
      </c>
      <c r="C227" s="16" t="s">
        <v>431</v>
      </c>
      <c r="D227" s="16" t="s">
        <v>340</v>
      </c>
      <c r="E227" s="36" t="s">
        <v>632</v>
      </c>
      <c r="F227" s="37">
        <v>480.79</v>
      </c>
      <c r="G227" s="16" t="s">
        <v>643</v>
      </c>
    </row>
    <row r="228" spans="1:7" s="1" customFormat="1" ht="15" customHeight="1" x14ac:dyDescent="0.2">
      <c r="A228" s="3">
        <v>221</v>
      </c>
      <c r="B228" s="5" t="s">
        <v>58</v>
      </c>
      <c r="C228" s="16" t="s">
        <v>424</v>
      </c>
      <c r="D228" s="16" t="s">
        <v>176</v>
      </c>
      <c r="E228" s="36" t="s">
        <v>632</v>
      </c>
      <c r="F228" s="37">
        <v>33.799999999999997</v>
      </c>
      <c r="G228" s="16" t="s">
        <v>637</v>
      </c>
    </row>
    <row r="229" spans="1:7" s="1" customFormat="1" ht="15" customHeight="1" x14ac:dyDescent="0.2">
      <c r="A229" s="3">
        <v>222</v>
      </c>
      <c r="B229" s="5" t="s">
        <v>422</v>
      </c>
      <c r="C229" s="16" t="s">
        <v>424</v>
      </c>
      <c r="D229" s="16" t="s">
        <v>423</v>
      </c>
      <c r="E229" s="36" t="s">
        <v>632</v>
      </c>
      <c r="F229" s="37">
        <v>508.63</v>
      </c>
      <c r="G229" s="16" t="s">
        <v>640</v>
      </c>
    </row>
    <row r="230" spans="1:7" s="1" customFormat="1" ht="15" customHeight="1" x14ac:dyDescent="0.2">
      <c r="A230" s="3">
        <v>223</v>
      </c>
      <c r="B230" s="5" t="s">
        <v>130</v>
      </c>
      <c r="C230" s="16" t="s">
        <v>269</v>
      </c>
      <c r="D230" s="16" t="s">
        <v>583</v>
      </c>
      <c r="E230" s="36" t="s">
        <v>632</v>
      </c>
      <c r="F230" s="37">
        <v>102.6</v>
      </c>
      <c r="G230" s="16" t="s">
        <v>664</v>
      </c>
    </row>
    <row r="231" spans="1:7" s="1" customFormat="1" ht="15" customHeight="1" x14ac:dyDescent="0.2">
      <c r="A231" s="3">
        <v>224</v>
      </c>
      <c r="B231" s="5" t="s">
        <v>201</v>
      </c>
      <c r="C231" s="16" t="s">
        <v>269</v>
      </c>
      <c r="D231" s="16" t="s">
        <v>268</v>
      </c>
      <c r="E231" s="36" t="s">
        <v>632</v>
      </c>
      <c r="F231" s="37">
        <v>2717.25</v>
      </c>
      <c r="G231" s="16" t="s">
        <v>643</v>
      </c>
    </row>
    <row r="232" spans="1:7" s="1" customFormat="1" ht="15" customHeight="1" x14ac:dyDescent="0.2">
      <c r="A232" s="3">
        <v>225</v>
      </c>
      <c r="B232" s="5" t="s">
        <v>201</v>
      </c>
      <c r="C232" s="16" t="s">
        <v>344</v>
      </c>
      <c r="D232" s="16" t="s">
        <v>343</v>
      </c>
      <c r="E232" s="36" t="s">
        <v>632</v>
      </c>
      <c r="F232" s="37">
        <v>1202.3599999999999</v>
      </c>
      <c r="G232" s="16" t="s">
        <v>643</v>
      </c>
    </row>
    <row r="233" spans="1:7" s="1" customFormat="1" ht="15" customHeight="1" x14ac:dyDescent="0.2">
      <c r="A233" s="3">
        <v>226</v>
      </c>
      <c r="B233" s="5" t="s">
        <v>281</v>
      </c>
      <c r="C233" s="16" t="s">
        <v>344</v>
      </c>
      <c r="D233" s="16" t="s">
        <v>178</v>
      </c>
      <c r="E233" s="36" t="s">
        <v>632</v>
      </c>
      <c r="F233" s="37">
        <v>4.24</v>
      </c>
      <c r="G233" s="16" t="s">
        <v>642</v>
      </c>
    </row>
    <row r="234" spans="1:7" s="1" customFormat="1" ht="15" customHeight="1" x14ac:dyDescent="0.2">
      <c r="A234" s="3">
        <v>227</v>
      </c>
      <c r="B234" s="5" t="s">
        <v>352</v>
      </c>
      <c r="C234" s="16" t="s">
        <v>344</v>
      </c>
      <c r="D234" s="16" t="s">
        <v>311</v>
      </c>
      <c r="E234" s="36" t="s">
        <v>632</v>
      </c>
      <c r="F234" s="37">
        <v>294.20999999999998</v>
      </c>
      <c r="G234" s="16" t="s">
        <v>639</v>
      </c>
    </row>
    <row r="235" spans="1:7" s="1" customFormat="1" ht="15" customHeight="1" x14ac:dyDescent="0.2">
      <c r="A235" s="3">
        <v>228</v>
      </c>
      <c r="B235" s="5" t="s">
        <v>58</v>
      </c>
      <c r="C235" s="16" t="s">
        <v>64</v>
      </c>
      <c r="D235" s="16" t="s">
        <v>63</v>
      </c>
      <c r="E235" s="36" t="s">
        <v>632</v>
      </c>
      <c r="F235" s="37">
        <v>104302.63</v>
      </c>
      <c r="G235" s="16" t="s">
        <v>671</v>
      </c>
    </row>
    <row r="236" spans="1:7" s="1" customFormat="1" ht="15" customHeight="1" x14ac:dyDescent="0.2">
      <c r="A236" s="3">
        <v>229</v>
      </c>
      <c r="B236" s="5" t="s">
        <v>58</v>
      </c>
      <c r="C236" s="16" t="s">
        <v>96</v>
      </c>
      <c r="D236" s="16" t="s">
        <v>95</v>
      </c>
      <c r="E236" s="36" t="s">
        <v>632</v>
      </c>
      <c r="F236" s="37">
        <v>19661.47</v>
      </c>
      <c r="G236" s="16" t="s">
        <v>634</v>
      </c>
    </row>
    <row r="237" spans="1:7" s="1" customFormat="1" ht="15" customHeight="1" x14ac:dyDescent="0.2">
      <c r="A237" s="3">
        <v>230</v>
      </c>
      <c r="B237" s="5" t="s">
        <v>58</v>
      </c>
      <c r="C237" s="16" t="s">
        <v>202</v>
      </c>
      <c r="D237" s="16" t="s">
        <v>532</v>
      </c>
      <c r="E237" s="36" t="s">
        <v>632</v>
      </c>
      <c r="F237" s="37">
        <v>203.57</v>
      </c>
      <c r="G237" s="16" t="s">
        <v>662</v>
      </c>
    </row>
    <row r="238" spans="1:7" s="1" customFormat="1" ht="15" customHeight="1" x14ac:dyDescent="0.2">
      <c r="A238" s="3">
        <v>231</v>
      </c>
      <c r="B238" s="5" t="s">
        <v>201</v>
      </c>
      <c r="C238" s="16" t="s">
        <v>202</v>
      </c>
      <c r="D238" s="16" t="s">
        <v>111</v>
      </c>
      <c r="E238" s="36" t="s">
        <v>632</v>
      </c>
      <c r="F238" s="37">
        <v>4359.3599999999997</v>
      </c>
      <c r="G238" s="16" t="s">
        <v>643</v>
      </c>
    </row>
    <row r="239" spans="1:7" s="1" customFormat="1" ht="15" customHeight="1" x14ac:dyDescent="0.2">
      <c r="A239" s="3">
        <v>232</v>
      </c>
      <c r="B239" s="5" t="s">
        <v>58</v>
      </c>
      <c r="C239" s="16" t="s">
        <v>146</v>
      </c>
      <c r="D239" s="16" t="s">
        <v>103</v>
      </c>
      <c r="E239" s="36" t="s">
        <v>632</v>
      </c>
      <c r="F239" s="37">
        <v>9321.4599999999991</v>
      </c>
      <c r="G239" s="16" t="s">
        <v>669</v>
      </c>
    </row>
    <row r="240" spans="1:7" s="1" customFormat="1" ht="15" customHeight="1" x14ac:dyDescent="0.2">
      <c r="A240" s="3">
        <v>233</v>
      </c>
      <c r="B240" s="5" t="s">
        <v>58</v>
      </c>
      <c r="C240" s="16" t="s">
        <v>191</v>
      </c>
      <c r="D240" s="16" t="s">
        <v>95</v>
      </c>
      <c r="E240" s="36" t="s">
        <v>632</v>
      </c>
      <c r="F240" s="37">
        <v>5345.05</v>
      </c>
      <c r="G240" s="16" t="s">
        <v>634</v>
      </c>
    </row>
    <row r="241" spans="1:7" s="1" customFormat="1" ht="15" customHeight="1" x14ac:dyDescent="0.2">
      <c r="A241" s="3">
        <v>234</v>
      </c>
      <c r="B241" s="5" t="s">
        <v>206</v>
      </c>
      <c r="C241" s="16" t="s">
        <v>237</v>
      </c>
      <c r="D241" s="16" t="s">
        <v>67</v>
      </c>
      <c r="E241" s="36" t="s">
        <v>632</v>
      </c>
      <c r="F241" s="37">
        <v>3600.97</v>
      </c>
      <c r="G241" s="16" t="s">
        <v>643</v>
      </c>
    </row>
    <row r="242" spans="1:7" s="1" customFormat="1" ht="15" customHeight="1" x14ac:dyDescent="0.2">
      <c r="A242" s="3">
        <v>235</v>
      </c>
      <c r="B242" s="5" t="s">
        <v>127</v>
      </c>
      <c r="C242" s="16" t="s">
        <v>357</v>
      </c>
      <c r="D242" s="16" t="s">
        <v>356</v>
      </c>
      <c r="E242" s="36" t="s">
        <v>632</v>
      </c>
      <c r="F242" s="37">
        <v>1024.96</v>
      </c>
      <c r="G242" s="16" t="s">
        <v>634</v>
      </c>
    </row>
    <row r="243" spans="1:7" s="1" customFormat="1" ht="15" customHeight="1" x14ac:dyDescent="0.2">
      <c r="A243" s="3">
        <v>236</v>
      </c>
      <c r="B243" s="5" t="s">
        <v>109</v>
      </c>
      <c r="C243" s="16" t="s">
        <v>110</v>
      </c>
      <c r="D243" s="16" t="s">
        <v>89</v>
      </c>
      <c r="E243" s="36" t="s">
        <v>632</v>
      </c>
      <c r="F243" s="37">
        <v>15749.77</v>
      </c>
      <c r="G243" s="16" t="s">
        <v>633</v>
      </c>
    </row>
    <row r="244" spans="1:7" s="1" customFormat="1" ht="15" customHeight="1" x14ac:dyDescent="0.2">
      <c r="A244" s="3">
        <v>237</v>
      </c>
      <c r="B244" s="5" t="s">
        <v>130</v>
      </c>
      <c r="C244" s="16" t="s">
        <v>161</v>
      </c>
      <c r="D244" s="16" t="s">
        <v>117</v>
      </c>
      <c r="E244" s="36" t="s">
        <v>632</v>
      </c>
      <c r="F244" s="37">
        <v>7811.2</v>
      </c>
      <c r="G244" s="16" t="s">
        <v>634</v>
      </c>
    </row>
    <row r="245" spans="1:7" s="1" customFormat="1" ht="15" customHeight="1" x14ac:dyDescent="0.2">
      <c r="A245" s="3">
        <v>238</v>
      </c>
      <c r="B245" s="5" t="s">
        <v>201</v>
      </c>
      <c r="C245" s="16" t="s">
        <v>297</v>
      </c>
      <c r="D245" s="16" t="s">
        <v>296</v>
      </c>
      <c r="E245" s="36" t="s">
        <v>632</v>
      </c>
      <c r="F245" s="37">
        <v>1917.07</v>
      </c>
      <c r="G245" s="16" t="s">
        <v>643</v>
      </c>
    </row>
    <row r="246" spans="1:7" s="1" customFormat="1" ht="15" customHeight="1" x14ac:dyDescent="0.2">
      <c r="A246" s="3">
        <v>239</v>
      </c>
      <c r="B246" s="5" t="s">
        <v>58</v>
      </c>
      <c r="C246" s="16" t="s">
        <v>145</v>
      </c>
      <c r="D246" s="16" t="s">
        <v>144</v>
      </c>
      <c r="E246" s="36" t="s">
        <v>632</v>
      </c>
      <c r="F246" s="37">
        <v>9487.7999999999993</v>
      </c>
      <c r="G246" s="16" t="s">
        <v>640</v>
      </c>
    </row>
    <row r="247" spans="1:7" s="1" customFormat="1" ht="15" customHeight="1" x14ac:dyDescent="0.2">
      <c r="A247" s="3">
        <v>240</v>
      </c>
      <c r="B247" s="5" t="s">
        <v>58</v>
      </c>
      <c r="C247" s="16" t="s">
        <v>683</v>
      </c>
      <c r="D247" s="16" t="s">
        <v>89</v>
      </c>
      <c r="E247" s="36" t="s">
        <v>764</v>
      </c>
      <c r="F247" s="37">
        <v>4579.29</v>
      </c>
      <c r="G247" s="16" t="s">
        <v>640</v>
      </c>
    </row>
    <row r="248" spans="1:7" s="1" customFormat="1" ht="15" customHeight="1" x14ac:dyDescent="0.2">
      <c r="A248" s="3">
        <v>241</v>
      </c>
      <c r="B248" s="5" t="s">
        <v>220</v>
      </c>
      <c r="C248" s="16" t="s">
        <v>221</v>
      </c>
      <c r="D248" s="16" t="s">
        <v>77</v>
      </c>
      <c r="E248" s="36" t="s">
        <v>632</v>
      </c>
      <c r="F248" s="37">
        <v>3857.27</v>
      </c>
      <c r="G248" s="16" t="s">
        <v>636</v>
      </c>
    </row>
    <row r="249" spans="1:7" s="1" customFormat="1" ht="15" customHeight="1" x14ac:dyDescent="0.2">
      <c r="A249" s="3">
        <v>242</v>
      </c>
      <c r="B249" s="5" t="s">
        <v>58</v>
      </c>
      <c r="C249" s="16" t="s">
        <v>438</v>
      </c>
      <c r="D249" s="16" t="s">
        <v>437</v>
      </c>
      <c r="E249" s="36" t="s">
        <v>632</v>
      </c>
      <c r="F249" s="37">
        <v>449.74</v>
      </c>
      <c r="G249" s="16" t="s">
        <v>640</v>
      </c>
    </row>
    <row r="250" spans="1:7" s="1" customFormat="1" ht="15" customHeight="1" x14ac:dyDescent="0.2">
      <c r="A250" s="3">
        <v>243</v>
      </c>
      <c r="B250" s="5" t="s">
        <v>58</v>
      </c>
      <c r="C250" s="16" t="s">
        <v>539</v>
      </c>
      <c r="D250" s="16" t="s">
        <v>538</v>
      </c>
      <c r="E250" s="36" t="s">
        <v>632</v>
      </c>
      <c r="F250" s="37">
        <v>191.02</v>
      </c>
      <c r="G250" s="16" t="s">
        <v>669</v>
      </c>
    </row>
    <row r="251" spans="1:7" s="1" customFormat="1" ht="15" customHeight="1" x14ac:dyDescent="0.2">
      <c r="A251" s="3">
        <v>244</v>
      </c>
      <c r="B251" s="5" t="s">
        <v>58</v>
      </c>
      <c r="C251" s="16" t="s">
        <v>160</v>
      </c>
      <c r="D251" s="16" t="s">
        <v>159</v>
      </c>
      <c r="E251" s="36" t="s">
        <v>632</v>
      </c>
      <c r="F251" s="37">
        <v>7969.88</v>
      </c>
      <c r="G251" s="16" t="s">
        <v>641</v>
      </c>
    </row>
    <row r="252" spans="1:7" s="1" customFormat="1" ht="15" customHeight="1" x14ac:dyDescent="0.2">
      <c r="A252" s="3">
        <v>245</v>
      </c>
      <c r="B252" s="5" t="s">
        <v>305</v>
      </c>
      <c r="C252" s="16" t="s">
        <v>712</v>
      </c>
      <c r="D252" s="16" t="s">
        <v>711</v>
      </c>
      <c r="E252" s="36" t="s">
        <v>764</v>
      </c>
      <c r="F252" s="37">
        <v>576.22</v>
      </c>
      <c r="G252" s="16" t="s">
        <v>653</v>
      </c>
    </row>
    <row r="253" spans="1:7" s="1" customFormat="1" ht="15" customHeight="1" x14ac:dyDescent="0.2">
      <c r="A253" s="3">
        <v>246</v>
      </c>
      <c r="B253" s="5" t="s">
        <v>130</v>
      </c>
      <c r="C253" s="16" t="s">
        <v>508</v>
      </c>
      <c r="D253" s="16" t="s">
        <v>507</v>
      </c>
      <c r="E253" s="36" t="s">
        <v>632</v>
      </c>
      <c r="F253" s="37">
        <v>266.99</v>
      </c>
      <c r="G253" s="16" t="s">
        <v>660</v>
      </c>
    </row>
    <row r="254" spans="1:7" s="1" customFormat="1" ht="15" customHeight="1" x14ac:dyDescent="0.2">
      <c r="A254" s="3">
        <v>247</v>
      </c>
      <c r="B254" s="103" t="s">
        <v>895</v>
      </c>
      <c r="C254" s="104" t="s">
        <v>907</v>
      </c>
      <c r="D254" s="104" t="s">
        <v>182</v>
      </c>
      <c r="E254" s="105" t="s">
        <v>632</v>
      </c>
      <c r="F254" s="82">
        <v>834.93</v>
      </c>
      <c r="G254" s="104" t="s">
        <v>653</v>
      </c>
    </row>
    <row r="255" spans="1:7" s="1" customFormat="1" ht="15" customHeight="1" x14ac:dyDescent="0.2">
      <c r="A255" s="3">
        <v>248</v>
      </c>
      <c r="B255" s="5" t="s">
        <v>684</v>
      </c>
      <c r="C255" s="16" t="s">
        <v>685</v>
      </c>
      <c r="D255" s="16" t="s">
        <v>170</v>
      </c>
      <c r="E255" s="36" t="s">
        <v>764</v>
      </c>
      <c r="F255" s="37">
        <v>3623.66</v>
      </c>
      <c r="G255" s="16" t="s">
        <v>636</v>
      </c>
    </row>
    <row r="256" spans="1:7" s="1" customFormat="1" ht="15" customHeight="1" x14ac:dyDescent="0.2">
      <c r="A256" s="3">
        <v>249</v>
      </c>
      <c r="B256" s="5" t="s">
        <v>58</v>
      </c>
      <c r="C256" s="16" t="s">
        <v>90</v>
      </c>
      <c r="D256" s="16" t="s">
        <v>89</v>
      </c>
      <c r="E256" s="36" t="s">
        <v>632</v>
      </c>
      <c r="F256" s="37">
        <v>21432.33</v>
      </c>
      <c r="G256" s="16" t="s">
        <v>636</v>
      </c>
    </row>
    <row r="257" spans="1:7" s="1" customFormat="1" ht="15" customHeight="1" x14ac:dyDescent="0.2">
      <c r="A257" s="3">
        <v>250</v>
      </c>
      <c r="B257" s="5" t="s">
        <v>502</v>
      </c>
      <c r="C257" s="16" t="s">
        <v>737</v>
      </c>
      <c r="D257" s="16" t="s">
        <v>736</v>
      </c>
      <c r="E257" s="36" t="s">
        <v>764</v>
      </c>
      <c r="F257" s="37">
        <v>174.97</v>
      </c>
      <c r="G257" s="16" t="s">
        <v>653</v>
      </c>
    </row>
    <row r="258" spans="1:7" s="1" customFormat="1" ht="15" customHeight="1" x14ac:dyDescent="0.2">
      <c r="A258" s="3">
        <v>251</v>
      </c>
      <c r="B258" s="5" t="s">
        <v>281</v>
      </c>
      <c r="C258" s="16" t="s">
        <v>718</v>
      </c>
      <c r="D258" s="16" t="s">
        <v>717</v>
      </c>
      <c r="E258" s="36" t="s">
        <v>764</v>
      </c>
      <c r="F258" s="37">
        <v>503.49</v>
      </c>
      <c r="G258" s="16" t="s">
        <v>653</v>
      </c>
    </row>
    <row r="259" spans="1:7" s="1" customFormat="1" ht="15" customHeight="1" x14ac:dyDescent="0.2">
      <c r="A259" s="3">
        <v>252</v>
      </c>
      <c r="B259" s="5" t="s">
        <v>326</v>
      </c>
      <c r="C259" s="16" t="s">
        <v>295</v>
      </c>
      <c r="D259" s="16" t="s">
        <v>99</v>
      </c>
      <c r="E259" s="36" t="s">
        <v>632</v>
      </c>
      <c r="F259" s="37">
        <v>493.8</v>
      </c>
      <c r="G259" s="16" t="s">
        <v>653</v>
      </c>
    </row>
    <row r="260" spans="1:7" s="1" customFormat="1" ht="15" customHeight="1" x14ac:dyDescent="0.2">
      <c r="A260" s="3">
        <v>253</v>
      </c>
      <c r="B260" s="5" t="s">
        <v>58</v>
      </c>
      <c r="C260" s="16" t="s">
        <v>295</v>
      </c>
      <c r="D260" s="16" t="s">
        <v>294</v>
      </c>
      <c r="E260" s="36" t="s">
        <v>632</v>
      </c>
      <c r="F260" s="37">
        <v>1943.14</v>
      </c>
      <c r="G260" s="16" t="s">
        <v>639</v>
      </c>
    </row>
    <row r="261" spans="1:7" s="1" customFormat="1" ht="15" customHeight="1" x14ac:dyDescent="0.2">
      <c r="A261" s="3">
        <v>254</v>
      </c>
      <c r="B261" s="5" t="s">
        <v>352</v>
      </c>
      <c r="C261" s="16" t="s">
        <v>382</v>
      </c>
      <c r="D261" s="16" t="s">
        <v>125</v>
      </c>
      <c r="E261" s="36" t="s">
        <v>632</v>
      </c>
      <c r="F261" s="37">
        <v>696.09</v>
      </c>
      <c r="G261" s="16" t="s">
        <v>639</v>
      </c>
    </row>
    <row r="262" spans="1:7" s="1" customFormat="1" ht="15" customHeight="1" x14ac:dyDescent="0.2">
      <c r="A262" s="3">
        <v>255</v>
      </c>
      <c r="B262" s="5" t="s">
        <v>58</v>
      </c>
      <c r="C262" s="16" t="s">
        <v>412</v>
      </c>
      <c r="D262" s="16" t="s">
        <v>411</v>
      </c>
      <c r="E262" s="36" t="s">
        <v>632</v>
      </c>
      <c r="F262" s="37">
        <v>543.66</v>
      </c>
      <c r="G262" s="16" t="s">
        <v>640</v>
      </c>
    </row>
    <row r="263" spans="1:7" s="1" customFormat="1" ht="15" customHeight="1" x14ac:dyDescent="0.2">
      <c r="A263" s="3">
        <v>256</v>
      </c>
      <c r="B263" s="5" t="s">
        <v>309</v>
      </c>
      <c r="C263" s="16" t="s">
        <v>402</v>
      </c>
      <c r="D263" s="16" t="s">
        <v>182</v>
      </c>
      <c r="E263" s="36" t="s">
        <v>632</v>
      </c>
      <c r="F263" s="37">
        <v>585.48</v>
      </c>
      <c r="G263" s="16" t="s">
        <v>640</v>
      </c>
    </row>
    <row r="264" spans="1:7" s="1" customFormat="1" ht="15" customHeight="1" x14ac:dyDescent="0.2">
      <c r="A264" s="3">
        <v>257</v>
      </c>
      <c r="B264" s="5" t="s">
        <v>281</v>
      </c>
      <c r="C264" s="16" t="s">
        <v>525</v>
      </c>
      <c r="D264" s="16" t="s">
        <v>91</v>
      </c>
      <c r="E264" s="36" t="s">
        <v>632</v>
      </c>
      <c r="F264" s="37">
        <v>227.99</v>
      </c>
      <c r="G264" s="16" t="s">
        <v>653</v>
      </c>
    </row>
    <row r="265" spans="1:7" s="1" customFormat="1" ht="15" customHeight="1" x14ac:dyDescent="0.2">
      <c r="A265" s="3">
        <v>258</v>
      </c>
      <c r="B265" s="5" t="s">
        <v>502</v>
      </c>
      <c r="C265" s="16" t="s">
        <v>504</v>
      </c>
      <c r="D265" s="16" t="s">
        <v>503</v>
      </c>
      <c r="E265" s="36" t="s">
        <v>632</v>
      </c>
      <c r="F265" s="37">
        <v>275.19</v>
      </c>
      <c r="G265" s="16" t="s">
        <v>653</v>
      </c>
    </row>
    <row r="266" spans="1:7" s="1" customFormat="1" ht="15" customHeight="1" x14ac:dyDescent="0.2">
      <c r="A266" s="3">
        <v>259</v>
      </c>
      <c r="B266" s="5" t="s">
        <v>58</v>
      </c>
      <c r="C266" s="16" t="s">
        <v>314</v>
      </c>
      <c r="D266" s="16" t="s">
        <v>313</v>
      </c>
      <c r="E266" s="36" t="s">
        <v>632</v>
      </c>
      <c r="F266" s="37">
        <v>1638.95</v>
      </c>
      <c r="G266" s="16" t="s">
        <v>643</v>
      </c>
    </row>
    <row r="267" spans="1:7" s="1" customFormat="1" ht="15" customHeight="1" x14ac:dyDescent="0.2">
      <c r="A267" s="3">
        <v>260</v>
      </c>
      <c r="B267" s="5" t="s">
        <v>58</v>
      </c>
      <c r="C267" s="16" t="s">
        <v>210</v>
      </c>
      <c r="D267" s="16" t="s">
        <v>137</v>
      </c>
      <c r="E267" s="36" t="s">
        <v>632</v>
      </c>
      <c r="F267" s="37">
        <v>4070.25</v>
      </c>
      <c r="G267" s="16" t="s">
        <v>641</v>
      </c>
    </row>
    <row r="268" spans="1:7" s="1" customFormat="1" ht="15" customHeight="1" x14ac:dyDescent="0.2">
      <c r="A268" s="3">
        <v>261</v>
      </c>
      <c r="B268" s="5" t="s">
        <v>281</v>
      </c>
      <c r="C268" s="16" t="s">
        <v>597</v>
      </c>
      <c r="D268" s="16" t="s">
        <v>182</v>
      </c>
      <c r="E268" s="36" t="s">
        <v>632</v>
      </c>
      <c r="F268" s="37">
        <v>65.709999999999994</v>
      </c>
      <c r="G268" s="16" t="s">
        <v>645</v>
      </c>
    </row>
    <row r="269" spans="1:7" s="1" customFormat="1" ht="15" customHeight="1" x14ac:dyDescent="0.2">
      <c r="A269" s="3">
        <v>262</v>
      </c>
      <c r="B269" s="5" t="s">
        <v>502</v>
      </c>
      <c r="C269" s="16" t="s">
        <v>748</v>
      </c>
      <c r="D269" s="16" t="s">
        <v>178</v>
      </c>
      <c r="E269" s="36" t="s">
        <v>764</v>
      </c>
      <c r="F269" s="37">
        <v>36.69</v>
      </c>
      <c r="G269" s="16" t="s">
        <v>653</v>
      </c>
    </row>
    <row r="270" spans="1:7" s="1" customFormat="1" ht="15" customHeight="1" x14ac:dyDescent="0.2">
      <c r="A270" s="3">
        <v>263</v>
      </c>
      <c r="B270" s="5" t="s">
        <v>281</v>
      </c>
      <c r="C270" s="16" t="s">
        <v>607</v>
      </c>
      <c r="D270" s="16" t="s">
        <v>606</v>
      </c>
      <c r="E270" s="36" t="s">
        <v>632</v>
      </c>
      <c r="F270" s="37">
        <v>22.41</v>
      </c>
      <c r="G270" s="16" t="s">
        <v>642</v>
      </c>
    </row>
    <row r="271" spans="1:7" s="1" customFormat="1" ht="15" customHeight="1" x14ac:dyDescent="0.2">
      <c r="A271" s="3">
        <v>264</v>
      </c>
      <c r="B271" s="5" t="s">
        <v>206</v>
      </c>
      <c r="C271" s="16" t="s">
        <v>252</v>
      </c>
      <c r="D271" s="16" t="s">
        <v>251</v>
      </c>
      <c r="E271" s="36" t="s">
        <v>632</v>
      </c>
      <c r="F271" s="37">
        <v>3315.26</v>
      </c>
      <c r="G271" s="16" t="s">
        <v>643</v>
      </c>
    </row>
    <row r="272" spans="1:7" s="1" customFormat="1" ht="15" customHeight="1" x14ac:dyDescent="0.2">
      <c r="A272" s="3">
        <v>265</v>
      </c>
      <c r="B272" s="5" t="s">
        <v>352</v>
      </c>
      <c r="C272" s="16" t="s">
        <v>568</v>
      </c>
      <c r="D272" s="16" t="s">
        <v>421</v>
      </c>
      <c r="E272" s="36" t="s">
        <v>632</v>
      </c>
      <c r="F272" s="37">
        <v>137.21</v>
      </c>
      <c r="G272" s="16" t="s">
        <v>639</v>
      </c>
    </row>
    <row r="273" spans="1:7" s="1" customFormat="1" ht="15" customHeight="1" x14ac:dyDescent="0.2">
      <c r="A273" s="3">
        <v>266</v>
      </c>
      <c r="B273" s="5" t="s">
        <v>74</v>
      </c>
      <c r="C273" s="16" t="s">
        <v>677</v>
      </c>
      <c r="D273" s="16" t="s">
        <v>676</v>
      </c>
      <c r="E273" s="36" t="s">
        <v>764</v>
      </c>
      <c r="F273" s="37">
        <v>23689.64</v>
      </c>
      <c r="G273" s="16" t="s">
        <v>759</v>
      </c>
    </row>
    <row r="274" spans="1:7" s="1" customFormat="1" ht="15" customHeight="1" x14ac:dyDescent="0.2">
      <c r="A274" s="3">
        <v>267</v>
      </c>
      <c r="B274" s="5" t="s">
        <v>309</v>
      </c>
      <c r="C274" s="16" t="s">
        <v>315</v>
      </c>
      <c r="D274" s="16" t="s">
        <v>115</v>
      </c>
      <c r="E274" s="36" t="s">
        <v>632</v>
      </c>
      <c r="F274" s="37">
        <v>1610.07</v>
      </c>
      <c r="G274" s="16" t="s">
        <v>640</v>
      </c>
    </row>
    <row r="275" spans="1:7" s="1" customFormat="1" ht="15" customHeight="1" x14ac:dyDescent="0.2">
      <c r="A275" s="3">
        <v>268</v>
      </c>
      <c r="B275" s="5" t="s">
        <v>244</v>
      </c>
      <c r="C275" s="16" t="s">
        <v>315</v>
      </c>
      <c r="D275" s="16" t="s">
        <v>72</v>
      </c>
      <c r="E275" s="36" t="s">
        <v>764</v>
      </c>
      <c r="F275" s="37">
        <v>4624.16</v>
      </c>
      <c r="G275" s="16" t="s">
        <v>634</v>
      </c>
    </row>
    <row r="276" spans="1:7" s="1" customFormat="1" ht="15" customHeight="1" x14ac:dyDescent="0.2">
      <c r="A276" s="3">
        <v>269</v>
      </c>
      <c r="B276" s="5" t="s">
        <v>206</v>
      </c>
      <c r="C276" s="16" t="s">
        <v>690</v>
      </c>
      <c r="D276" s="16" t="s">
        <v>103</v>
      </c>
      <c r="E276" s="36" t="s">
        <v>764</v>
      </c>
      <c r="F276" s="37">
        <v>2458.61</v>
      </c>
      <c r="G276" s="16" t="s">
        <v>643</v>
      </c>
    </row>
    <row r="277" spans="1:7" s="1" customFormat="1" ht="15" customHeight="1" x14ac:dyDescent="0.2">
      <c r="A277" s="3">
        <v>270</v>
      </c>
      <c r="B277" s="5" t="s">
        <v>460</v>
      </c>
      <c r="C277" s="16" t="s">
        <v>542</v>
      </c>
      <c r="D277" s="16" t="s">
        <v>469</v>
      </c>
      <c r="E277" s="36" t="s">
        <v>632</v>
      </c>
      <c r="F277" s="37">
        <v>187.21</v>
      </c>
      <c r="G277" s="16" t="s">
        <v>642</v>
      </c>
    </row>
    <row r="278" spans="1:7" s="1" customFormat="1" ht="15" customHeight="1" x14ac:dyDescent="0.2">
      <c r="A278" s="3">
        <v>271</v>
      </c>
      <c r="B278" s="5" t="s">
        <v>58</v>
      </c>
      <c r="C278" s="16" t="s">
        <v>248</v>
      </c>
      <c r="D278" s="16" t="s">
        <v>247</v>
      </c>
      <c r="E278" s="36" t="s">
        <v>632</v>
      </c>
      <c r="F278" s="37">
        <v>3365.89</v>
      </c>
      <c r="G278" s="16" t="s">
        <v>642</v>
      </c>
    </row>
    <row r="279" spans="1:7" s="1" customFormat="1" ht="15" customHeight="1" x14ac:dyDescent="0.2">
      <c r="A279" s="3">
        <v>272</v>
      </c>
      <c r="B279" s="5" t="s">
        <v>58</v>
      </c>
      <c r="C279" s="16" t="s">
        <v>604</v>
      </c>
      <c r="D279" s="16" t="s">
        <v>603</v>
      </c>
      <c r="E279" s="36" t="s">
        <v>632</v>
      </c>
      <c r="F279" s="37">
        <v>36.130000000000003</v>
      </c>
      <c r="G279" s="16" t="s">
        <v>633</v>
      </c>
    </row>
    <row r="280" spans="1:7" s="1" customFormat="1" ht="15" customHeight="1" x14ac:dyDescent="0.2">
      <c r="A280" s="3">
        <v>273</v>
      </c>
      <c r="B280" s="5" t="s">
        <v>502</v>
      </c>
      <c r="C280" s="16" t="s">
        <v>512</v>
      </c>
      <c r="D280" s="16" t="s">
        <v>511</v>
      </c>
      <c r="E280" s="36" t="s">
        <v>632</v>
      </c>
      <c r="F280" s="37">
        <v>256.62</v>
      </c>
      <c r="G280" s="16" t="s">
        <v>653</v>
      </c>
    </row>
    <row r="281" spans="1:7" s="1" customFormat="1" ht="15" customHeight="1" x14ac:dyDescent="0.2">
      <c r="A281" s="3">
        <v>274</v>
      </c>
      <c r="B281" s="5" t="s">
        <v>326</v>
      </c>
      <c r="C281" s="16" t="s">
        <v>710</v>
      </c>
      <c r="D281" s="16" t="s">
        <v>340</v>
      </c>
      <c r="E281" s="36" t="s">
        <v>764</v>
      </c>
      <c r="F281" s="37">
        <v>581.73</v>
      </c>
      <c r="G281" s="16" t="s">
        <v>653</v>
      </c>
    </row>
    <row r="282" spans="1:7" s="1" customFormat="1" ht="15" customHeight="1" x14ac:dyDescent="0.2">
      <c r="A282" s="3">
        <v>275</v>
      </c>
      <c r="B282" s="5" t="s">
        <v>281</v>
      </c>
      <c r="C282" s="16" t="s">
        <v>452</v>
      </c>
      <c r="D282" s="16" t="s">
        <v>451</v>
      </c>
      <c r="E282" s="36" t="s">
        <v>632</v>
      </c>
      <c r="F282" s="37">
        <v>422.79</v>
      </c>
      <c r="G282" s="16" t="s">
        <v>653</v>
      </c>
    </row>
    <row r="283" spans="1:7" s="1" customFormat="1" ht="15" customHeight="1" x14ac:dyDescent="0.2">
      <c r="A283" s="3">
        <v>276</v>
      </c>
      <c r="B283" s="5" t="s">
        <v>281</v>
      </c>
      <c r="C283" s="16" t="s">
        <v>474</v>
      </c>
      <c r="D283" s="16" t="s">
        <v>473</v>
      </c>
      <c r="E283" s="36" t="s">
        <v>632</v>
      </c>
      <c r="F283" s="37">
        <v>368.69</v>
      </c>
      <c r="G283" s="16" t="s">
        <v>642</v>
      </c>
    </row>
    <row r="284" spans="1:7" s="1" customFormat="1" ht="15" customHeight="1" x14ac:dyDescent="0.2">
      <c r="A284" s="3">
        <v>277</v>
      </c>
      <c r="B284" s="5" t="s">
        <v>276</v>
      </c>
      <c r="C284" s="16" t="s">
        <v>578</v>
      </c>
      <c r="D284" s="16" t="s">
        <v>577</v>
      </c>
      <c r="E284" s="36" t="s">
        <v>632</v>
      </c>
      <c r="F284" s="37">
        <v>123.98</v>
      </c>
      <c r="G284" s="16" t="s">
        <v>640</v>
      </c>
    </row>
    <row r="285" spans="1:7" s="1" customFormat="1" ht="15" customHeight="1" x14ac:dyDescent="0.2">
      <c r="A285" s="3">
        <v>278</v>
      </c>
      <c r="B285" s="5" t="s">
        <v>58</v>
      </c>
      <c r="C285" s="16" t="s">
        <v>440</v>
      </c>
      <c r="D285" s="16" t="s">
        <v>439</v>
      </c>
      <c r="E285" s="36" t="s">
        <v>632</v>
      </c>
      <c r="F285" s="37">
        <v>446.8</v>
      </c>
      <c r="G285" s="16" t="s">
        <v>645</v>
      </c>
    </row>
    <row r="286" spans="1:7" s="1" customFormat="1" ht="15" customHeight="1" x14ac:dyDescent="0.2">
      <c r="A286" s="3">
        <v>279</v>
      </c>
      <c r="B286" s="5" t="s">
        <v>502</v>
      </c>
      <c r="C286" s="16" t="s">
        <v>627</v>
      </c>
      <c r="D286" s="16" t="s">
        <v>626</v>
      </c>
      <c r="E286" s="36" t="s">
        <v>632</v>
      </c>
      <c r="F286" s="37">
        <v>3.42</v>
      </c>
      <c r="G286" s="16" t="s">
        <v>653</v>
      </c>
    </row>
    <row r="287" spans="1:7" s="1" customFormat="1" ht="15" customHeight="1" x14ac:dyDescent="0.2">
      <c r="A287" s="3">
        <v>280</v>
      </c>
      <c r="B287" s="5" t="s">
        <v>58</v>
      </c>
      <c r="C287" s="16" t="s">
        <v>173</v>
      </c>
      <c r="D287" s="16" t="s">
        <v>172</v>
      </c>
      <c r="E287" s="36" t="s">
        <v>632</v>
      </c>
      <c r="F287" s="37">
        <v>6409.09</v>
      </c>
      <c r="G287" s="16" t="s">
        <v>643</v>
      </c>
    </row>
    <row r="288" spans="1:7" s="1" customFormat="1" ht="15" customHeight="1" x14ac:dyDescent="0.2">
      <c r="A288" s="3">
        <v>281</v>
      </c>
      <c r="B288" s="5" t="s">
        <v>352</v>
      </c>
      <c r="C288" s="16" t="s">
        <v>173</v>
      </c>
      <c r="D288" s="16" t="s">
        <v>499</v>
      </c>
      <c r="E288" s="36" t="s">
        <v>632</v>
      </c>
      <c r="F288" s="37">
        <v>300.22000000000003</v>
      </c>
      <c r="G288" s="16" t="s">
        <v>639</v>
      </c>
    </row>
    <row r="289" spans="1:7" s="1" customFormat="1" ht="15" customHeight="1" x14ac:dyDescent="0.2">
      <c r="A289" s="3">
        <v>282</v>
      </c>
      <c r="B289" s="5" t="s">
        <v>58</v>
      </c>
      <c r="C289" s="16" t="s">
        <v>148</v>
      </c>
      <c r="D289" s="16" t="s">
        <v>147</v>
      </c>
      <c r="E289" s="36" t="s">
        <v>632</v>
      </c>
      <c r="F289" s="37">
        <v>9282.9599999999991</v>
      </c>
      <c r="G289" s="16" t="s">
        <v>640</v>
      </c>
    </row>
    <row r="290" spans="1:7" s="1" customFormat="1" ht="15" customHeight="1" x14ac:dyDescent="0.2">
      <c r="A290" s="3">
        <v>283</v>
      </c>
      <c r="B290" s="5" t="s">
        <v>86</v>
      </c>
      <c r="C290" s="16" t="s">
        <v>92</v>
      </c>
      <c r="D290" s="16" t="s">
        <v>91</v>
      </c>
      <c r="E290" s="36" t="s">
        <v>632</v>
      </c>
      <c r="F290" s="37">
        <v>19908.86</v>
      </c>
      <c r="G290" s="16" t="s">
        <v>634</v>
      </c>
    </row>
    <row r="291" spans="1:7" s="1" customFormat="1" ht="15" customHeight="1" x14ac:dyDescent="0.2">
      <c r="A291" s="3">
        <v>284</v>
      </c>
      <c r="B291" s="5" t="s">
        <v>58</v>
      </c>
      <c r="C291" s="16" t="s">
        <v>126</v>
      </c>
      <c r="D291" s="16" t="s">
        <v>125</v>
      </c>
      <c r="E291" s="36" t="s">
        <v>632</v>
      </c>
      <c r="F291" s="37">
        <v>12544.92</v>
      </c>
      <c r="G291" s="16" t="s">
        <v>643</v>
      </c>
    </row>
    <row r="292" spans="1:7" s="1" customFormat="1" ht="15" customHeight="1" x14ac:dyDescent="0.2">
      <c r="A292" s="3">
        <v>285</v>
      </c>
      <c r="B292" s="5" t="s">
        <v>352</v>
      </c>
      <c r="C292" s="16" t="s">
        <v>388</v>
      </c>
      <c r="D292" s="16" t="s">
        <v>340</v>
      </c>
      <c r="E292" s="36" t="s">
        <v>632</v>
      </c>
      <c r="F292" s="37">
        <v>689.67</v>
      </c>
      <c r="G292" s="16" t="s">
        <v>643</v>
      </c>
    </row>
    <row r="293" spans="1:7" s="1" customFormat="1" ht="15" customHeight="1" x14ac:dyDescent="0.2">
      <c r="A293" s="3">
        <v>286</v>
      </c>
      <c r="B293" s="5" t="s">
        <v>58</v>
      </c>
      <c r="C293" s="16" t="s">
        <v>328</v>
      </c>
      <c r="D293" s="16" t="s">
        <v>266</v>
      </c>
      <c r="E293" s="36" t="s">
        <v>632</v>
      </c>
      <c r="F293" s="37">
        <v>1464.23</v>
      </c>
      <c r="G293" s="16" t="s">
        <v>643</v>
      </c>
    </row>
    <row r="294" spans="1:7" s="1" customFormat="1" ht="15" customHeight="1" x14ac:dyDescent="0.2">
      <c r="A294" s="3">
        <v>287</v>
      </c>
      <c r="B294" s="5" t="s">
        <v>502</v>
      </c>
      <c r="C294" s="16" t="s">
        <v>731</v>
      </c>
      <c r="D294" s="16" t="s">
        <v>730</v>
      </c>
      <c r="E294" s="36" t="s">
        <v>764</v>
      </c>
      <c r="F294" s="37">
        <v>215.45</v>
      </c>
      <c r="G294" s="16" t="s">
        <v>653</v>
      </c>
    </row>
    <row r="295" spans="1:7" s="1" customFormat="1" ht="15" customHeight="1" x14ac:dyDescent="0.2">
      <c r="A295" s="3">
        <v>288</v>
      </c>
      <c r="B295" s="5" t="s">
        <v>58</v>
      </c>
      <c r="C295" s="16" t="s">
        <v>188</v>
      </c>
      <c r="D295" s="16" t="s">
        <v>187</v>
      </c>
      <c r="E295" s="36" t="s">
        <v>632</v>
      </c>
      <c r="F295" s="37">
        <v>5465.56</v>
      </c>
      <c r="G295" s="16" t="s">
        <v>633</v>
      </c>
    </row>
    <row r="296" spans="1:7" s="1" customFormat="1" ht="15" customHeight="1" x14ac:dyDescent="0.2">
      <c r="A296" s="3">
        <v>289</v>
      </c>
      <c r="B296" s="5" t="s">
        <v>281</v>
      </c>
      <c r="C296" s="16" t="s">
        <v>543</v>
      </c>
      <c r="D296" s="16" t="s">
        <v>89</v>
      </c>
      <c r="E296" s="36" t="s">
        <v>632</v>
      </c>
      <c r="F296" s="37">
        <v>187.21</v>
      </c>
      <c r="G296" s="16" t="s">
        <v>663</v>
      </c>
    </row>
    <row r="297" spans="1:7" s="1" customFormat="1" ht="15" customHeight="1" x14ac:dyDescent="0.2">
      <c r="A297" s="3">
        <v>290</v>
      </c>
      <c r="B297" s="5" t="s">
        <v>58</v>
      </c>
      <c r="C297" s="16" t="s">
        <v>241</v>
      </c>
      <c r="D297" s="16" t="s">
        <v>240</v>
      </c>
      <c r="E297" s="36" t="s">
        <v>632</v>
      </c>
      <c r="F297" s="37">
        <v>3408.33</v>
      </c>
      <c r="G297" s="16" t="s">
        <v>640</v>
      </c>
    </row>
    <row r="298" spans="1:7" s="1" customFormat="1" ht="15" customHeight="1" x14ac:dyDescent="0.2">
      <c r="A298" s="3">
        <v>291</v>
      </c>
      <c r="B298" s="5" t="s">
        <v>309</v>
      </c>
      <c r="C298" s="16" t="s">
        <v>396</v>
      </c>
      <c r="D298" s="16" t="s">
        <v>137</v>
      </c>
      <c r="E298" s="36" t="s">
        <v>632</v>
      </c>
      <c r="F298" s="37">
        <v>648.21</v>
      </c>
      <c r="G298" s="16" t="s">
        <v>640</v>
      </c>
    </row>
    <row r="299" spans="1:7" s="1" customFormat="1" ht="15" customHeight="1" x14ac:dyDescent="0.2">
      <c r="A299" s="3">
        <v>292</v>
      </c>
      <c r="B299" s="5" t="s">
        <v>130</v>
      </c>
      <c r="C299" s="16" t="s">
        <v>239</v>
      </c>
      <c r="D299" s="16" t="s">
        <v>238</v>
      </c>
      <c r="E299" s="36" t="s">
        <v>632</v>
      </c>
      <c r="F299" s="37">
        <v>3512.28</v>
      </c>
      <c r="G299" s="16" t="s">
        <v>675</v>
      </c>
    </row>
    <row r="300" spans="1:7" s="1" customFormat="1" ht="15" customHeight="1" x14ac:dyDescent="0.2">
      <c r="A300" s="3">
        <v>293</v>
      </c>
      <c r="B300" s="5" t="s">
        <v>58</v>
      </c>
      <c r="C300" s="16" t="s">
        <v>590</v>
      </c>
      <c r="D300" s="16" t="s">
        <v>589</v>
      </c>
      <c r="E300" s="36" t="s">
        <v>632</v>
      </c>
      <c r="F300" s="37">
        <v>82.99</v>
      </c>
      <c r="G300" s="16" t="s">
        <v>645</v>
      </c>
    </row>
    <row r="301" spans="1:7" s="1" customFormat="1" ht="15" customHeight="1" x14ac:dyDescent="0.2">
      <c r="A301" s="3">
        <v>294</v>
      </c>
      <c r="B301" s="5" t="s">
        <v>58</v>
      </c>
      <c r="C301" s="16" t="s">
        <v>177</v>
      </c>
      <c r="D301" s="16" t="s">
        <v>176</v>
      </c>
      <c r="E301" s="36" t="s">
        <v>632</v>
      </c>
      <c r="F301" s="37">
        <v>6049.5</v>
      </c>
      <c r="G301" s="16" t="s">
        <v>634</v>
      </c>
    </row>
    <row r="302" spans="1:7" s="1" customFormat="1" ht="15" customHeight="1" x14ac:dyDescent="0.2">
      <c r="A302" s="3">
        <v>295</v>
      </c>
      <c r="B302" s="5" t="s">
        <v>201</v>
      </c>
      <c r="C302" s="16" t="s">
        <v>250</v>
      </c>
      <c r="D302" s="16" t="s">
        <v>249</v>
      </c>
      <c r="E302" s="36" t="s">
        <v>632</v>
      </c>
      <c r="F302" s="37">
        <v>3350.26</v>
      </c>
      <c r="G302" s="16" t="s">
        <v>639</v>
      </c>
    </row>
    <row r="303" spans="1:7" s="1" customFormat="1" ht="15" customHeight="1" x14ac:dyDescent="0.2">
      <c r="A303" s="3">
        <v>296</v>
      </c>
      <c r="B303" s="5" t="s">
        <v>281</v>
      </c>
      <c r="C303" s="16" t="s">
        <v>527</v>
      </c>
      <c r="D303" s="16" t="s">
        <v>99</v>
      </c>
      <c r="E303" s="36" t="s">
        <v>632</v>
      </c>
      <c r="F303" s="37">
        <v>214.73</v>
      </c>
      <c r="G303" s="16" t="s">
        <v>653</v>
      </c>
    </row>
    <row r="304" spans="1:7" s="1" customFormat="1" ht="15" customHeight="1" x14ac:dyDescent="0.2">
      <c r="A304" s="3">
        <v>297</v>
      </c>
      <c r="B304" s="5" t="s">
        <v>58</v>
      </c>
      <c r="C304" s="16" t="s">
        <v>151</v>
      </c>
      <c r="D304" s="16" t="s">
        <v>150</v>
      </c>
      <c r="E304" s="36" t="s">
        <v>632</v>
      </c>
      <c r="F304" s="37">
        <v>8555.65</v>
      </c>
      <c r="G304" s="16" t="s">
        <v>643</v>
      </c>
    </row>
    <row r="305" spans="1:7" s="1" customFormat="1" ht="15" customHeight="1" x14ac:dyDescent="0.2">
      <c r="A305" s="3">
        <v>298</v>
      </c>
      <c r="B305" s="5" t="s">
        <v>58</v>
      </c>
      <c r="C305" s="16" t="s">
        <v>285</v>
      </c>
      <c r="D305" s="16" t="s">
        <v>284</v>
      </c>
      <c r="E305" s="36" t="s">
        <v>632</v>
      </c>
      <c r="F305" s="37">
        <v>2244.2199999999998</v>
      </c>
      <c r="G305" s="16" t="s">
        <v>674</v>
      </c>
    </row>
    <row r="306" spans="1:7" s="1" customFormat="1" ht="15" customHeight="1" x14ac:dyDescent="0.2">
      <c r="A306" s="3">
        <v>299</v>
      </c>
      <c r="B306" s="5" t="s">
        <v>58</v>
      </c>
      <c r="C306" s="16" t="s">
        <v>204</v>
      </c>
      <c r="D306" s="16" t="s">
        <v>203</v>
      </c>
      <c r="E306" s="36" t="s">
        <v>632</v>
      </c>
      <c r="F306" s="37">
        <v>4325.22</v>
      </c>
      <c r="G306" s="16" t="s">
        <v>639</v>
      </c>
    </row>
    <row r="307" spans="1:7" s="1" customFormat="1" ht="15" customHeight="1" x14ac:dyDescent="0.2">
      <c r="A307" s="3">
        <v>300</v>
      </c>
      <c r="B307" s="103" t="s">
        <v>895</v>
      </c>
      <c r="C307" s="104" t="s">
        <v>400</v>
      </c>
      <c r="D307" s="104" t="s">
        <v>607</v>
      </c>
      <c r="E307" s="105" t="s">
        <v>764</v>
      </c>
      <c r="F307" s="82">
        <v>2032.11</v>
      </c>
      <c r="G307" s="104" t="s">
        <v>653</v>
      </c>
    </row>
    <row r="308" spans="1:7" s="1" customFormat="1" ht="15" customHeight="1" x14ac:dyDescent="0.2">
      <c r="A308" s="3">
        <v>301</v>
      </c>
      <c r="B308" s="5" t="s">
        <v>130</v>
      </c>
      <c r="C308" s="16" t="s">
        <v>400</v>
      </c>
      <c r="D308" s="16" t="s">
        <v>399</v>
      </c>
      <c r="E308" s="36" t="s">
        <v>632</v>
      </c>
      <c r="F308" s="37">
        <v>607.77</v>
      </c>
      <c r="G308" s="16" t="s">
        <v>634</v>
      </c>
    </row>
    <row r="309" spans="1:7" s="1" customFormat="1" ht="15" customHeight="1" x14ac:dyDescent="0.2">
      <c r="A309" s="3">
        <v>302</v>
      </c>
      <c r="B309" s="5" t="s">
        <v>713</v>
      </c>
      <c r="C309" s="16" t="s">
        <v>715</v>
      </c>
      <c r="D309" s="16" t="s">
        <v>714</v>
      </c>
      <c r="E309" s="36" t="s">
        <v>764</v>
      </c>
      <c r="F309" s="37">
        <v>541.70000000000005</v>
      </c>
      <c r="G309" s="16" t="s">
        <v>653</v>
      </c>
    </row>
    <row r="310" spans="1:7" s="1" customFormat="1" ht="15" customHeight="1" x14ac:dyDescent="0.2">
      <c r="A310" s="3">
        <v>303</v>
      </c>
      <c r="B310" s="5" t="s">
        <v>130</v>
      </c>
      <c r="C310" s="16" t="s">
        <v>217</v>
      </c>
      <c r="D310" s="16" t="s">
        <v>216</v>
      </c>
      <c r="E310" s="36" t="s">
        <v>632</v>
      </c>
      <c r="F310" s="37">
        <v>3972.64</v>
      </c>
      <c r="G310" s="16" t="s">
        <v>634</v>
      </c>
    </row>
    <row r="311" spans="1:7" s="1" customFormat="1" ht="15" customHeight="1" x14ac:dyDescent="0.2">
      <c r="A311" s="3">
        <v>304</v>
      </c>
      <c r="B311" s="5" t="s">
        <v>276</v>
      </c>
      <c r="C311" s="16" t="s">
        <v>345</v>
      </c>
      <c r="D311" s="16" t="s">
        <v>133</v>
      </c>
      <c r="E311" s="36" t="s">
        <v>632</v>
      </c>
      <c r="F311" s="37">
        <v>1193.32</v>
      </c>
      <c r="G311" s="16" t="s">
        <v>640</v>
      </c>
    </row>
    <row r="312" spans="1:7" s="1" customFormat="1" ht="15" customHeight="1" x14ac:dyDescent="0.2">
      <c r="A312" s="3">
        <v>305</v>
      </c>
      <c r="B312" s="5" t="s">
        <v>281</v>
      </c>
      <c r="C312" s="16" t="s">
        <v>608</v>
      </c>
      <c r="D312" s="16" t="s">
        <v>89</v>
      </c>
      <c r="E312" s="36" t="s">
        <v>632</v>
      </c>
      <c r="F312" s="37">
        <v>19.13</v>
      </c>
      <c r="G312" s="16" t="s">
        <v>653</v>
      </c>
    </row>
    <row r="313" spans="1:7" s="1" customFormat="1" ht="15" customHeight="1" x14ac:dyDescent="0.2">
      <c r="A313" s="3">
        <v>306</v>
      </c>
      <c r="B313" s="5" t="s">
        <v>58</v>
      </c>
      <c r="C313" s="16" t="s">
        <v>365</v>
      </c>
      <c r="D313" s="16" t="s">
        <v>364</v>
      </c>
      <c r="E313" s="36" t="s">
        <v>632</v>
      </c>
      <c r="F313" s="37">
        <v>874.91</v>
      </c>
      <c r="G313" s="16" t="s">
        <v>644</v>
      </c>
    </row>
    <row r="314" spans="1:7" s="1" customFormat="1" ht="15" customHeight="1" x14ac:dyDescent="0.2">
      <c r="A314" s="3">
        <v>307</v>
      </c>
      <c r="B314" s="5" t="s">
        <v>58</v>
      </c>
      <c r="C314" s="16" t="s">
        <v>455</v>
      </c>
      <c r="D314" s="16" t="s">
        <v>454</v>
      </c>
      <c r="E314" s="36" t="s">
        <v>632</v>
      </c>
      <c r="F314" s="37">
        <v>404.55</v>
      </c>
      <c r="G314" s="16" t="s">
        <v>633</v>
      </c>
    </row>
    <row r="315" spans="1:7" s="1" customFormat="1" ht="15" customHeight="1" x14ac:dyDescent="0.2">
      <c r="A315" s="3">
        <v>308</v>
      </c>
      <c r="B315" s="5" t="s">
        <v>74</v>
      </c>
      <c r="C315" s="16" t="s">
        <v>681</v>
      </c>
      <c r="D315" s="16" t="s">
        <v>680</v>
      </c>
      <c r="E315" s="36" t="s">
        <v>764</v>
      </c>
      <c r="F315" s="37">
        <v>13602.09</v>
      </c>
      <c r="G315" s="16" t="s">
        <v>760</v>
      </c>
    </row>
    <row r="316" spans="1:7" s="1" customFormat="1" ht="15" customHeight="1" x14ac:dyDescent="0.2">
      <c r="A316" s="3">
        <v>309</v>
      </c>
      <c r="B316" s="5" t="s">
        <v>58</v>
      </c>
      <c r="C316" s="16" t="s">
        <v>534</v>
      </c>
      <c r="D316" s="16" t="s">
        <v>533</v>
      </c>
      <c r="E316" s="36" t="s">
        <v>632</v>
      </c>
      <c r="F316" s="37">
        <v>201.76</v>
      </c>
      <c r="G316" s="16" t="s">
        <v>639</v>
      </c>
    </row>
    <row r="317" spans="1:7" s="1" customFormat="1" ht="15" customHeight="1" x14ac:dyDescent="0.2">
      <c r="A317" s="3">
        <v>310</v>
      </c>
      <c r="B317" s="5" t="s">
        <v>58</v>
      </c>
      <c r="C317" s="16" t="s">
        <v>425</v>
      </c>
      <c r="D317" s="16" t="s">
        <v>95</v>
      </c>
      <c r="E317" s="36" t="s">
        <v>632</v>
      </c>
      <c r="F317" s="37">
        <v>501.84</v>
      </c>
      <c r="G317" s="16" t="s">
        <v>640</v>
      </c>
    </row>
    <row r="318" spans="1:7" s="1" customFormat="1" ht="15" customHeight="1" x14ac:dyDescent="0.2">
      <c r="A318" s="3">
        <v>311</v>
      </c>
      <c r="B318" s="5" t="s">
        <v>422</v>
      </c>
      <c r="C318" s="16" t="s">
        <v>480</v>
      </c>
      <c r="D318" s="16" t="s">
        <v>411</v>
      </c>
      <c r="E318" s="36" t="s">
        <v>632</v>
      </c>
      <c r="F318" s="37">
        <v>341.46</v>
      </c>
      <c r="G318" s="16" t="s">
        <v>640</v>
      </c>
    </row>
    <row r="319" spans="1:7" s="1" customFormat="1" ht="15" customHeight="1" x14ac:dyDescent="0.2">
      <c r="A319" s="3">
        <v>312</v>
      </c>
      <c r="B319" s="5" t="s">
        <v>276</v>
      </c>
      <c r="C319" s="16" t="s">
        <v>519</v>
      </c>
      <c r="D319" s="16" t="s">
        <v>518</v>
      </c>
      <c r="E319" s="36" t="s">
        <v>632</v>
      </c>
      <c r="F319" s="37">
        <v>247.96</v>
      </c>
      <c r="G319" s="16" t="s">
        <v>640</v>
      </c>
    </row>
    <row r="320" spans="1:7" s="1" customFormat="1" ht="15" customHeight="1" x14ac:dyDescent="0.2">
      <c r="A320" s="3">
        <v>313</v>
      </c>
      <c r="B320" s="5" t="s">
        <v>58</v>
      </c>
      <c r="C320" s="16" t="s">
        <v>68</v>
      </c>
      <c r="D320" s="16" t="s">
        <v>67</v>
      </c>
      <c r="E320" s="36" t="s">
        <v>632</v>
      </c>
      <c r="F320" s="37">
        <v>59522.42</v>
      </c>
      <c r="G320" s="16" t="s">
        <v>634</v>
      </c>
    </row>
    <row r="321" spans="1:7" s="1" customFormat="1" ht="15" customHeight="1" x14ac:dyDescent="0.2">
      <c r="A321" s="3">
        <v>314</v>
      </c>
      <c r="B321" s="5" t="s">
        <v>58</v>
      </c>
      <c r="C321" s="16" t="s">
        <v>196</v>
      </c>
      <c r="D321" s="16" t="s">
        <v>522</v>
      </c>
      <c r="E321" s="36" t="s">
        <v>632</v>
      </c>
      <c r="F321" s="37">
        <v>235.8</v>
      </c>
      <c r="G321" s="16" t="s">
        <v>669</v>
      </c>
    </row>
    <row r="322" spans="1:7" s="1" customFormat="1" ht="15" customHeight="1" x14ac:dyDescent="0.2">
      <c r="A322" s="3">
        <v>315</v>
      </c>
      <c r="B322" s="5" t="s">
        <v>58</v>
      </c>
      <c r="C322" s="16" t="s">
        <v>196</v>
      </c>
      <c r="D322" s="16" t="s">
        <v>59</v>
      </c>
      <c r="E322" s="36" t="s">
        <v>632</v>
      </c>
      <c r="F322" s="37">
        <v>4649.08</v>
      </c>
      <c r="G322" s="16" t="s">
        <v>648</v>
      </c>
    </row>
    <row r="323" spans="1:7" s="1" customFormat="1" ht="15" customHeight="1" x14ac:dyDescent="0.2">
      <c r="A323" s="3">
        <v>316</v>
      </c>
      <c r="B323" s="5" t="s">
        <v>58</v>
      </c>
      <c r="C323" s="16" t="s">
        <v>169</v>
      </c>
      <c r="D323" s="16" t="s">
        <v>168</v>
      </c>
      <c r="E323" s="36" t="s">
        <v>632</v>
      </c>
      <c r="F323" s="37">
        <v>6926.21</v>
      </c>
      <c r="G323" s="16" t="s">
        <v>636</v>
      </c>
    </row>
    <row r="324" spans="1:7" s="1" customFormat="1" ht="15" customHeight="1" x14ac:dyDescent="0.2">
      <c r="A324" s="3">
        <v>317</v>
      </c>
      <c r="B324" s="5" t="s">
        <v>281</v>
      </c>
      <c r="C324" s="16" t="s">
        <v>567</v>
      </c>
      <c r="D324" s="16" t="s">
        <v>77</v>
      </c>
      <c r="E324" s="36" t="s">
        <v>632</v>
      </c>
      <c r="F324" s="37">
        <v>142.85</v>
      </c>
      <c r="G324" s="16" t="s">
        <v>642</v>
      </c>
    </row>
    <row r="325" spans="1:7" s="1" customFormat="1" ht="15" customHeight="1" x14ac:dyDescent="0.2">
      <c r="A325" s="3">
        <v>318</v>
      </c>
      <c r="B325" s="5" t="s">
        <v>79</v>
      </c>
      <c r="C325" s="16" t="s">
        <v>98</v>
      </c>
      <c r="D325" s="16" t="s">
        <v>97</v>
      </c>
      <c r="E325" s="36" t="s">
        <v>632</v>
      </c>
      <c r="F325" s="37">
        <v>18635.34</v>
      </c>
      <c r="G325" s="16" t="s">
        <v>636</v>
      </c>
    </row>
    <row r="326" spans="1:7" s="1" customFormat="1" ht="15" customHeight="1" x14ac:dyDescent="0.2">
      <c r="A326" s="3">
        <v>319</v>
      </c>
      <c r="B326" s="5" t="s">
        <v>58</v>
      </c>
      <c r="C326" s="16" t="s">
        <v>175</v>
      </c>
      <c r="D326" s="16" t="s">
        <v>174</v>
      </c>
      <c r="E326" s="36" t="s">
        <v>632</v>
      </c>
      <c r="F326" s="37">
        <v>6258.34</v>
      </c>
      <c r="G326" s="16" t="s">
        <v>640</v>
      </c>
    </row>
    <row r="327" spans="1:7" s="1" customFormat="1" ht="15" customHeight="1" x14ac:dyDescent="0.2">
      <c r="A327" s="3">
        <v>320</v>
      </c>
      <c r="B327" s="5" t="s">
        <v>281</v>
      </c>
      <c r="C327" s="16" t="s">
        <v>585</v>
      </c>
      <c r="D327" s="16" t="s">
        <v>584</v>
      </c>
      <c r="E327" s="36" t="s">
        <v>632</v>
      </c>
      <c r="F327" s="37">
        <v>100.78</v>
      </c>
      <c r="G327" s="16" t="s">
        <v>642</v>
      </c>
    </row>
    <row r="328" spans="1:7" s="1" customFormat="1" ht="15" customHeight="1" x14ac:dyDescent="0.2">
      <c r="A328" s="3">
        <v>321</v>
      </c>
      <c r="B328" s="5" t="s">
        <v>309</v>
      </c>
      <c r="C328" s="16" t="s">
        <v>466</v>
      </c>
      <c r="D328" s="16" t="s">
        <v>465</v>
      </c>
      <c r="E328" s="36" t="s">
        <v>632</v>
      </c>
      <c r="F328" s="37">
        <v>376.38</v>
      </c>
      <c r="G328" s="16" t="s">
        <v>640</v>
      </c>
    </row>
    <row r="329" spans="1:7" s="1" customFormat="1" ht="15" customHeight="1" x14ac:dyDescent="0.2">
      <c r="A329" s="3">
        <v>322</v>
      </c>
      <c r="B329" s="5" t="s">
        <v>58</v>
      </c>
      <c r="C329" s="16" t="s">
        <v>457</v>
      </c>
      <c r="D329" s="16" t="s">
        <v>456</v>
      </c>
      <c r="E329" s="36" t="s">
        <v>632</v>
      </c>
      <c r="F329" s="37">
        <v>396.27</v>
      </c>
      <c r="G329" s="16" t="s">
        <v>637</v>
      </c>
    </row>
    <row r="330" spans="1:7" s="1" customFormat="1" ht="15" customHeight="1" x14ac:dyDescent="0.2">
      <c r="A330" s="3">
        <v>323</v>
      </c>
      <c r="B330" s="5" t="s">
        <v>201</v>
      </c>
      <c r="C330" s="16" t="s">
        <v>457</v>
      </c>
      <c r="D330" s="16" t="s">
        <v>456</v>
      </c>
      <c r="E330" s="36" t="s">
        <v>632</v>
      </c>
      <c r="F330" s="37">
        <v>16.82</v>
      </c>
      <c r="G330" s="16" t="s">
        <v>637</v>
      </c>
    </row>
    <row r="331" spans="1:7" s="1" customFormat="1" ht="15" customHeight="1" x14ac:dyDescent="0.2">
      <c r="A331" s="3">
        <v>324</v>
      </c>
      <c r="B331" s="5" t="s">
        <v>58</v>
      </c>
      <c r="C331" s="16" t="s">
        <v>136</v>
      </c>
      <c r="D331" s="16" t="s">
        <v>135</v>
      </c>
      <c r="E331" s="36" t="s">
        <v>632</v>
      </c>
      <c r="F331" s="37">
        <v>11395.41</v>
      </c>
      <c r="G331" s="16" t="s">
        <v>640</v>
      </c>
    </row>
    <row r="332" spans="1:7" s="1" customFormat="1" ht="15" customHeight="1" x14ac:dyDescent="0.2">
      <c r="A332" s="3">
        <v>325</v>
      </c>
      <c r="B332" s="5" t="s">
        <v>281</v>
      </c>
      <c r="C332" s="16" t="s">
        <v>611</v>
      </c>
      <c r="D332" s="16" t="s">
        <v>610</v>
      </c>
      <c r="E332" s="36" t="s">
        <v>632</v>
      </c>
      <c r="F332" s="37">
        <v>13.46</v>
      </c>
      <c r="G332" s="16" t="s">
        <v>642</v>
      </c>
    </row>
    <row r="333" spans="1:7" s="1" customFormat="1" ht="15" customHeight="1" x14ac:dyDescent="0.2">
      <c r="A333" s="3">
        <v>326</v>
      </c>
      <c r="B333" s="5" t="s">
        <v>58</v>
      </c>
      <c r="C333" s="16" t="s">
        <v>230</v>
      </c>
      <c r="D333" s="16" t="s">
        <v>229</v>
      </c>
      <c r="E333" s="36" t="s">
        <v>632</v>
      </c>
      <c r="F333" s="37">
        <v>3724.5</v>
      </c>
      <c r="G333" s="16" t="s">
        <v>645</v>
      </c>
    </row>
    <row r="334" spans="1:7" s="1" customFormat="1" ht="15" customHeight="1" x14ac:dyDescent="0.2">
      <c r="A334" s="3">
        <v>327</v>
      </c>
      <c r="B334" s="5" t="s">
        <v>281</v>
      </c>
      <c r="C334" s="16" t="s">
        <v>557</v>
      </c>
      <c r="D334" s="16" t="s">
        <v>72</v>
      </c>
      <c r="E334" s="36" t="s">
        <v>632</v>
      </c>
      <c r="F334" s="37">
        <v>160.94999999999999</v>
      </c>
      <c r="G334" s="16" t="s">
        <v>653</v>
      </c>
    </row>
    <row r="335" spans="1:7" s="1" customFormat="1" ht="15" customHeight="1" x14ac:dyDescent="0.2">
      <c r="A335" s="3">
        <v>328</v>
      </c>
      <c r="B335" s="5" t="s">
        <v>130</v>
      </c>
      <c r="C335" s="16" t="s">
        <v>190</v>
      </c>
      <c r="D335" s="16" t="s">
        <v>189</v>
      </c>
      <c r="E335" s="36" t="s">
        <v>632</v>
      </c>
      <c r="F335" s="37">
        <v>5386.38</v>
      </c>
      <c r="G335" s="16" t="s">
        <v>647</v>
      </c>
    </row>
    <row r="336" spans="1:7" s="1" customFormat="1" ht="15" customHeight="1" x14ac:dyDescent="0.2">
      <c r="A336" s="3">
        <v>329</v>
      </c>
      <c r="B336" s="5" t="s">
        <v>58</v>
      </c>
      <c r="C336" s="16" t="s">
        <v>319</v>
      </c>
      <c r="D336" s="16" t="s">
        <v>318</v>
      </c>
      <c r="E336" s="36" t="s">
        <v>632</v>
      </c>
      <c r="F336" s="37">
        <v>1533.22</v>
      </c>
      <c r="G336" s="16" t="s">
        <v>640</v>
      </c>
    </row>
    <row r="337" spans="1:7" s="1" customFormat="1" ht="15" customHeight="1" x14ac:dyDescent="0.2">
      <c r="A337" s="3">
        <v>330</v>
      </c>
      <c r="B337" s="5" t="s">
        <v>276</v>
      </c>
      <c r="C337" s="16" t="s">
        <v>342</v>
      </c>
      <c r="D337" s="16" t="s">
        <v>341</v>
      </c>
      <c r="E337" s="36" t="s">
        <v>632</v>
      </c>
      <c r="F337" s="37">
        <v>1223</v>
      </c>
      <c r="G337" s="16" t="s">
        <v>640</v>
      </c>
    </row>
    <row r="338" spans="1:7" s="1" customFormat="1" ht="15" customHeight="1" x14ac:dyDescent="0.2">
      <c r="A338" s="3">
        <v>331</v>
      </c>
      <c r="B338" s="5" t="s">
        <v>58</v>
      </c>
      <c r="C338" s="16" t="s">
        <v>526</v>
      </c>
      <c r="D338" s="16" t="s">
        <v>120</v>
      </c>
      <c r="E338" s="36" t="s">
        <v>632</v>
      </c>
      <c r="F338" s="37">
        <v>223.74</v>
      </c>
      <c r="G338" s="16" t="s">
        <v>643</v>
      </c>
    </row>
    <row r="339" spans="1:7" s="1" customFormat="1" ht="15" customHeight="1" x14ac:dyDescent="0.2">
      <c r="A339" s="3">
        <v>332</v>
      </c>
      <c r="B339" s="5" t="s">
        <v>58</v>
      </c>
      <c r="C339" s="16" t="s">
        <v>734</v>
      </c>
      <c r="D339" s="16" t="s">
        <v>733</v>
      </c>
      <c r="E339" s="36" t="s">
        <v>764</v>
      </c>
      <c r="F339" s="37">
        <v>209.1</v>
      </c>
      <c r="G339" s="16" t="s">
        <v>640</v>
      </c>
    </row>
    <row r="340" spans="1:7" s="1" customFormat="1" ht="15" customHeight="1" x14ac:dyDescent="0.2">
      <c r="A340" s="3">
        <v>333</v>
      </c>
      <c r="B340" s="5" t="s">
        <v>211</v>
      </c>
      <c r="C340" s="16" t="s">
        <v>213</v>
      </c>
      <c r="D340" s="16" t="s">
        <v>212</v>
      </c>
      <c r="E340" s="36" t="s">
        <v>632</v>
      </c>
      <c r="F340" s="37">
        <v>3994.61</v>
      </c>
      <c r="G340" s="16" t="s">
        <v>634</v>
      </c>
    </row>
    <row r="341" spans="1:7" s="1" customFormat="1" ht="15" customHeight="1" x14ac:dyDescent="0.2">
      <c r="A341" s="3">
        <v>334</v>
      </c>
      <c r="B341" s="5" t="s">
        <v>326</v>
      </c>
      <c r="C341" s="16" t="s">
        <v>450</v>
      </c>
      <c r="D341" s="16" t="s">
        <v>449</v>
      </c>
      <c r="E341" s="36" t="s">
        <v>632</v>
      </c>
      <c r="F341" s="37">
        <v>423.74</v>
      </c>
      <c r="G341" s="16" t="s">
        <v>653</v>
      </c>
    </row>
    <row r="342" spans="1:7" s="1" customFormat="1" ht="15" customHeight="1" x14ac:dyDescent="0.2">
      <c r="A342" s="3">
        <v>335</v>
      </c>
      <c r="B342" s="5" t="s">
        <v>276</v>
      </c>
      <c r="C342" s="16" t="s">
        <v>71</v>
      </c>
      <c r="D342" s="16" t="s">
        <v>89</v>
      </c>
      <c r="E342" s="36" t="s">
        <v>632</v>
      </c>
      <c r="F342" s="37">
        <v>2421.4</v>
      </c>
      <c r="G342" s="16" t="s">
        <v>640</v>
      </c>
    </row>
    <row r="343" spans="1:7" s="1" customFormat="1" ht="15" customHeight="1" x14ac:dyDescent="0.2">
      <c r="A343" s="3">
        <v>336</v>
      </c>
      <c r="B343" s="5" t="s">
        <v>58</v>
      </c>
      <c r="C343" s="16" t="s">
        <v>71</v>
      </c>
      <c r="D343" s="16" t="s">
        <v>121</v>
      </c>
      <c r="E343" s="36" t="s">
        <v>632</v>
      </c>
      <c r="F343" s="37">
        <v>13625.8</v>
      </c>
      <c r="G343" s="16" t="s">
        <v>642</v>
      </c>
    </row>
    <row r="344" spans="1:7" s="1" customFormat="1" ht="15" customHeight="1" x14ac:dyDescent="0.2">
      <c r="A344" s="3">
        <v>337</v>
      </c>
      <c r="B344" s="5" t="s">
        <v>58</v>
      </c>
      <c r="C344" s="16" t="s">
        <v>71</v>
      </c>
      <c r="D344" s="16" t="s">
        <v>70</v>
      </c>
      <c r="E344" s="36" t="s">
        <v>632</v>
      </c>
      <c r="F344" s="37">
        <v>52286.17</v>
      </c>
      <c r="G344" s="16" t="s">
        <v>634</v>
      </c>
    </row>
    <row r="345" spans="1:7" s="1" customFormat="1" ht="15" customHeight="1" x14ac:dyDescent="0.2">
      <c r="A345" s="3">
        <v>338</v>
      </c>
      <c r="B345" s="103" t="s">
        <v>895</v>
      </c>
      <c r="C345" s="104" t="s">
        <v>913</v>
      </c>
      <c r="D345" s="104" t="s">
        <v>176</v>
      </c>
      <c r="E345" s="105" t="s">
        <v>764</v>
      </c>
      <c r="F345" s="82">
        <v>1604.41</v>
      </c>
      <c r="G345" s="104" t="s">
        <v>653</v>
      </c>
    </row>
    <row r="346" spans="1:7" s="1" customFormat="1" ht="15" customHeight="1" x14ac:dyDescent="0.2">
      <c r="A346" s="3">
        <v>339</v>
      </c>
      <c r="B346" s="5" t="s">
        <v>281</v>
      </c>
      <c r="C346" s="16" t="s">
        <v>501</v>
      </c>
      <c r="D346" s="16" t="s">
        <v>500</v>
      </c>
      <c r="E346" s="36" t="s">
        <v>632</v>
      </c>
      <c r="F346" s="37">
        <v>282.12</v>
      </c>
      <c r="G346" s="16" t="s">
        <v>645</v>
      </c>
    </row>
    <row r="347" spans="1:7" s="1" customFormat="1" ht="15" customHeight="1" x14ac:dyDescent="0.2">
      <c r="A347" s="3">
        <v>340</v>
      </c>
      <c r="B347" s="5" t="s">
        <v>309</v>
      </c>
      <c r="C347" s="16" t="s">
        <v>467</v>
      </c>
      <c r="D347" s="16" t="s">
        <v>89</v>
      </c>
      <c r="E347" s="36" t="s">
        <v>632</v>
      </c>
      <c r="F347" s="37">
        <v>376.38</v>
      </c>
      <c r="G347" s="16" t="s">
        <v>640</v>
      </c>
    </row>
    <row r="348" spans="1:7" s="1" customFormat="1" ht="15" customHeight="1" x14ac:dyDescent="0.2">
      <c r="A348" s="3">
        <v>341</v>
      </c>
      <c r="B348" s="5" t="s">
        <v>58</v>
      </c>
      <c r="C348" s="16" t="s">
        <v>609</v>
      </c>
      <c r="D348" s="16" t="s">
        <v>182</v>
      </c>
      <c r="E348" s="36" t="s">
        <v>632</v>
      </c>
      <c r="F348" s="37">
        <v>18.93</v>
      </c>
      <c r="G348" s="16" t="s">
        <v>639</v>
      </c>
    </row>
    <row r="349" spans="1:7" s="1" customFormat="1" ht="15" customHeight="1" x14ac:dyDescent="0.2">
      <c r="A349" s="3">
        <v>342</v>
      </c>
      <c r="B349" s="5" t="s">
        <v>58</v>
      </c>
      <c r="C349" s="16" t="s">
        <v>479</v>
      </c>
      <c r="D349" s="16" t="s">
        <v>478</v>
      </c>
      <c r="E349" s="36" t="s">
        <v>632</v>
      </c>
      <c r="F349" s="37">
        <v>344.88</v>
      </c>
      <c r="G349" s="16" t="s">
        <v>633</v>
      </c>
    </row>
    <row r="350" spans="1:7" s="1" customFormat="1" ht="15" customHeight="1" x14ac:dyDescent="0.2">
      <c r="A350" s="3">
        <v>343</v>
      </c>
      <c r="B350" s="5" t="s">
        <v>58</v>
      </c>
      <c r="C350" s="16" t="s">
        <v>409</v>
      </c>
      <c r="D350" s="16" t="s">
        <v>408</v>
      </c>
      <c r="E350" s="36" t="s">
        <v>632</v>
      </c>
      <c r="F350" s="37">
        <v>550.45000000000005</v>
      </c>
      <c r="G350" s="16" t="s">
        <v>640</v>
      </c>
    </row>
    <row r="351" spans="1:7" s="1" customFormat="1" ht="15" customHeight="1" x14ac:dyDescent="0.2">
      <c r="A351" s="3">
        <v>344</v>
      </c>
      <c r="B351" s="5" t="s">
        <v>58</v>
      </c>
      <c r="C351" s="16" t="s">
        <v>102</v>
      </c>
      <c r="D351" s="16" t="s">
        <v>101</v>
      </c>
      <c r="E351" s="36" t="s">
        <v>632</v>
      </c>
      <c r="F351" s="37">
        <v>17984.57</v>
      </c>
      <c r="G351" s="16" t="s">
        <v>636</v>
      </c>
    </row>
    <row r="352" spans="1:7" s="1" customFormat="1" ht="15" customHeight="1" x14ac:dyDescent="0.2">
      <c r="A352" s="3">
        <v>345</v>
      </c>
      <c r="B352" s="5" t="s">
        <v>58</v>
      </c>
      <c r="C352" s="16" t="s">
        <v>332</v>
      </c>
      <c r="D352" s="16" t="s">
        <v>331</v>
      </c>
      <c r="E352" s="36" t="s">
        <v>632</v>
      </c>
      <c r="F352" s="37">
        <v>1406.5</v>
      </c>
      <c r="G352" s="16" t="s">
        <v>637</v>
      </c>
    </row>
    <row r="353" spans="1:7" s="1" customFormat="1" ht="15" customHeight="1" x14ac:dyDescent="0.2">
      <c r="A353" s="3">
        <v>346</v>
      </c>
      <c r="B353" s="5" t="s">
        <v>58</v>
      </c>
      <c r="C353" s="16" t="s">
        <v>163</v>
      </c>
      <c r="D353" s="16" t="s">
        <v>162</v>
      </c>
      <c r="E353" s="36" t="s">
        <v>632</v>
      </c>
      <c r="F353" s="37">
        <v>7561.54</v>
      </c>
      <c r="G353" s="16" t="s">
        <v>646</v>
      </c>
    </row>
    <row r="354" spans="1:7" s="1" customFormat="1" ht="15" customHeight="1" x14ac:dyDescent="0.2">
      <c r="A354" s="3">
        <v>347</v>
      </c>
      <c r="B354" s="5" t="s">
        <v>281</v>
      </c>
      <c r="C354" s="16" t="s">
        <v>617</v>
      </c>
      <c r="D354" s="16" t="s">
        <v>340</v>
      </c>
      <c r="E354" s="36" t="s">
        <v>632</v>
      </c>
      <c r="F354" s="37">
        <v>9.0299999999999994</v>
      </c>
      <c r="G354" s="16" t="s">
        <v>642</v>
      </c>
    </row>
    <row r="355" spans="1:7" s="1" customFormat="1" ht="15" customHeight="1" x14ac:dyDescent="0.2">
      <c r="A355" s="3">
        <v>348</v>
      </c>
      <c r="B355" s="5" t="s">
        <v>58</v>
      </c>
      <c r="C355" s="16" t="s">
        <v>562</v>
      </c>
      <c r="D355" s="16" t="s">
        <v>561</v>
      </c>
      <c r="E355" s="36" t="s">
        <v>632</v>
      </c>
      <c r="F355" s="37">
        <v>152.35</v>
      </c>
      <c r="G355" s="16" t="s">
        <v>641</v>
      </c>
    </row>
    <row r="356" spans="1:7" s="1" customFormat="1" ht="15" customHeight="1" x14ac:dyDescent="0.2">
      <c r="A356" s="3">
        <v>349</v>
      </c>
      <c r="B356" s="5" t="s">
        <v>281</v>
      </c>
      <c r="C356" s="16" t="s">
        <v>406</v>
      </c>
      <c r="D356" s="16" t="s">
        <v>405</v>
      </c>
      <c r="E356" s="36" t="s">
        <v>632</v>
      </c>
      <c r="F356" s="37">
        <v>573.26</v>
      </c>
      <c r="G356" s="16" t="s">
        <v>642</v>
      </c>
    </row>
    <row r="357" spans="1:7" s="1" customFormat="1" ht="15" customHeight="1" x14ac:dyDescent="0.2">
      <c r="A357" s="3">
        <v>350</v>
      </c>
      <c r="B357" s="5" t="s">
        <v>305</v>
      </c>
      <c r="C357" s="16" t="s">
        <v>459</v>
      </c>
      <c r="D357" s="16" t="s">
        <v>458</v>
      </c>
      <c r="E357" s="36" t="s">
        <v>632</v>
      </c>
      <c r="F357" s="37">
        <v>385.44</v>
      </c>
      <c r="G357" s="16" t="s">
        <v>642</v>
      </c>
    </row>
    <row r="358" spans="1:7" s="1" customFormat="1" ht="15" customHeight="1" x14ac:dyDescent="0.2">
      <c r="A358" s="3">
        <v>351</v>
      </c>
      <c r="B358" s="5" t="s">
        <v>130</v>
      </c>
      <c r="C358" s="16" t="s">
        <v>278</v>
      </c>
      <c r="D358" s="16" t="s">
        <v>277</v>
      </c>
      <c r="E358" s="36" t="s">
        <v>632</v>
      </c>
      <c r="F358" s="37">
        <v>2363.3200000000002</v>
      </c>
      <c r="G358" s="16" t="s">
        <v>674</v>
      </c>
    </row>
    <row r="359" spans="1:7" s="1" customFormat="1" ht="15" customHeight="1" x14ac:dyDescent="0.2">
      <c r="A359" s="3">
        <v>352</v>
      </c>
      <c r="B359" s="5" t="s">
        <v>206</v>
      </c>
      <c r="C359" s="16" t="s">
        <v>232</v>
      </c>
      <c r="D359" s="16" t="s">
        <v>231</v>
      </c>
      <c r="E359" s="36" t="s">
        <v>632</v>
      </c>
      <c r="F359" s="37">
        <v>3691.19</v>
      </c>
      <c r="G359" s="16" t="s">
        <v>643</v>
      </c>
    </row>
    <row r="360" spans="1:7" s="1" customFormat="1" ht="15" customHeight="1" x14ac:dyDescent="0.2">
      <c r="A360" s="3">
        <v>353</v>
      </c>
      <c r="B360" s="5" t="s">
        <v>74</v>
      </c>
      <c r="C360" s="16" t="s">
        <v>153</v>
      </c>
      <c r="D360" s="16" t="s">
        <v>152</v>
      </c>
      <c r="E360" s="36" t="s">
        <v>632</v>
      </c>
      <c r="F360" s="37">
        <v>8507.86</v>
      </c>
      <c r="G360" s="16" t="s">
        <v>641</v>
      </c>
    </row>
    <row r="361" spans="1:7" s="1" customFormat="1" ht="15" customHeight="1" x14ac:dyDescent="0.2">
      <c r="A361" s="3">
        <v>354</v>
      </c>
      <c r="B361" s="5" t="s">
        <v>58</v>
      </c>
      <c r="C361" s="16" t="s">
        <v>122</v>
      </c>
      <c r="D361" s="16" t="s">
        <v>59</v>
      </c>
      <c r="E361" s="36" t="s">
        <v>632</v>
      </c>
      <c r="F361" s="37">
        <v>13477.76</v>
      </c>
      <c r="G361" s="16" t="s">
        <v>636</v>
      </c>
    </row>
    <row r="362" spans="1:7" s="1" customFormat="1" ht="15" customHeight="1" x14ac:dyDescent="0.2">
      <c r="A362" s="3">
        <v>355</v>
      </c>
      <c r="B362" s="5" t="s">
        <v>206</v>
      </c>
      <c r="C362" s="16" t="s">
        <v>592</v>
      </c>
      <c r="D362" s="16" t="s">
        <v>77</v>
      </c>
      <c r="E362" s="36" t="s">
        <v>632</v>
      </c>
      <c r="F362" s="37">
        <v>78.77</v>
      </c>
      <c r="G362" s="16" t="s">
        <v>639</v>
      </c>
    </row>
    <row r="363" spans="1:7" s="1" customFormat="1" ht="15" customHeight="1" x14ac:dyDescent="0.2">
      <c r="A363" s="3">
        <v>356</v>
      </c>
      <c r="B363" s="5" t="s">
        <v>309</v>
      </c>
      <c r="C363" s="16" t="s">
        <v>411</v>
      </c>
      <c r="D363" s="16" t="s">
        <v>490</v>
      </c>
      <c r="E363" s="36" t="s">
        <v>632</v>
      </c>
      <c r="F363" s="37">
        <v>313.64999999999998</v>
      </c>
      <c r="G363" s="16" t="s">
        <v>640</v>
      </c>
    </row>
    <row r="364" spans="1:7" s="1" customFormat="1" ht="15" customHeight="1" x14ac:dyDescent="0.2">
      <c r="A364" s="3">
        <v>357</v>
      </c>
      <c r="B364" s="5" t="s">
        <v>281</v>
      </c>
      <c r="C364" s="16" t="s">
        <v>623</v>
      </c>
      <c r="D364" s="16" t="s">
        <v>356</v>
      </c>
      <c r="E364" s="36" t="s">
        <v>632</v>
      </c>
      <c r="F364" s="37">
        <v>5.16</v>
      </c>
      <c r="G364" s="16" t="s">
        <v>653</v>
      </c>
    </row>
    <row r="365" spans="1:7" s="1" customFormat="1" ht="15" customHeight="1" x14ac:dyDescent="0.2">
      <c r="A365" s="3">
        <v>358</v>
      </c>
      <c r="B365" s="5" t="s">
        <v>206</v>
      </c>
      <c r="C365" s="16" t="s">
        <v>215</v>
      </c>
      <c r="D365" s="16" t="s">
        <v>214</v>
      </c>
      <c r="E365" s="36" t="s">
        <v>632</v>
      </c>
      <c r="F365" s="37">
        <v>3982.94</v>
      </c>
      <c r="G365" s="16" t="s">
        <v>649</v>
      </c>
    </row>
    <row r="366" spans="1:7" s="1" customFormat="1" ht="15" customHeight="1" x14ac:dyDescent="0.2">
      <c r="A366" s="3">
        <v>359</v>
      </c>
      <c r="B366" s="5" t="s">
        <v>201</v>
      </c>
      <c r="C366" s="16" t="s">
        <v>260</v>
      </c>
      <c r="D366" s="16" t="s">
        <v>111</v>
      </c>
      <c r="E366" s="36" t="s">
        <v>632</v>
      </c>
      <c r="F366" s="37">
        <v>3094.11</v>
      </c>
      <c r="G366" s="16" t="s">
        <v>651</v>
      </c>
    </row>
    <row r="367" spans="1:7" s="1" customFormat="1" ht="15" customHeight="1" x14ac:dyDescent="0.2">
      <c r="A367" s="3">
        <v>360</v>
      </c>
      <c r="B367" s="5" t="s">
        <v>58</v>
      </c>
      <c r="C367" s="16" t="s">
        <v>223</v>
      </c>
      <c r="D367" s="16" t="s">
        <v>222</v>
      </c>
      <c r="E367" s="36" t="s">
        <v>632</v>
      </c>
      <c r="F367" s="37">
        <v>3845.07</v>
      </c>
      <c r="G367" s="16" t="s">
        <v>645</v>
      </c>
    </row>
    <row r="368" spans="1:7" s="1" customFormat="1" ht="15" customHeight="1" x14ac:dyDescent="0.2">
      <c r="A368" s="3">
        <v>361</v>
      </c>
      <c r="B368" s="5" t="s">
        <v>276</v>
      </c>
      <c r="C368" s="16" t="s">
        <v>350</v>
      </c>
      <c r="D368" s="16" t="s">
        <v>282</v>
      </c>
      <c r="E368" s="36" t="s">
        <v>632</v>
      </c>
      <c r="F368" s="37">
        <v>1137.8499999999999</v>
      </c>
      <c r="G368" s="16" t="s">
        <v>640</v>
      </c>
    </row>
    <row r="369" spans="1:7" s="1" customFormat="1" ht="15" customHeight="1" x14ac:dyDescent="0.2">
      <c r="A369" s="3">
        <v>362</v>
      </c>
      <c r="B369" s="5" t="s">
        <v>244</v>
      </c>
      <c r="C369" s="16" t="s">
        <v>246</v>
      </c>
      <c r="D369" s="16" t="s">
        <v>245</v>
      </c>
      <c r="E369" s="36" t="s">
        <v>632</v>
      </c>
      <c r="F369" s="37">
        <v>3380.76</v>
      </c>
      <c r="G369" s="16" t="s">
        <v>634</v>
      </c>
    </row>
    <row r="370" spans="1:7" s="1" customFormat="1" ht="15" customHeight="1" x14ac:dyDescent="0.2">
      <c r="A370" s="3">
        <v>363</v>
      </c>
      <c r="B370" s="103" t="s">
        <v>895</v>
      </c>
      <c r="C370" s="104" t="s">
        <v>918</v>
      </c>
      <c r="D370" s="104" t="s">
        <v>120</v>
      </c>
      <c r="E370" s="105" t="s">
        <v>764</v>
      </c>
      <c r="F370" s="82">
        <v>328.71</v>
      </c>
      <c r="G370" s="104" t="s">
        <v>653</v>
      </c>
    </row>
    <row r="371" spans="1:7" s="1" customFormat="1" ht="15" customHeight="1" x14ac:dyDescent="0.2">
      <c r="A371" s="3">
        <v>364</v>
      </c>
      <c r="B371" s="5" t="s">
        <v>281</v>
      </c>
      <c r="C371" s="16" t="s">
        <v>476</v>
      </c>
      <c r="D371" s="16" t="s">
        <v>475</v>
      </c>
      <c r="E371" s="36" t="s">
        <v>632</v>
      </c>
      <c r="F371" s="37">
        <v>356.03</v>
      </c>
      <c r="G371" s="16" t="s">
        <v>642</v>
      </c>
    </row>
    <row r="372" spans="1:7" s="1" customFormat="1" ht="15" customHeight="1" x14ac:dyDescent="0.2">
      <c r="A372" s="3">
        <v>365</v>
      </c>
      <c r="B372" s="5" t="s">
        <v>58</v>
      </c>
      <c r="C372" s="16" t="s">
        <v>417</v>
      </c>
      <c r="D372" s="16" t="s">
        <v>80</v>
      </c>
      <c r="E372" s="36" t="s">
        <v>632</v>
      </c>
      <c r="F372" s="37">
        <v>522.75</v>
      </c>
      <c r="G372" s="16" t="s">
        <v>640</v>
      </c>
    </row>
    <row r="373" spans="1:7" s="1" customFormat="1" ht="15" customHeight="1" x14ac:dyDescent="0.2">
      <c r="A373" s="3">
        <v>366</v>
      </c>
      <c r="B373" s="5" t="s">
        <v>127</v>
      </c>
      <c r="C373" s="16" t="s">
        <v>397</v>
      </c>
      <c r="D373" s="16" t="s">
        <v>353</v>
      </c>
      <c r="E373" s="36" t="s">
        <v>632</v>
      </c>
      <c r="F373" s="37">
        <v>644.69000000000005</v>
      </c>
      <c r="G373" s="16" t="s">
        <v>634</v>
      </c>
    </row>
    <row r="374" spans="1:7" s="1" customFormat="1" ht="15" customHeight="1" x14ac:dyDescent="0.2">
      <c r="A374" s="3">
        <v>367</v>
      </c>
      <c r="B374" s="5" t="s">
        <v>58</v>
      </c>
      <c r="C374" s="16" t="s">
        <v>374</v>
      </c>
      <c r="D374" s="16" t="s">
        <v>373</v>
      </c>
      <c r="E374" s="36" t="s">
        <v>632</v>
      </c>
      <c r="F374" s="37">
        <v>789.14</v>
      </c>
      <c r="G374" s="16" t="s">
        <v>656</v>
      </c>
    </row>
    <row r="375" spans="1:7" s="1" customFormat="1" ht="15" customHeight="1" x14ac:dyDescent="0.2">
      <c r="A375" s="3">
        <v>368</v>
      </c>
      <c r="B375" s="5" t="s">
        <v>206</v>
      </c>
      <c r="C375" s="16" t="s">
        <v>200</v>
      </c>
      <c r="D375" s="16" t="s">
        <v>218</v>
      </c>
      <c r="E375" s="36" t="s">
        <v>632</v>
      </c>
      <c r="F375" s="37">
        <v>3892.59</v>
      </c>
      <c r="G375" s="16" t="s">
        <v>643</v>
      </c>
    </row>
    <row r="376" spans="1:7" s="1" customFormat="1" ht="15" customHeight="1" x14ac:dyDescent="0.2">
      <c r="A376" s="3">
        <v>369</v>
      </c>
      <c r="B376" s="5" t="s">
        <v>326</v>
      </c>
      <c r="C376" s="16" t="s">
        <v>200</v>
      </c>
      <c r="D376" s="16" t="s">
        <v>77</v>
      </c>
      <c r="E376" s="36" t="s">
        <v>632</v>
      </c>
      <c r="F376" s="37">
        <v>537.52</v>
      </c>
      <c r="G376" s="16" t="s">
        <v>653</v>
      </c>
    </row>
    <row r="377" spans="1:7" s="1" customFormat="1" ht="15" customHeight="1" x14ac:dyDescent="0.2">
      <c r="A377" s="3">
        <v>370</v>
      </c>
      <c r="B377" s="5" t="s">
        <v>58</v>
      </c>
      <c r="C377" s="16" t="s">
        <v>200</v>
      </c>
      <c r="D377" s="16" t="s">
        <v>199</v>
      </c>
      <c r="E377" s="36" t="s">
        <v>632</v>
      </c>
      <c r="F377" s="37">
        <v>4543.72</v>
      </c>
      <c r="G377" s="16" t="s">
        <v>640</v>
      </c>
    </row>
    <row r="378" spans="1:7" s="1" customFormat="1" ht="15" customHeight="1" x14ac:dyDescent="0.2">
      <c r="A378" s="3">
        <v>371</v>
      </c>
      <c r="B378" s="5" t="s">
        <v>352</v>
      </c>
      <c r="C378" s="16" t="s">
        <v>515</v>
      </c>
      <c r="D378" s="16" t="s">
        <v>514</v>
      </c>
      <c r="E378" s="36" t="s">
        <v>632</v>
      </c>
      <c r="F378" s="37">
        <v>251.98</v>
      </c>
      <c r="G378" s="16" t="s">
        <v>639</v>
      </c>
    </row>
    <row r="379" spans="1:7" s="1" customFormat="1" ht="15" customHeight="1" x14ac:dyDescent="0.2">
      <c r="A379" s="3">
        <v>372</v>
      </c>
      <c r="B379" s="5" t="s">
        <v>326</v>
      </c>
      <c r="C379" s="16" t="s">
        <v>477</v>
      </c>
      <c r="D379" s="16" t="s">
        <v>72</v>
      </c>
      <c r="E379" s="36" t="s">
        <v>632</v>
      </c>
      <c r="F379" s="37">
        <v>352.21</v>
      </c>
      <c r="G379" s="16" t="s">
        <v>653</v>
      </c>
    </row>
    <row r="380" spans="1:7" s="1" customFormat="1" ht="15" customHeight="1" x14ac:dyDescent="0.2">
      <c r="A380" s="3">
        <v>373</v>
      </c>
      <c r="B380" s="5" t="s">
        <v>86</v>
      </c>
      <c r="C380" s="16" t="s">
        <v>88</v>
      </c>
      <c r="D380" s="16" t="s">
        <v>87</v>
      </c>
      <c r="E380" s="36" t="s">
        <v>632</v>
      </c>
      <c r="F380" s="37">
        <v>21679.63</v>
      </c>
      <c r="G380" s="16" t="s">
        <v>634</v>
      </c>
    </row>
    <row r="381" spans="1:7" s="1" customFormat="1" ht="15" customHeight="1" x14ac:dyDescent="0.2">
      <c r="A381" s="3">
        <v>374</v>
      </c>
      <c r="B381" s="5" t="s">
        <v>201</v>
      </c>
      <c r="C381" s="16" t="s">
        <v>259</v>
      </c>
      <c r="D381" s="16" t="s">
        <v>72</v>
      </c>
      <c r="E381" s="36" t="s">
        <v>632</v>
      </c>
      <c r="F381" s="37">
        <v>3178.8</v>
      </c>
      <c r="G381" s="16" t="s">
        <v>639</v>
      </c>
    </row>
    <row r="382" spans="1:7" s="1" customFormat="1" ht="15" customHeight="1" x14ac:dyDescent="0.2">
      <c r="A382" s="3">
        <v>375</v>
      </c>
      <c r="B382" s="5" t="s">
        <v>502</v>
      </c>
      <c r="C382" s="16" t="s">
        <v>742</v>
      </c>
      <c r="D382" s="16" t="s">
        <v>741</v>
      </c>
      <c r="E382" s="36" t="s">
        <v>764</v>
      </c>
      <c r="F382" s="37">
        <v>151.76</v>
      </c>
      <c r="G382" s="16" t="s">
        <v>653</v>
      </c>
    </row>
    <row r="383" spans="1:7" s="1" customFormat="1" ht="15" customHeight="1" x14ac:dyDescent="0.2">
      <c r="A383" s="3">
        <v>376</v>
      </c>
      <c r="B383" s="103" t="s">
        <v>895</v>
      </c>
      <c r="C383" s="104" t="s">
        <v>912</v>
      </c>
      <c r="D383" s="104" t="s">
        <v>89</v>
      </c>
      <c r="E383" s="105" t="s">
        <v>764</v>
      </c>
      <c r="F383" s="82">
        <v>160.94999999999999</v>
      </c>
      <c r="G383" s="104" t="s">
        <v>653</v>
      </c>
    </row>
    <row r="384" spans="1:7" s="1" customFormat="1" ht="15" customHeight="1" x14ac:dyDescent="0.2">
      <c r="A384" s="3">
        <v>377</v>
      </c>
      <c r="B384" s="5" t="s">
        <v>58</v>
      </c>
      <c r="C384" s="16" t="s">
        <v>195</v>
      </c>
      <c r="D384" s="16" t="s">
        <v>194</v>
      </c>
      <c r="E384" s="36" t="s">
        <v>632</v>
      </c>
      <c r="F384" s="37">
        <v>4800.6499999999996</v>
      </c>
      <c r="G384" s="16" t="s">
        <v>640</v>
      </c>
    </row>
    <row r="385" spans="1:7" s="1" customFormat="1" ht="15" customHeight="1" x14ac:dyDescent="0.2">
      <c r="A385" s="3">
        <v>378</v>
      </c>
      <c r="B385" s="5" t="s">
        <v>573</v>
      </c>
      <c r="C385" s="16" t="s">
        <v>750</v>
      </c>
      <c r="D385" s="16" t="s">
        <v>749</v>
      </c>
      <c r="E385" s="36" t="s">
        <v>764</v>
      </c>
      <c r="F385" s="37">
        <v>36.130000000000003</v>
      </c>
      <c r="G385" s="16" t="s">
        <v>636</v>
      </c>
    </row>
    <row r="386" spans="1:7" s="1" customFormat="1" ht="15" customHeight="1" x14ac:dyDescent="0.2">
      <c r="A386" s="3">
        <v>379</v>
      </c>
      <c r="B386" s="5" t="s">
        <v>281</v>
      </c>
      <c r="C386" s="16" t="s">
        <v>349</v>
      </c>
      <c r="D386" s="16" t="s">
        <v>59</v>
      </c>
      <c r="E386" s="36" t="s">
        <v>632</v>
      </c>
      <c r="F386" s="37">
        <v>1137.8499999999999</v>
      </c>
      <c r="G386" s="16" t="s">
        <v>634</v>
      </c>
    </row>
    <row r="387" spans="1:7" s="1" customFormat="1" ht="15" customHeight="1" x14ac:dyDescent="0.2">
      <c r="A387" s="3">
        <v>380</v>
      </c>
      <c r="B387" s="5" t="s">
        <v>206</v>
      </c>
      <c r="C387" s="16" t="s">
        <v>290</v>
      </c>
      <c r="D387" s="16" t="s">
        <v>289</v>
      </c>
      <c r="E387" s="36" t="s">
        <v>632</v>
      </c>
      <c r="F387" s="37">
        <v>2056.2600000000002</v>
      </c>
      <c r="G387" s="16" t="s">
        <v>643</v>
      </c>
    </row>
    <row r="388" spans="1:7" s="1" customFormat="1" ht="15" customHeight="1" x14ac:dyDescent="0.2">
      <c r="A388" s="3">
        <v>381</v>
      </c>
      <c r="B388" s="5" t="s">
        <v>58</v>
      </c>
      <c r="C388" s="16" t="s">
        <v>433</v>
      </c>
      <c r="D388" s="16" t="s">
        <v>432</v>
      </c>
      <c r="E388" s="36" t="s">
        <v>632</v>
      </c>
      <c r="F388" s="37">
        <v>460</v>
      </c>
      <c r="G388" s="16" t="s">
        <v>639</v>
      </c>
    </row>
    <row r="389" spans="1:7" s="1" customFormat="1" ht="15" customHeight="1" x14ac:dyDescent="0.2">
      <c r="A389" s="3">
        <v>382</v>
      </c>
      <c r="B389" s="5" t="s">
        <v>502</v>
      </c>
      <c r="C389" s="16" t="s">
        <v>758</v>
      </c>
      <c r="D389" s="16" t="s">
        <v>103</v>
      </c>
      <c r="E389" s="36" t="s">
        <v>764</v>
      </c>
      <c r="F389" s="37">
        <v>1.99</v>
      </c>
      <c r="G389" s="16" t="s">
        <v>653</v>
      </c>
    </row>
    <row r="390" spans="1:7" s="1" customFormat="1" ht="15" customHeight="1" x14ac:dyDescent="0.2">
      <c r="A390" s="3">
        <v>383</v>
      </c>
      <c r="B390" s="5" t="s">
        <v>58</v>
      </c>
      <c r="C390" s="16" t="s">
        <v>370</v>
      </c>
      <c r="D390" s="16" t="s">
        <v>369</v>
      </c>
      <c r="E390" s="36" t="s">
        <v>632</v>
      </c>
      <c r="F390" s="37">
        <v>836.1</v>
      </c>
      <c r="G390" s="16" t="s">
        <v>673</v>
      </c>
    </row>
    <row r="391" spans="1:7" s="1" customFormat="1" ht="15" customHeight="1" x14ac:dyDescent="0.2">
      <c r="A391" s="3">
        <v>384</v>
      </c>
      <c r="B391" s="5" t="s">
        <v>352</v>
      </c>
      <c r="C391" s="16" t="s">
        <v>619</v>
      </c>
      <c r="D391" s="16" t="s">
        <v>77</v>
      </c>
      <c r="E391" s="36" t="s">
        <v>632</v>
      </c>
      <c r="F391" s="37">
        <v>8.41</v>
      </c>
      <c r="G391" s="16" t="s">
        <v>653</v>
      </c>
    </row>
    <row r="392" spans="1:7" s="1" customFormat="1" ht="15" customHeight="1" x14ac:dyDescent="0.2">
      <c r="A392" s="3">
        <v>385</v>
      </c>
      <c r="B392" s="5" t="s">
        <v>58</v>
      </c>
      <c r="C392" s="16" t="s">
        <v>142</v>
      </c>
      <c r="D392" s="16" t="s">
        <v>141</v>
      </c>
      <c r="E392" s="36" t="s">
        <v>632</v>
      </c>
      <c r="F392" s="37">
        <v>9799.7199999999993</v>
      </c>
      <c r="G392" s="16" t="s">
        <v>633</v>
      </c>
    </row>
    <row r="393" spans="1:7" s="1" customFormat="1" ht="15" customHeight="1" x14ac:dyDescent="0.2">
      <c r="A393" s="3">
        <v>386</v>
      </c>
      <c r="B393" s="5" t="s">
        <v>58</v>
      </c>
      <c r="C393" s="16" t="s">
        <v>184</v>
      </c>
      <c r="D393" s="16" t="s">
        <v>89</v>
      </c>
      <c r="E393" s="36" t="s">
        <v>632</v>
      </c>
      <c r="F393" s="37">
        <v>5486.62</v>
      </c>
      <c r="G393" s="16" t="s">
        <v>636</v>
      </c>
    </row>
    <row r="394" spans="1:7" s="1" customFormat="1" ht="15" customHeight="1" x14ac:dyDescent="0.2">
      <c r="A394" s="3">
        <v>387</v>
      </c>
      <c r="B394" s="5" t="s">
        <v>58</v>
      </c>
      <c r="C394" s="16" t="s">
        <v>441</v>
      </c>
      <c r="D394" s="16" t="s">
        <v>353</v>
      </c>
      <c r="E394" s="36" t="s">
        <v>632</v>
      </c>
      <c r="F394" s="37">
        <v>440.23</v>
      </c>
      <c r="G394" s="16" t="s">
        <v>634</v>
      </c>
    </row>
    <row r="395" spans="1:7" s="1" customFormat="1" ht="15" customHeight="1" x14ac:dyDescent="0.2">
      <c r="A395" s="3">
        <v>388</v>
      </c>
      <c r="B395" s="5" t="s">
        <v>74</v>
      </c>
      <c r="C395" s="16" t="s">
        <v>572</v>
      </c>
      <c r="D395" s="16" t="s">
        <v>59</v>
      </c>
      <c r="E395" s="36" t="s">
        <v>632</v>
      </c>
      <c r="F395" s="37">
        <v>127.2</v>
      </c>
      <c r="G395" s="16" t="s">
        <v>633</v>
      </c>
    </row>
    <row r="396" spans="1:7" s="1" customFormat="1" ht="15" customHeight="1" x14ac:dyDescent="0.2">
      <c r="A396" s="3">
        <v>389</v>
      </c>
      <c r="B396" s="5" t="s">
        <v>74</v>
      </c>
      <c r="C396" s="16" t="s">
        <v>76</v>
      </c>
      <c r="D396" s="16" t="s">
        <v>75</v>
      </c>
      <c r="E396" s="36" t="s">
        <v>632</v>
      </c>
      <c r="F396" s="37">
        <v>34452.74</v>
      </c>
      <c r="G396" s="16" t="s">
        <v>635</v>
      </c>
    </row>
    <row r="397" spans="1:7" s="1" customFormat="1" ht="15" customHeight="1" x14ac:dyDescent="0.2">
      <c r="A397" s="3">
        <v>390</v>
      </c>
      <c r="B397" s="5" t="s">
        <v>130</v>
      </c>
      <c r="C397" s="16" t="s">
        <v>76</v>
      </c>
      <c r="D397" s="16" t="s">
        <v>75</v>
      </c>
      <c r="E397" s="36" t="s">
        <v>632</v>
      </c>
      <c r="F397" s="37">
        <v>2445.75</v>
      </c>
      <c r="G397" s="16" t="s">
        <v>635</v>
      </c>
    </row>
    <row r="398" spans="1:7" s="1" customFormat="1" ht="15" customHeight="1" x14ac:dyDescent="0.2">
      <c r="A398" s="3">
        <v>391</v>
      </c>
      <c r="B398" s="5" t="s">
        <v>109</v>
      </c>
      <c r="C398" s="16" t="s">
        <v>234</v>
      </c>
      <c r="D398" s="16" t="s">
        <v>233</v>
      </c>
      <c r="E398" s="36" t="s">
        <v>632</v>
      </c>
      <c r="F398" s="37">
        <v>3621.05</v>
      </c>
      <c r="G398" s="16" t="s">
        <v>642</v>
      </c>
    </row>
    <row r="399" spans="1:7" s="1" customFormat="1" ht="15" customHeight="1" x14ac:dyDescent="0.2">
      <c r="A399" s="3">
        <v>392</v>
      </c>
      <c r="B399" s="5" t="s">
        <v>201</v>
      </c>
      <c r="C399" s="16" t="s">
        <v>265</v>
      </c>
      <c r="D399" s="16" t="s">
        <v>264</v>
      </c>
      <c r="E399" s="36" t="s">
        <v>632</v>
      </c>
      <c r="F399" s="37">
        <v>2978.8</v>
      </c>
      <c r="G399" s="16" t="s">
        <v>643</v>
      </c>
    </row>
    <row r="400" spans="1:7" s="1" customFormat="1" ht="15" customHeight="1" x14ac:dyDescent="0.2">
      <c r="A400" s="3">
        <v>393</v>
      </c>
      <c r="B400" s="5" t="s">
        <v>58</v>
      </c>
      <c r="C400" s="16" t="s">
        <v>78</v>
      </c>
      <c r="D400" s="16" t="s">
        <v>77</v>
      </c>
      <c r="E400" s="36" t="s">
        <v>632</v>
      </c>
      <c r="F400" s="37">
        <v>29259.759999999998</v>
      </c>
      <c r="G400" s="16" t="s">
        <v>634</v>
      </c>
    </row>
    <row r="401" spans="1:7" s="1" customFormat="1" ht="15" customHeight="1" x14ac:dyDescent="0.2">
      <c r="A401" s="3">
        <v>394</v>
      </c>
      <c r="B401" s="5" t="s">
        <v>58</v>
      </c>
      <c r="C401" s="16" t="s">
        <v>167</v>
      </c>
      <c r="D401" s="16" t="s">
        <v>166</v>
      </c>
      <c r="E401" s="36" t="s">
        <v>632</v>
      </c>
      <c r="F401" s="37">
        <v>7080.1</v>
      </c>
      <c r="G401" s="16" t="s">
        <v>639</v>
      </c>
    </row>
    <row r="402" spans="1:7" s="1" customFormat="1" ht="15" customHeight="1" x14ac:dyDescent="0.2">
      <c r="A402" s="3">
        <v>395</v>
      </c>
      <c r="B402" s="5" t="s">
        <v>74</v>
      </c>
      <c r="C402" s="16" t="s">
        <v>95</v>
      </c>
      <c r="D402" s="16" t="s">
        <v>89</v>
      </c>
      <c r="E402" s="36" t="s">
        <v>632</v>
      </c>
      <c r="F402" s="37">
        <v>187.21</v>
      </c>
      <c r="G402" s="16" t="s">
        <v>633</v>
      </c>
    </row>
    <row r="403" spans="1:7" s="1" customFormat="1" ht="15" customHeight="1" x14ac:dyDescent="0.2">
      <c r="A403" s="3">
        <v>396</v>
      </c>
      <c r="B403" s="5" t="s">
        <v>127</v>
      </c>
      <c r="C403" s="16" t="s">
        <v>95</v>
      </c>
      <c r="D403" s="16" t="s">
        <v>340</v>
      </c>
      <c r="E403" s="36" t="s">
        <v>632</v>
      </c>
      <c r="F403" s="37">
        <v>1293.56</v>
      </c>
      <c r="G403" s="16" t="s">
        <v>634</v>
      </c>
    </row>
    <row r="404" spans="1:7" s="1" customFormat="1" ht="15" customHeight="1" x14ac:dyDescent="0.2">
      <c r="A404" s="3">
        <v>397</v>
      </c>
      <c r="B404" s="5" t="s">
        <v>130</v>
      </c>
      <c r="C404" s="16" t="s">
        <v>531</v>
      </c>
      <c r="D404" s="16" t="s">
        <v>530</v>
      </c>
      <c r="E404" s="36" t="s">
        <v>632</v>
      </c>
      <c r="F404" s="37">
        <v>207.03</v>
      </c>
      <c r="G404" s="16" t="s">
        <v>644</v>
      </c>
    </row>
    <row r="405" spans="1:7" s="1" customFormat="1" ht="15" customHeight="1" x14ac:dyDescent="0.2">
      <c r="A405" s="3">
        <v>398</v>
      </c>
      <c r="B405" s="5" t="s">
        <v>58</v>
      </c>
      <c r="C405" s="16" t="s">
        <v>293</v>
      </c>
      <c r="D405" s="16" t="s">
        <v>77</v>
      </c>
      <c r="E405" s="36" t="s">
        <v>632</v>
      </c>
      <c r="F405" s="37">
        <v>2013.96</v>
      </c>
      <c r="G405" s="16" t="s">
        <v>652</v>
      </c>
    </row>
    <row r="406" spans="1:7" s="1" customFormat="1" ht="15" customHeight="1" x14ac:dyDescent="0.2">
      <c r="A406" s="3">
        <v>399</v>
      </c>
      <c r="B406" s="5" t="s">
        <v>58</v>
      </c>
      <c r="C406" s="16" t="s">
        <v>224</v>
      </c>
      <c r="D406" s="16" t="s">
        <v>95</v>
      </c>
      <c r="E406" s="36" t="s">
        <v>632</v>
      </c>
      <c r="F406" s="37">
        <v>3825.99</v>
      </c>
      <c r="G406" s="16" t="s">
        <v>640</v>
      </c>
    </row>
    <row r="407" spans="1:7" s="1" customFormat="1" ht="15" customHeight="1" x14ac:dyDescent="0.2">
      <c r="A407" s="3">
        <v>400</v>
      </c>
      <c r="B407" s="5" t="s">
        <v>352</v>
      </c>
      <c r="C407" s="16" t="s">
        <v>404</v>
      </c>
      <c r="D407" s="16" t="s">
        <v>403</v>
      </c>
      <c r="E407" s="36" t="s">
        <v>632</v>
      </c>
      <c r="F407" s="37">
        <v>584.07000000000005</v>
      </c>
      <c r="G407" s="16" t="s">
        <v>639</v>
      </c>
    </row>
    <row r="408" spans="1:7" s="1" customFormat="1" ht="15" customHeight="1" x14ac:dyDescent="0.2">
      <c r="A408" s="3">
        <v>401</v>
      </c>
      <c r="B408" s="5" t="s">
        <v>493</v>
      </c>
      <c r="C408" s="16" t="s">
        <v>75</v>
      </c>
      <c r="D408" s="16" t="s">
        <v>95</v>
      </c>
      <c r="E408" s="36" t="s">
        <v>632</v>
      </c>
      <c r="F408" s="37">
        <v>207.03</v>
      </c>
      <c r="G408" s="16" t="s">
        <v>642</v>
      </c>
    </row>
    <row r="409" spans="1:7" s="1" customFormat="1" ht="15" customHeight="1" x14ac:dyDescent="0.2">
      <c r="A409" s="3">
        <v>402</v>
      </c>
      <c r="B409" s="5" t="s">
        <v>276</v>
      </c>
      <c r="C409" s="16" t="s">
        <v>384</v>
      </c>
      <c r="D409" s="16" t="s">
        <v>383</v>
      </c>
      <c r="E409" s="36" t="s">
        <v>632</v>
      </c>
      <c r="F409" s="37">
        <v>694.73</v>
      </c>
      <c r="G409" s="16" t="s">
        <v>640</v>
      </c>
    </row>
    <row r="410" spans="1:7" s="1" customFormat="1" ht="15" customHeight="1" x14ac:dyDescent="0.2">
      <c r="A410" s="3">
        <v>403</v>
      </c>
      <c r="B410" s="5" t="s">
        <v>201</v>
      </c>
      <c r="C410" s="16" t="s">
        <v>701</v>
      </c>
      <c r="D410" s="16" t="s">
        <v>538</v>
      </c>
      <c r="E410" s="36" t="s">
        <v>764</v>
      </c>
      <c r="F410" s="37">
        <v>1420.38</v>
      </c>
      <c r="G410" s="16" t="s">
        <v>643</v>
      </c>
    </row>
    <row r="411" spans="1:7" s="1" customFormat="1" ht="15" customHeight="1" x14ac:dyDescent="0.2">
      <c r="A411" s="3">
        <v>404</v>
      </c>
      <c r="B411" s="5" t="s">
        <v>201</v>
      </c>
      <c r="C411" s="16" t="s">
        <v>292</v>
      </c>
      <c r="D411" s="16" t="s">
        <v>291</v>
      </c>
      <c r="E411" s="36" t="s">
        <v>632</v>
      </c>
      <c r="F411" s="37">
        <v>2023.67</v>
      </c>
      <c r="G411" s="16" t="s">
        <v>643</v>
      </c>
    </row>
    <row r="412" spans="1:7" s="1" customFormat="1" ht="15" customHeight="1" x14ac:dyDescent="0.2">
      <c r="A412" s="3">
        <v>405</v>
      </c>
      <c r="B412" s="5" t="s">
        <v>58</v>
      </c>
      <c r="C412" s="16" t="s">
        <v>630</v>
      </c>
      <c r="D412" s="16" t="s">
        <v>180</v>
      </c>
      <c r="E412" s="36" t="s">
        <v>632</v>
      </c>
      <c r="F412" s="37">
        <v>1.5</v>
      </c>
      <c r="G412" s="16" t="s">
        <v>646</v>
      </c>
    </row>
    <row r="413" spans="1:7" s="1" customFormat="1" ht="15" customHeight="1" x14ac:dyDescent="0.2">
      <c r="A413" s="3">
        <v>406</v>
      </c>
      <c r="B413" s="5" t="s">
        <v>130</v>
      </c>
      <c r="C413" s="16" t="s">
        <v>435</v>
      </c>
      <c r="D413" s="16" t="s">
        <v>434</v>
      </c>
      <c r="E413" s="36" t="s">
        <v>632</v>
      </c>
      <c r="F413" s="37">
        <v>457.48</v>
      </c>
      <c r="G413" s="16" t="s">
        <v>642</v>
      </c>
    </row>
    <row r="414" spans="1:7" s="1" customFormat="1" ht="15" customHeight="1" x14ac:dyDescent="0.2">
      <c r="A414" s="3">
        <v>407</v>
      </c>
      <c r="B414" s="5" t="s">
        <v>74</v>
      </c>
      <c r="C414" s="16" t="s">
        <v>106</v>
      </c>
      <c r="D414" s="16" t="s">
        <v>105</v>
      </c>
      <c r="E414" s="36" t="s">
        <v>632</v>
      </c>
      <c r="F414" s="37">
        <v>16788.34</v>
      </c>
      <c r="G414" s="16" t="s">
        <v>633</v>
      </c>
    </row>
    <row r="415" spans="1:7" s="1" customFormat="1" ht="15" customHeight="1" x14ac:dyDescent="0.2">
      <c r="A415" s="3">
        <v>408</v>
      </c>
      <c r="B415" s="5" t="s">
        <v>130</v>
      </c>
      <c r="C415" s="16" t="s">
        <v>106</v>
      </c>
      <c r="D415" s="16" t="s">
        <v>105</v>
      </c>
      <c r="E415" s="36" t="s">
        <v>632</v>
      </c>
      <c r="F415" s="37">
        <v>1169.4000000000001</v>
      </c>
      <c r="G415" s="16" t="s">
        <v>633</v>
      </c>
    </row>
    <row r="416" spans="1:7" s="1" customFormat="1" ht="15" customHeight="1" x14ac:dyDescent="0.2">
      <c r="A416" s="3">
        <v>409</v>
      </c>
      <c r="B416" s="5" t="s">
        <v>58</v>
      </c>
      <c r="C416" s="16" t="s">
        <v>156</v>
      </c>
      <c r="D416" s="16" t="s">
        <v>155</v>
      </c>
      <c r="E416" s="36" t="s">
        <v>632</v>
      </c>
      <c r="F416" s="37">
        <v>8338.81</v>
      </c>
      <c r="G416" s="16" t="s">
        <v>640</v>
      </c>
    </row>
    <row r="417" spans="1:7" s="1" customFormat="1" ht="15" customHeight="1" x14ac:dyDescent="0.2">
      <c r="A417" s="3">
        <v>410</v>
      </c>
      <c r="B417" s="5" t="s">
        <v>58</v>
      </c>
      <c r="C417" s="16" t="s">
        <v>304</v>
      </c>
      <c r="D417" s="16" t="s">
        <v>303</v>
      </c>
      <c r="E417" s="36" t="s">
        <v>632</v>
      </c>
      <c r="F417" s="37">
        <v>1737.4</v>
      </c>
      <c r="G417" s="16" t="s">
        <v>646</v>
      </c>
    </row>
    <row r="418" spans="1:7" s="1" customFormat="1" ht="15" customHeight="1" x14ac:dyDescent="0.2">
      <c r="A418" s="3">
        <v>411</v>
      </c>
      <c r="B418" s="5" t="s">
        <v>58</v>
      </c>
      <c r="C418" s="16" t="s">
        <v>537</v>
      </c>
      <c r="D418" s="16" t="s">
        <v>227</v>
      </c>
      <c r="E418" s="36" t="s">
        <v>632</v>
      </c>
      <c r="F418" s="37">
        <v>199.41</v>
      </c>
      <c r="G418" s="16" t="s">
        <v>645</v>
      </c>
    </row>
    <row r="419" spans="1:7" s="1" customFormat="1" ht="15" customHeight="1" x14ac:dyDescent="0.2">
      <c r="A419" s="3">
        <v>412</v>
      </c>
      <c r="B419" s="5" t="s">
        <v>58</v>
      </c>
      <c r="C419" s="16" t="s">
        <v>179</v>
      </c>
      <c r="D419" s="16" t="s">
        <v>178</v>
      </c>
      <c r="E419" s="36" t="s">
        <v>632</v>
      </c>
      <c r="F419" s="37">
        <v>5870.57</v>
      </c>
      <c r="G419" s="16" t="s">
        <v>640</v>
      </c>
    </row>
    <row r="420" spans="1:7" s="1" customFormat="1" ht="15" customHeight="1" x14ac:dyDescent="0.2">
      <c r="A420" s="110">
        <v>413</v>
      </c>
      <c r="B420" s="5" t="s">
        <v>352</v>
      </c>
      <c r="C420" s="16" t="s">
        <v>379</v>
      </c>
      <c r="D420" s="16" t="s">
        <v>378</v>
      </c>
      <c r="E420" s="36" t="s">
        <v>632</v>
      </c>
      <c r="F420" s="37">
        <v>727.11</v>
      </c>
      <c r="G420" s="16" t="s">
        <v>643</v>
      </c>
    </row>
    <row r="421" spans="1:7" s="1" customFormat="1" ht="15" customHeight="1" x14ac:dyDescent="0.2">
      <c r="A421" s="110">
        <v>414</v>
      </c>
      <c r="B421" s="5" t="s">
        <v>58</v>
      </c>
      <c r="C421" s="16" t="s">
        <v>143</v>
      </c>
      <c r="D421" s="16" t="s">
        <v>63</v>
      </c>
      <c r="E421" s="36" t="s">
        <v>632</v>
      </c>
      <c r="F421" s="37">
        <v>9751.91</v>
      </c>
      <c r="G421" s="16" t="s">
        <v>643</v>
      </c>
    </row>
    <row r="422" spans="1:7" s="1" customFormat="1" ht="15" customHeight="1" x14ac:dyDescent="0.2">
      <c r="A422" s="110">
        <v>415</v>
      </c>
      <c r="B422" s="5" t="s">
        <v>502</v>
      </c>
      <c r="C422" s="16" t="s">
        <v>757</v>
      </c>
      <c r="D422" s="16" t="s">
        <v>756</v>
      </c>
      <c r="E422" s="36" t="s">
        <v>764</v>
      </c>
      <c r="F422" s="37">
        <v>2.58</v>
      </c>
      <c r="G422" s="16" t="s">
        <v>653</v>
      </c>
    </row>
    <row r="423" spans="1:7" s="1" customFormat="1" ht="15" customHeight="1" x14ac:dyDescent="0.2">
      <c r="A423" s="110">
        <v>416</v>
      </c>
      <c r="B423" s="5" t="s">
        <v>74</v>
      </c>
      <c r="C423" s="16" t="s">
        <v>116</v>
      </c>
      <c r="D423" s="16" t="s">
        <v>115</v>
      </c>
      <c r="E423" s="36" t="s">
        <v>632</v>
      </c>
      <c r="F423" s="37">
        <v>14395.27</v>
      </c>
      <c r="G423" s="16" t="s">
        <v>633</v>
      </c>
    </row>
    <row r="424" spans="1:7" s="1" customFormat="1" ht="15" customHeight="1" x14ac:dyDescent="0.2">
      <c r="A424" s="110">
        <v>417</v>
      </c>
      <c r="B424" s="5" t="s">
        <v>276</v>
      </c>
      <c r="C424" s="16" t="s">
        <v>348</v>
      </c>
      <c r="D424" s="16" t="s">
        <v>347</v>
      </c>
      <c r="E424" s="36" t="s">
        <v>632</v>
      </c>
      <c r="F424" s="37">
        <v>1158.96</v>
      </c>
      <c r="G424" s="16" t="s">
        <v>640</v>
      </c>
    </row>
    <row r="425" spans="1:7" s="1" customFormat="1" ht="15" customHeight="1" x14ac:dyDescent="0.2">
      <c r="A425" s="110">
        <v>418</v>
      </c>
      <c r="B425" s="5" t="s">
        <v>281</v>
      </c>
      <c r="C425" s="16" t="s">
        <v>468</v>
      </c>
      <c r="D425" s="16" t="s">
        <v>89</v>
      </c>
      <c r="E425" s="36" t="s">
        <v>632</v>
      </c>
      <c r="F425" s="37">
        <v>373.87</v>
      </c>
      <c r="G425" s="16" t="s">
        <v>653</v>
      </c>
    </row>
    <row r="426" spans="1:7" s="1" customFormat="1" ht="15" customHeight="1" x14ac:dyDescent="0.2">
      <c r="A426" s="110">
        <v>419</v>
      </c>
      <c r="B426" s="5" t="s">
        <v>244</v>
      </c>
      <c r="C426" s="16" t="s">
        <v>492</v>
      </c>
      <c r="D426" s="16" t="s">
        <v>491</v>
      </c>
      <c r="E426" s="36" t="s">
        <v>632</v>
      </c>
      <c r="F426" s="37">
        <v>311.63</v>
      </c>
      <c r="G426" s="16" t="s">
        <v>659</v>
      </c>
    </row>
    <row r="427" spans="1:7" s="1" customFormat="1" ht="15" customHeight="1" x14ac:dyDescent="0.2">
      <c r="A427" s="110">
        <v>420</v>
      </c>
      <c r="B427" s="5" t="s">
        <v>58</v>
      </c>
      <c r="C427" s="16" t="s">
        <v>600</v>
      </c>
      <c r="D427" s="16" t="s">
        <v>463</v>
      </c>
      <c r="E427" s="36" t="s">
        <v>632</v>
      </c>
      <c r="F427" s="37">
        <v>46.92</v>
      </c>
      <c r="G427" s="16" t="s">
        <v>655</v>
      </c>
    </row>
    <row r="428" spans="1:7" s="1" customFormat="1" ht="15" customHeight="1" x14ac:dyDescent="0.2">
      <c r="A428" s="110">
        <v>421</v>
      </c>
      <c r="B428" s="5" t="s">
        <v>573</v>
      </c>
      <c r="C428" s="16" t="s">
        <v>114</v>
      </c>
      <c r="D428" s="16" t="s">
        <v>133</v>
      </c>
      <c r="E428" s="36" t="s">
        <v>632</v>
      </c>
      <c r="F428" s="37">
        <v>127.2</v>
      </c>
      <c r="G428" s="16" t="s">
        <v>636</v>
      </c>
    </row>
    <row r="429" spans="1:7" s="1" customFormat="1" ht="15" customHeight="1" x14ac:dyDescent="0.2">
      <c r="A429" s="110">
        <v>422</v>
      </c>
      <c r="B429" s="5" t="s">
        <v>58</v>
      </c>
      <c r="C429" s="16" t="s">
        <v>114</v>
      </c>
      <c r="D429" s="16" t="s">
        <v>120</v>
      </c>
      <c r="E429" s="36" t="s">
        <v>632</v>
      </c>
      <c r="F429" s="37">
        <v>13869.16</v>
      </c>
      <c r="G429" s="16" t="s">
        <v>634</v>
      </c>
    </row>
    <row r="430" spans="1:7" s="1" customFormat="1" ht="15" customHeight="1" x14ac:dyDescent="0.2">
      <c r="A430" s="110">
        <v>423</v>
      </c>
      <c r="B430" s="5" t="s">
        <v>58</v>
      </c>
      <c r="C430" s="16" t="s">
        <v>114</v>
      </c>
      <c r="D430" s="16" t="s">
        <v>113</v>
      </c>
      <c r="E430" s="36" t="s">
        <v>632</v>
      </c>
      <c r="F430" s="37">
        <v>14801.47</v>
      </c>
      <c r="G430" s="16" t="s">
        <v>634</v>
      </c>
    </row>
    <row r="431" spans="1:7" s="1" customFormat="1" ht="15" customHeight="1" x14ac:dyDescent="0.2">
      <c r="A431" s="110">
        <v>424</v>
      </c>
      <c r="B431" s="103" t="s">
        <v>895</v>
      </c>
      <c r="C431" s="104" t="s">
        <v>909</v>
      </c>
      <c r="D431" s="104" t="s">
        <v>899</v>
      </c>
      <c r="E431" s="105" t="s">
        <v>632</v>
      </c>
      <c r="F431" s="82">
        <v>748</v>
      </c>
      <c r="G431" s="104" t="s">
        <v>653</v>
      </c>
    </row>
    <row r="432" spans="1:7" s="1" customFormat="1" ht="15" customHeight="1" x14ac:dyDescent="0.2">
      <c r="A432" s="110">
        <v>425</v>
      </c>
      <c r="B432" s="5" t="s">
        <v>201</v>
      </c>
      <c r="C432" s="16" t="s">
        <v>257</v>
      </c>
      <c r="D432" s="16" t="s">
        <v>95</v>
      </c>
      <c r="E432" s="36" t="s">
        <v>632</v>
      </c>
      <c r="F432" s="37">
        <v>3232.57</v>
      </c>
      <c r="G432" s="16" t="s">
        <v>651</v>
      </c>
    </row>
    <row r="433" spans="1:7" s="1" customFormat="1" ht="15" customHeight="1" x14ac:dyDescent="0.2">
      <c r="A433" s="110">
        <v>426</v>
      </c>
      <c r="B433" s="5" t="s">
        <v>352</v>
      </c>
      <c r="C433" s="16" t="s">
        <v>377</v>
      </c>
      <c r="D433" s="16" t="s">
        <v>376</v>
      </c>
      <c r="E433" s="36" t="s">
        <v>632</v>
      </c>
      <c r="F433" s="37">
        <v>733.11</v>
      </c>
      <c r="G433" s="16" t="s">
        <v>639</v>
      </c>
    </row>
    <row r="434" spans="1:7" s="1" customFormat="1" ht="15" customHeight="1" x14ac:dyDescent="0.2">
      <c r="A434" s="110">
        <v>427</v>
      </c>
      <c r="B434" s="5" t="s">
        <v>502</v>
      </c>
      <c r="C434" s="16" t="s">
        <v>752</v>
      </c>
      <c r="D434" s="16" t="s">
        <v>751</v>
      </c>
      <c r="E434" s="36" t="s">
        <v>764</v>
      </c>
      <c r="F434" s="37">
        <v>8.5399999999999991</v>
      </c>
      <c r="G434" s="16" t="s">
        <v>653</v>
      </c>
    </row>
    <row r="435" spans="1:7" s="1" customFormat="1" ht="15" customHeight="1" x14ac:dyDescent="0.2">
      <c r="A435" s="110">
        <v>428</v>
      </c>
      <c r="B435" s="5" t="s">
        <v>281</v>
      </c>
      <c r="C435" s="16" t="s">
        <v>579</v>
      </c>
      <c r="D435" s="16" t="s">
        <v>91</v>
      </c>
      <c r="E435" s="36" t="s">
        <v>632</v>
      </c>
      <c r="F435" s="37">
        <v>114.94</v>
      </c>
      <c r="G435" s="16" t="s">
        <v>653</v>
      </c>
    </row>
    <row r="436" spans="1:7" s="1" customFormat="1" ht="15" customHeight="1" x14ac:dyDescent="0.2">
      <c r="A436" s="110">
        <v>429</v>
      </c>
      <c r="B436" s="5" t="s">
        <v>58</v>
      </c>
      <c r="C436" s="16" t="s">
        <v>236</v>
      </c>
      <c r="D436" s="16" t="s">
        <v>235</v>
      </c>
      <c r="E436" s="36" t="s">
        <v>632</v>
      </c>
      <c r="F436" s="37">
        <v>3605.8</v>
      </c>
      <c r="G436" s="16" t="s">
        <v>650</v>
      </c>
    </row>
    <row r="437" spans="1:7" s="1" customFormat="1" ht="15" customHeight="1" x14ac:dyDescent="0.2">
      <c r="A437" s="110">
        <v>430</v>
      </c>
      <c r="B437" s="5" t="s">
        <v>502</v>
      </c>
      <c r="C437" s="16" t="s">
        <v>739</v>
      </c>
      <c r="D437" s="16" t="s">
        <v>738</v>
      </c>
      <c r="E437" s="36" t="s">
        <v>764</v>
      </c>
      <c r="F437" s="37">
        <v>160.94999999999999</v>
      </c>
      <c r="G437" s="16" t="s">
        <v>653</v>
      </c>
    </row>
    <row r="438" spans="1:7" s="1" customFormat="1" ht="15" customHeight="1" x14ac:dyDescent="0.2">
      <c r="A438" s="110">
        <v>431</v>
      </c>
      <c r="B438" s="5" t="s">
        <v>502</v>
      </c>
      <c r="C438" s="16" t="s">
        <v>620</v>
      </c>
      <c r="D438" s="16" t="s">
        <v>454</v>
      </c>
      <c r="E438" s="36" t="s">
        <v>632</v>
      </c>
      <c r="F438" s="37">
        <v>6.79</v>
      </c>
      <c r="G438" s="16" t="s">
        <v>653</v>
      </c>
    </row>
    <row r="439" spans="1:7" s="1" customFormat="1" ht="15" customHeight="1" x14ac:dyDescent="0.2">
      <c r="A439" s="3">
        <v>432</v>
      </c>
      <c r="B439" s="5" t="s">
        <v>713</v>
      </c>
      <c r="C439" s="16" t="s">
        <v>729</v>
      </c>
      <c r="D439" s="16" t="s">
        <v>59</v>
      </c>
      <c r="E439" s="36" t="s">
        <v>764</v>
      </c>
      <c r="F439" s="37">
        <v>219.68</v>
      </c>
      <c r="G439" s="16" t="s">
        <v>653</v>
      </c>
    </row>
    <row r="440" spans="1:7" s="1" customFormat="1" ht="15" customHeight="1" x14ac:dyDescent="0.2">
      <c r="A440" s="3">
        <v>433</v>
      </c>
      <c r="B440" s="5" t="s">
        <v>276</v>
      </c>
      <c r="C440" s="16" t="s">
        <v>317</v>
      </c>
      <c r="D440" s="16" t="s">
        <v>113</v>
      </c>
      <c r="E440" s="36" t="s">
        <v>632</v>
      </c>
      <c r="F440" s="37">
        <v>1545.23</v>
      </c>
      <c r="G440" s="16" t="s">
        <v>640</v>
      </c>
    </row>
    <row r="441" spans="1:7" s="1" customFormat="1" ht="15" customHeight="1" x14ac:dyDescent="0.2">
      <c r="A441" s="3">
        <v>434</v>
      </c>
      <c r="B441" s="5" t="s">
        <v>276</v>
      </c>
      <c r="C441" s="16" t="s">
        <v>576</v>
      </c>
      <c r="D441" s="16" t="s">
        <v>87</v>
      </c>
      <c r="E441" s="36" t="s">
        <v>632</v>
      </c>
      <c r="F441" s="37">
        <v>123.98</v>
      </c>
      <c r="G441" s="16" t="s">
        <v>640</v>
      </c>
    </row>
    <row r="442" spans="1:7" s="1" customFormat="1" ht="15" customHeight="1" x14ac:dyDescent="0.2">
      <c r="A442" s="3">
        <v>435</v>
      </c>
      <c r="B442" s="5" t="s">
        <v>58</v>
      </c>
      <c r="C442" s="16" t="s">
        <v>261</v>
      </c>
      <c r="D442" s="16" t="s">
        <v>107</v>
      </c>
      <c r="E442" s="36" t="s">
        <v>632</v>
      </c>
      <c r="F442" s="37">
        <v>3044.44</v>
      </c>
      <c r="G442" s="16" t="s">
        <v>636</v>
      </c>
    </row>
    <row r="443" spans="1:7" s="1" customFormat="1" ht="15" customHeight="1" x14ac:dyDescent="0.2">
      <c r="A443" s="3">
        <v>436</v>
      </c>
      <c r="B443" s="5" t="s">
        <v>58</v>
      </c>
      <c r="C443" s="16" t="s">
        <v>447</v>
      </c>
      <c r="D443" s="16" t="s">
        <v>446</v>
      </c>
      <c r="E443" s="36" t="s">
        <v>632</v>
      </c>
      <c r="F443" s="37">
        <v>438.93</v>
      </c>
      <c r="G443" s="16" t="s">
        <v>655</v>
      </c>
    </row>
    <row r="444" spans="1:7" s="1" customFormat="1" ht="15" customHeight="1" x14ac:dyDescent="0.2">
      <c r="A444" s="3">
        <v>437</v>
      </c>
      <c r="B444" s="5" t="s">
        <v>276</v>
      </c>
      <c r="C444" s="16" t="s">
        <v>540</v>
      </c>
      <c r="D444" s="16" t="s">
        <v>70</v>
      </c>
      <c r="E444" s="36" t="s">
        <v>632</v>
      </c>
      <c r="F444" s="37">
        <v>189.64</v>
      </c>
      <c r="G444" s="16" t="s">
        <v>640</v>
      </c>
    </row>
    <row r="445" spans="1:7" s="1" customFormat="1" ht="15" customHeight="1" x14ac:dyDescent="0.2">
      <c r="A445" s="3">
        <v>438</v>
      </c>
      <c r="B445" s="5" t="s">
        <v>58</v>
      </c>
      <c r="C445" s="16" t="s">
        <v>470</v>
      </c>
      <c r="D445" s="16" t="s">
        <v>469</v>
      </c>
      <c r="E445" s="36" t="s">
        <v>632</v>
      </c>
      <c r="F445" s="37">
        <v>369.44</v>
      </c>
      <c r="G445" s="16" t="s">
        <v>658</v>
      </c>
    </row>
    <row r="446" spans="1:7" s="1" customFormat="1" ht="15" customHeight="1" x14ac:dyDescent="0.2">
      <c r="A446" s="3">
        <v>439</v>
      </c>
      <c r="B446" s="5" t="s">
        <v>58</v>
      </c>
      <c r="C446" s="16" t="s">
        <v>414</v>
      </c>
      <c r="D446" s="16" t="s">
        <v>413</v>
      </c>
      <c r="E446" s="36" t="s">
        <v>632</v>
      </c>
      <c r="F446" s="37">
        <v>542.22</v>
      </c>
      <c r="G446" s="16" t="s">
        <v>655</v>
      </c>
    </row>
    <row r="447" spans="1:7" s="1" customFormat="1" ht="15" customHeight="1" x14ac:dyDescent="0.2">
      <c r="A447" s="3">
        <v>440</v>
      </c>
      <c r="B447" s="5" t="s">
        <v>58</v>
      </c>
      <c r="C447" s="16" t="s">
        <v>510</v>
      </c>
      <c r="D447" s="16" t="s">
        <v>509</v>
      </c>
      <c r="E447" s="36" t="s">
        <v>632</v>
      </c>
      <c r="F447" s="37">
        <v>261.61</v>
      </c>
      <c r="G447" s="16" t="s">
        <v>661</v>
      </c>
    </row>
    <row r="448" spans="1:7" ht="15" customHeight="1" x14ac:dyDescent="0.25">
      <c r="A448" s="17"/>
      <c r="B448" s="38"/>
      <c r="C448" s="38"/>
      <c r="D448" s="38"/>
      <c r="E448" s="34"/>
      <c r="F448" s="89">
        <f>SUM(F8:F447)</f>
        <v>1916373.1399999985</v>
      </c>
      <c r="G448" s="38"/>
    </row>
    <row r="450" spans="1:7" x14ac:dyDescent="0.25">
      <c r="A450" s="106"/>
      <c r="B450" s="107" t="s">
        <v>923</v>
      </c>
      <c r="C450" s="107"/>
      <c r="D450" s="107"/>
      <c r="E450" s="108"/>
      <c r="F450" s="109"/>
      <c r="G450" s="107"/>
    </row>
  </sheetData>
  <sheetProtection selectLockedCells="1" sort="0" selectUnlockedCells="1"/>
  <sortState ref="A8:G447">
    <sortCondition ref="C8:C447"/>
    <sortCondition ref="D8:D447"/>
  </sortState>
  <mergeCells count="10">
    <mergeCell ref="A1:G1"/>
    <mergeCell ref="A2:G2"/>
    <mergeCell ref="A3:G3"/>
    <mergeCell ref="A6:A7"/>
    <mergeCell ref="B6:B7"/>
    <mergeCell ref="F6:F7"/>
    <mergeCell ref="G6:G7"/>
    <mergeCell ref="C6:D6"/>
    <mergeCell ref="E6:E7"/>
    <mergeCell ref="A4:G4"/>
  </mergeCells>
  <printOptions horizontalCentered="1"/>
  <pageMargins left="0" right="0" top="0.5" bottom="0.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Top10</vt:lpstr>
      <vt:lpstr>EMS-Cumulative</vt:lpstr>
      <vt:lpstr>HOSP-Cumulative</vt:lpstr>
      <vt:lpstr>PHYS-Alpha</vt:lpstr>
      <vt:lpstr>'EMS-Cumulative'!Print_Area</vt:lpstr>
      <vt:lpstr>'HOSP-Cumulative'!Print_Area</vt:lpstr>
      <vt:lpstr>'PHYS-Alpha'!Print_Area</vt:lpstr>
      <vt:lpstr>'Top10'!Print_Area</vt:lpstr>
      <vt:lpstr>'EMS-Cumulative'!Print_Titles</vt:lpstr>
      <vt:lpstr>'HOSP-Cumulative'!Print_Titles</vt:lpstr>
      <vt:lpstr>'PHYS-Alpha'!Print_Titles</vt:lpstr>
      <vt:lpstr>'Top10'!Print_Titles</vt:lpstr>
    </vt:vector>
  </TitlesOfParts>
  <Company>OSDH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OMES</cp:lastModifiedBy>
  <cp:lastPrinted>2015-02-05T15:31:29Z</cp:lastPrinted>
  <dcterms:created xsi:type="dcterms:W3CDTF">2012-11-06T16:36:15Z</dcterms:created>
  <dcterms:modified xsi:type="dcterms:W3CDTF">2015-12-17T14:39:25Z</dcterms:modified>
</cp:coreProperties>
</file>