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7 Apr_DOS Jul-Dec 2015\Reports\"/>
    </mc:Choice>
  </mc:AlternateContent>
  <bookViews>
    <workbookView xWindow="45" yWindow="-45" windowWidth="18780" windowHeight="7065" tabRatio="559" activeTab="3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'EMS-Cumulative'!$A$11:$Q$58</definedName>
    <definedName name="_xlnm._FilterDatabase" localSheetId="2" hidden="1">'HOSP-Cumulative'!$A$11:$P$78</definedName>
    <definedName name="_xlnm._FilterDatabase" localSheetId="3" hidden="1">'PHYS-Alpha'!$A$6:$G$584</definedName>
    <definedName name="_xlnm.Print_Area" localSheetId="2">'HOSP-Cumulative'!$A$1:$M$80</definedName>
    <definedName name="_xlnm.Print_Area" localSheetId="3">'PHYS-Alpha'!$A$1:$G$584</definedName>
    <definedName name="_xlnm.Print_Area" localSheetId="0">'Top10'!$A$1:$G$63</definedName>
    <definedName name="_xlnm.Print_Titles" localSheetId="1">'EMS-Cumulative'!$1:$11</definedName>
    <definedName name="_xlnm.Print_Titles" localSheetId="2">'HOSP-Cumulative'!$1:$11</definedName>
    <definedName name="_xlnm.Print_Titles" localSheetId="3">'PHYS-Alpha'!$1:$7</definedName>
    <definedName name="_xlnm.Print_Titles" localSheetId="0">'Top10'!$1:$4</definedName>
  </definedNames>
  <calcPr calcId="162913"/>
</workbook>
</file>

<file path=xl/calcChain.xml><?xml version="1.0" encoding="utf-8"?>
<calcChain xmlns="http://schemas.openxmlformats.org/spreadsheetml/2006/main">
  <c r="E31" i="3" l="1"/>
  <c r="K9" i="30"/>
  <c r="E56" i="29"/>
  <c r="E19" i="3"/>
  <c r="I76" i="30" l="1"/>
  <c r="M55" i="29" l="1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75" i="30"/>
  <c r="M74" i="30"/>
  <c r="M73" i="30"/>
  <c r="M72" i="30"/>
  <c r="M71" i="30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J76" i="30" l="1"/>
  <c r="J57" i="29" s="1"/>
  <c r="J56" i="29"/>
  <c r="J58" i="29" l="1"/>
  <c r="H9" i="30"/>
  <c r="G8" i="30"/>
  <c r="G9" i="30"/>
  <c r="F46" i="3" l="1"/>
  <c r="F19" i="3"/>
  <c r="L56" i="29" l="1"/>
  <c r="L77" i="30" s="1"/>
  <c r="K56" i="29"/>
  <c r="K77" i="30" s="1"/>
  <c r="J77" i="30"/>
  <c r="I56" i="29"/>
  <c r="L76" i="30"/>
  <c r="L57" i="29" s="1"/>
  <c r="K76" i="30"/>
  <c r="I57" i="29"/>
  <c r="H76" i="30"/>
  <c r="H57" i="29" s="1"/>
  <c r="K78" i="30" l="1"/>
  <c r="L78" i="30"/>
  <c r="L58" i="29"/>
  <c r="K57" i="29"/>
  <c r="K58" i="29" s="1"/>
  <c r="J78" i="30"/>
  <c r="I58" i="29"/>
  <c r="I77" i="30"/>
  <c r="I78" i="30" s="1"/>
  <c r="F63" i="3" l="1"/>
  <c r="D19" i="3" l="1"/>
  <c r="D31" i="3"/>
  <c r="D46" i="3"/>
  <c r="E46" i="3"/>
  <c r="E32" i="3" l="1"/>
  <c r="D32" i="3"/>
  <c r="D33" i="3" l="1"/>
  <c r="E76" i="30"/>
  <c r="E57" i="29" l="1"/>
  <c r="E58" i="29" s="1"/>
  <c r="E77" i="30"/>
  <c r="E78" i="30" s="1"/>
  <c r="F74" i="30" l="1"/>
  <c r="F66" i="30"/>
  <c r="F58" i="30"/>
  <c r="F50" i="30"/>
  <c r="F42" i="30"/>
  <c r="F34" i="30"/>
  <c r="F26" i="30"/>
  <c r="F18" i="30"/>
  <c r="F72" i="30"/>
  <c r="F56" i="30"/>
  <c r="F40" i="30"/>
  <c r="F32" i="30"/>
  <c r="F16" i="30"/>
  <c r="F63" i="30"/>
  <c r="F47" i="30"/>
  <c r="F39" i="30"/>
  <c r="F23" i="30"/>
  <c r="F62" i="30"/>
  <c r="F46" i="30"/>
  <c r="F38" i="30"/>
  <c r="F69" i="30"/>
  <c r="F53" i="30"/>
  <c r="F37" i="30"/>
  <c r="F29" i="30"/>
  <c r="F13" i="30"/>
  <c r="F52" i="30"/>
  <c r="F36" i="30"/>
  <c r="F28" i="30"/>
  <c r="F12" i="30"/>
  <c r="F75" i="30"/>
  <c r="F67" i="30"/>
  <c r="F59" i="30"/>
  <c r="F51" i="30"/>
  <c r="F43" i="30"/>
  <c r="F35" i="30"/>
  <c r="F19" i="30"/>
  <c r="F73" i="30"/>
  <c r="F65" i="30"/>
  <c r="F57" i="30"/>
  <c r="F49" i="30"/>
  <c r="F41" i="30"/>
  <c r="F33" i="30"/>
  <c r="F25" i="30"/>
  <c r="F17" i="30"/>
  <c r="F64" i="30"/>
  <c r="F48" i="30"/>
  <c r="F24" i="30"/>
  <c r="F71" i="30"/>
  <c r="F55" i="30"/>
  <c r="F31" i="30"/>
  <c r="F15" i="30"/>
  <c r="F70" i="30"/>
  <c r="F54" i="30"/>
  <c r="F30" i="30"/>
  <c r="F22" i="30"/>
  <c r="F14" i="30"/>
  <c r="F61" i="30"/>
  <c r="F45" i="30"/>
  <c r="F21" i="30"/>
  <c r="F68" i="30"/>
  <c r="F60" i="30"/>
  <c r="F44" i="30"/>
  <c r="F20" i="30"/>
  <c r="F27" i="30"/>
  <c r="F50" i="29"/>
  <c r="F42" i="29"/>
  <c r="F34" i="29"/>
  <c r="F26" i="29"/>
  <c r="F18" i="29"/>
  <c r="F48" i="29"/>
  <c r="F24" i="29"/>
  <c r="F55" i="29"/>
  <c r="F31" i="29"/>
  <c r="F15" i="29"/>
  <c r="F54" i="29"/>
  <c r="F38" i="29"/>
  <c r="F14" i="29"/>
  <c r="F45" i="29"/>
  <c r="F37" i="29"/>
  <c r="F21" i="29"/>
  <c r="F52" i="29"/>
  <c r="F28" i="29"/>
  <c r="F12" i="29"/>
  <c r="F51" i="29"/>
  <c r="F43" i="29"/>
  <c r="F35" i="29"/>
  <c r="F27" i="29"/>
  <c r="F19" i="29"/>
  <c r="F49" i="29"/>
  <c r="F41" i="29"/>
  <c r="F33" i="29"/>
  <c r="F25" i="29"/>
  <c r="F17" i="29"/>
  <c r="F40" i="29"/>
  <c r="F32" i="29"/>
  <c r="F16" i="29"/>
  <c r="F47" i="29"/>
  <c r="F39" i="29"/>
  <c r="F23" i="29"/>
  <c r="F46" i="29"/>
  <c r="F30" i="29"/>
  <c r="F22" i="29"/>
  <c r="F53" i="29"/>
  <c r="F29" i="29"/>
  <c r="F13" i="29"/>
  <c r="F44" i="29"/>
  <c r="F36" i="29"/>
  <c r="F20" i="29"/>
  <c r="L10" i="29"/>
  <c r="D47" i="3"/>
  <c r="L10" i="30"/>
  <c r="F76" i="30" l="1"/>
  <c r="F56" i="29"/>
  <c r="M76" i="30"/>
  <c r="F57" i="29" l="1"/>
  <c r="F77" i="30"/>
  <c r="F78" i="30" s="1"/>
  <c r="E33" i="3"/>
  <c r="J10" i="29"/>
  <c r="J10" i="30"/>
  <c r="K10" i="29"/>
  <c r="K10" i="30"/>
  <c r="I10" i="29"/>
  <c r="I10" i="30"/>
  <c r="H56" i="29"/>
  <c r="H77" i="30" s="1"/>
  <c r="F58" i="29" l="1"/>
  <c r="E47" i="3"/>
  <c r="H78" i="30"/>
  <c r="H58" i="29"/>
  <c r="G76" i="30"/>
  <c r="G56" i="29"/>
  <c r="G77" i="30" s="1"/>
  <c r="G78" i="30" l="1"/>
  <c r="G57" i="29"/>
  <c r="G58" i="29" s="1"/>
  <c r="G10" i="29" s="1"/>
  <c r="M56" i="29"/>
  <c r="F33" i="3" s="1"/>
  <c r="H10" i="29" l="1"/>
  <c r="M10" i="29" s="1"/>
  <c r="H10" i="30"/>
  <c r="M9" i="29"/>
  <c r="M77" i="30"/>
  <c r="M78" i="30" s="1"/>
  <c r="M57" i="29"/>
  <c r="F47" i="3" s="1"/>
  <c r="D4" i="3" s="1"/>
  <c r="M58" i="29"/>
  <c r="G10" i="30" l="1"/>
  <c r="M10" i="30" s="1"/>
  <c r="M9" i="30"/>
  <c r="F62" i="3"/>
  <c r="E62" i="3" l="1"/>
  <c r="F31" i="3"/>
  <c r="F32" i="3" s="1"/>
</calcChain>
</file>

<file path=xl/sharedStrings.xml><?xml version="1.0" encoding="utf-8"?>
<sst xmlns="http://schemas.openxmlformats.org/spreadsheetml/2006/main" count="3393" uniqueCount="1082">
  <si>
    <t>Last Name</t>
  </si>
  <si>
    <t>First Name</t>
  </si>
  <si>
    <t>Specialty</t>
  </si>
  <si>
    <t>Provider Name</t>
  </si>
  <si>
    <t>PHYSICIANS - In Alphabetical Order (Last Name, First Name)</t>
  </si>
  <si>
    <t>Business Name</t>
  </si>
  <si>
    <t>Amount ($)</t>
  </si>
  <si>
    <t>Top Ten Reimbursement Recipient, By Provider</t>
  </si>
  <si>
    <t>Trauma Region</t>
  </si>
  <si>
    <t>Uncompensated Cost ($)</t>
  </si>
  <si>
    <t>% Allocation</t>
  </si>
  <si>
    <t>Facility Share ($)</t>
  </si>
  <si>
    <t>AIR AMBULANCE</t>
  </si>
  <si>
    <t>A</t>
  </si>
  <si>
    <t>GROUND AMBULANCE</t>
  </si>
  <si>
    <t>Hospital Name</t>
  </si>
  <si>
    <t>Physician Group Name</t>
  </si>
  <si>
    <t>Physician Name</t>
  </si>
  <si>
    <t>Provider Share ($)</t>
  </si>
  <si>
    <t>Eligible Amount ($)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</si>
  <si>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</si>
  <si>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</si>
  <si>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</si>
  <si>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</si>
  <si>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</si>
  <si>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</si>
  <si>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</si>
  <si>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</si>
  <si>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</si>
  <si>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</si>
  <si>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</si>
  <si>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</si>
  <si>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</si>
  <si>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</si>
  <si>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</si>
  <si>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</si>
  <si>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</si>
  <si>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</si>
  <si>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</si>
  <si>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Allocation    Share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</si>
  <si>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 xml:space="preserve"> = Provider's allocated amount as % of the total monies disbursed to physicians</t>
    </r>
  </si>
  <si>
    <t>Arbuckle Memorial Hospital</t>
  </si>
  <si>
    <t>Bailey Medical Center</t>
  </si>
  <si>
    <t>Choctaw Memorial Hospital</t>
  </si>
  <si>
    <t>Comanche County Memorial Hospital</t>
  </si>
  <si>
    <t>Duncan Regional Hospital</t>
  </si>
  <si>
    <t>EASTAR Health System</t>
  </si>
  <si>
    <t>Grady Memorial Hospital</t>
  </si>
  <si>
    <t>Haskell County Community Hospital</t>
  </si>
  <si>
    <t>Hillcrest Hospital Henryetta</t>
  </si>
  <si>
    <t>Hillcrest Medical Center</t>
  </si>
  <si>
    <t>INTEGRIS Baptist Medical Center</t>
  </si>
  <si>
    <t>INTEGRIS Bass Baptist Health Center</t>
  </si>
  <si>
    <t>INTEGRIS Canadian Valley Hospital</t>
  </si>
  <si>
    <t>INTEGRIS Grove General Hospital</t>
  </si>
  <si>
    <t>INTEGRIS Health Edmond</t>
  </si>
  <si>
    <t>INTEGRIS Southwest Medical Center</t>
  </si>
  <si>
    <t>Jackson County Memorial Hospital</t>
  </si>
  <si>
    <t>Jane Phillips Medical Center</t>
  </si>
  <si>
    <t>McAlester Regional Health Center</t>
  </si>
  <si>
    <t>Memorial Hospital of Stilwell</t>
  </si>
  <si>
    <t>Mercy Hospital Ada</t>
  </si>
  <si>
    <t>Mercy Hospital Ardmore</t>
  </si>
  <si>
    <t>Mercy Hospital El Reno</t>
  </si>
  <si>
    <t>Mercy Hospital Logan County</t>
  </si>
  <si>
    <t>Mercy Hospital Oklahoma City</t>
  </si>
  <si>
    <t>Mercy Hospital Watonga</t>
  </si>
  <si>
    <t>Norman Regional Health System</t>
  </si>
  <si>
    <t>Northeastern Health System</t>
  </si>
  <si>
    <t>Oklahoma State University Medical Center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</si>
  <si>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</si>
  <si>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</si>
  <si>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</si>
  <si>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</si>
  <si>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</si>
  <si>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 Shawnee Hospital</t>
  </si>
  <si>
    <t>St John Broken Arrow</t>
  </si>
  <si>
    <t>St John Medical Center</t>
  </si>
  <si>
    <t>St John Owasso</t>
  </si>
  <si>
    <t>St Mary's Regional Medical Center</t>
  </si>
  <si>
    <t>Stillwater Medical Center</t>
  </si>
  <si>
    <t>Wagoner Community Hospital</t>
  </si>
  <si>
    <t>Weatherford Regional Hospital</t>
  </si>
  <si>
    <t>IV</t>
  </si>
  <si>
    <t>III</t>
  </si>
  <si>
    <t>I</t>
  </si>
  <si>
    <t>II</t>
  </si>
  <si>
    <t>EMSA-East Division</t>
  </si>
  <si>
    <t>EMSA-West Division</t>
  </si>
  <si>
    <t>Johnston County EMS</t>
  </si>
  <si>
    <t>McClain Grady EMS District #1</t>
  </si>
  <si>
    <t>Muskogee County EMS</t>
  </si>
  <si>
    <t>Noble Fire Department EMS</t>
  </si>
  <si>
    <t>Southern Oklahoma Ambulance Service</t>
  </si>
  <si>
    <t>G</t>
  </si>
  <si>
    <t>Fairfax Community Hospital</t>
  </si>
  <si>
    <t>Fairview Regional Medical Center</t>
  </si>
  <si>
    <t>Great Plains Regional Medical Center</t>
  </si>
  <si>
    <t>Hillcrest Hospital South</t>
  </si>
  <si>
    <t>Holdenville General Hospital</t>
  </si>
  <si>
    <t>Memorial Hospital of Texas County</t>
  </si>
  <si>
    <t>Pauls Valley General Hospital</t>
  </si>
  <si>
    <t>St John Sapulpa</t>
  </si>
  <si>
    <t>Apollo Medflight LLC</t>
  </si>
  <si>
    <t>Creek County Emergency Ambulance</t>
  </si>
  <si>
    <t>EMSSTAT-Norman Regional EMS</t>
  </si>
  <si>
    <t>MediFlight</t>
  </si>
  <si>
    <t>Mercy Health-Love County (EMS)</t>
  </si>
  <si>
    <t>React EMS</t>
  </si>
  <si>
    <t>Tulsa Life Flight</t>
  </si>
  <si>
    <t>AllianceHealth Midwest</t>
  </si>
  <si>
    <t>AllianceHealth Ponca City</t>
  </si>
  <si>
    <t>INTEGRIS Miami Hospital</t>
  </si>
  <si>
    <t>McBride Orthopedic Hospital</t>
  </si>
  <si>
    <t>Mercy Hospital Healdton</t>
  </si>
  <si>
    <t>Mercy Hospital Kingfisher</t>
  </si>
  <si>
    <t>Perry Memorial Hospital</t>
  </si>
  <si>
    <t>*University Hospitals Authority and Trust</t>
  </si>
  <si>
    <t>Trauma Region*</t>
  </si>
  <si>
    <t>*A=air ambulance; G=ground ambulance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</si>
  <si>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>=Provider's allocated amount as % of the total monies available for disbursement to Ambulance and Hospitals</t>
    </r>
  </si>
  <si>
    <t>Ambulance Agency Name</t>
  </si>
  <si>
    <t>Ambulance - In Alphabetical Order</t>
  </si>
  <si>
    <t>Individual Amount ($)</t>
  </si>
  <si>
    <t>* Trauma Fund 2017 April *</t>
  </si>
  <si>
    <t>Claims July 1, 2015 to December 31, 2015</t>
  </si>
  <si>
    <t>Apr</t>
  </si>
  <si>
    <t>May</t>
  </si>
  <si>
    <t>Jun</t>
  </si>
  <si>
    <t>Jul</t>
  </si>
  <si>
    <t>Aug</t>
  </si>
  <si>
    <t>Sep</t>
  </si>
  <si>
    <t xml:space="preserve">Claims July 1, 2015 to December 31, 2015 </t>
  </si>
  <si>
    <t xml:space="preserve">TOTAL = </t>
  </si>
  <si>
    <t>Checotah EMS</t>
  </si>
  <si>
    <t>Med-Trans Corporation dba McAlester Regional Air Care</t>
  </si>
  <si>
    <t>SE EMS of Oklahoma, LLC</t>
  </si>
  <si>
    <t>Sinor Emergency Medical Services</t>
  </si>
  <si>
    <t>4</t>
  </si>
  <si>
    <t>7</t>
  </si>
  <si>
    <t>8</t>
  </si>
  <si>
    <t>6</t>
  </si>
  <si>
    <t>3</t>
  </si>
  <si>
    <t>5</t>
  </si>
  <si>
    <t>1</t>
  </si>
  <si>
    <t>AllianceHealth Clinton</t>
  </si>
  <si>
    <t>Beaver County Memorial Hospital</t>
  </si>
  <si>
    <t>Bristow Medical Center</t>
  </si>
  <si>
    <t>Cleveland Area Hospital</t>
  </si>
  <si>
    <t>Jefferson County Hospital</t>
  </si>
  <si>
    <t>Muscogee (Creek) Nation Medical Center</t>
  </si>
  <si>
    <t>2</t>
  </si>
  <si>
    <t>*University Hospital Authority &amp; Trust</t>
  </si>
  <si>
    <t xml:space="preserve">Subtotal 2 = </t>
  </si>
  <si>
    <t xml:space="preserve">Subtotal 1 =  </t>
  </si>
  <si>
    <t>Allocation Share</t>
  </si>
  <si>
    <t>**10/03/2017: EagleMed Ground adjustment((3192.04*0.371=1184.20)+241.77=$1426.02)</t>
  </si>
  <si>
    <t>Green Country Emergency Physicians Of Tulsa</t>
  </si>
  <si>
    <t>OU Physicians-Tulsa (Dept of Surgery)</t>
  </si>
  <si>
    <t>Radiology Associates, LLC</t>
  </si>
  <si>
    <t>St John Anesthesia Services</t>
  </si>
  <si>
    <t>Care Communications LLC dba Saint Francis Trauma Institute</t>
  </si>
  <si>
    <t>Emergency Medicine Physicians of Tulsa County, PLLC</t>
  </si>
  <si>
    <t>Orthopedic &amp; Trauma Services of Oklahoma</t>
  </si>
  <si>
    <t>Mercy Clinic Oklahoma Communities, Inc</t>
  </si>
  <si>
    <t>Oklahoma Surgical Group, PLLC</t>
  </si>
  <si>
    <t>Associated Anesthesiologists, Inc</t>
  </si>
  <si>
    <t>Eastern Oklahoma Orthopedic Center, Inc</t>
  </si>
  <si>
    <t>Surgery, Inc</t>
  </si>
  <si>
    <t>Tulsa Radiology Associates, Inc</t>
  </si>
  <si>
    <t>Radiology Consultants of Tulsa, Inc</t>
  </si>
  <si>
    <t>Neurological Surgery dba Neurosurgery Specialists</t>
  </si>
  <si>
    <t>Warren Clinic, Inc</t>
  </si>
  <si>
    <t>St John Physicians, Inc</t>
  </si>
  <si>
    <t>OMNI Medical Group, Inc</t>
  </si>
  <si>
    <t>Neurosurgical Specialists of Tulsa</t>
  </si>
  <si>
    <t>Northwest Anesthesia, PC</t>
  </si>
  <si>
    <t>Central States Orthopedic Specialists, Inc</t>
  </si>
  <si>
    <t>OU Physicians</t>
  </si>
  <si>
    <t>Tulsa Bone &amp; Joint Associates</t>
  </si>
  <si>
    <t>OSU Physicians</t>
  </si>
  <si>
    <t>Mareshie</t>
  </si>
  <si>
    <t>Williams</t>
  </si>
  <si>
    <t>Taylor</t>
  </si>
  <si>
    <t>Castleberry</t>
  </si>
  <si>
    <t>Hatfield</t>
  </si>
  <si>
    <t>Gentges</t>
  </si>
  <si>
    <t>Brown</t>
  </si>
  <si>
    <t>Anderson</t>
  </si>
  <si>
    <t>Sclabas</t>
  </si>
  <si>
    <t>Ma</t>
  </si>
  <si>
    <t>Blebea</t>
  </si>
  <si>
    <t>Taubman</t>
  </si>
  <si>
    <t>Johnson</t>
  </si>
  <si>
    <t>Lentz</t>
  </si>
  <si>
    <t>Cole</t>
  </si>
  <si>
    <t>Goulart</t>
  </si>
  <si>
    <t>Higgins</t>
  </si>
  <si>
    <t>Sands</t>
  </si>
  <si>
    <t>Stidham</t>
  </si>
  <si>
    <t>Groves</t>
  </si>
  <si>
    <t>Williamson</t>
  </si>
  <si>
    <t>Burger</t>
  </si>
  <si>
    <t>Cassidy</t>
  </si>
  <si>
    <t>Snowden</t>
  </si>
  <si>
    <t>Tjauw</t>
  </si>
  <si>
    <t>Evans</t>
  </si>
  <si>
    <t>Nguyen</t>
  </si>
  <si>
    <t>Kirchhoff</t>
  </si>
  <si>
    <t>Fortes</t>
  </si>
  <si>
    <t>Hamilton</t>
  </si>
  <si>
    <t>Gelczer</t>
  </si>
  <si>
    <t>Vij</t>
  </si>
  <si>
    <t>Farhood</t>
  </si>
  <si>
    <t>Stafford</t>
  </si>
  <si>
    <t>Golbaba</t>
  </si>
  <si>
    <t>White</t>
  </si>
  <si>
    <t>Cannon</t>
  </si>
  <si>
    <t>Jones</t>
  </si>
  <si>
    <t>Terrell</t>
  </si>
  <si>
    <t>Pentecost</t>
  </si>
  <si>
    <t>Bachman</t>
  </si>
  <si>
    <t>Stratton</t>
  </si>
  <si>
    <t>Allen</t>
  </si>
  <si>
    <t>Montgomery</t>
  </si>
  <si>
    <t>Smarinsky</t>
  </si>
  <si>
    <t>Smart</t>
  </si>
  <si>
    <t>Beasley</t>
  </si>
  <si>
    <t>Watson</t>
  </si>
  <si>
    <t>Bryan</t>
  </si>
  <si>
    <t>Smith</t>
  </si>
  <si>
    <t>Clark</t>
  </si>
  <si>
    <t>Cunningham</t>
  </si>
  <si>
    <t>Horton</t>
  </si>
  <si>
    <t>Jarvis</t>
  </si>
  <si>
    <t>Bergren</t>
  </si>
  <si>
    <t>Griffin</t>
  </si>
  <si>
    <t>Powell</t>
  </si>
  <si>
    <t>Koterba</t>
  </si>
  <si>
    <t>Goodwin</t>
  </si>
  <si>
    <t>Bradt</t>
  </si>
  <si>
    <t>Simic</t>
  </si>
  <si>
    <t>Canaday</t>
  </si>
  <si>
    <t>Kennedye</t>
  </si>
  <si>
    <t>Curry</t>
  </si>
  <si>
    <t>Felten</t>
  </si>
  <si>
    <t>Barrow</t>
  </si>
  <si>
    <t>Hennings</t>
  </si>
  <si>
    <t>Phillips</t>
  </si>
  <si>
    <t>Engelman</t>
  </si>
  <si>
    <t>Bernard</t>
  </si>
  <si>
    <t>Whiteside</t>
  </si>
  <si>
    <t>Hanner</t>
  </si>
  <si>
    <t>Bowen</t>
  </si>
  <si>
    <t>Dadgar-Dehkordi</t>
  </si>
  <si>
    <t>Norris</t>
  </si>
  <si>
    <t>Calder</t>
  </si>
  <si>
    <t>Mefford</t>
  </si>
  <si>
    <t>Wilson</t>
  </si>
  <si>
    <t>Frey</t>
  </si>
  <si>
    <t>Seaton</t>
  </si>
  <si>
    <t>Garmany</t>
  </si>
  <si>
    <t>Mayo</t>
  </si>
  <si>
    <t>Rader</t>
  </si>
  <si>
    <t>Rosenhamer</t>
  </si>
  <si>
    <t>Craig</t>
  </si>
  <si>
    <t>Hill</t>
  </si>
  <si>
    <t>Kingrey</t>
  </si>
  <si>
    <t>Payne</t>
  </si>
  <si>
    <t>Mikawa</t>
  </si>
  <si>
    <t>Miranda</t>
  </si>
  <si>
    <t>Opoku</t>
  </si>
  <si>
    <t>Singh</t>
  </si>
  <si>
    <t>Crane</t>
  </si>
  <si>
    <t>Ramasahayam</t>
  </si>
  <si>
    <t>Garrett</t>
  </si>
  <si>
    <t>Carey</t>
  </si>
  <si>
    <t>Holsaeter</t>
  </si>
  <si>
    <t>Mason</t>
  </si>
  <si>
    <t>Lindsay</t>
  </si>
  <si>
    <t>Hook</t>
  </si>
  <si>
    <t>Swenson</t>
  </si>
  <si>
    <t>Kohrs</t>
  </si>
  <si>
    <t>Scott</t>
  </si>
  <si>
    <t>Burns</t>
  </si>
  <si>
    <t>Ross</t>
  </si>
  <si>
    <t>Morgan</t>
  </si>
  <si>
    <t>Kozlowski</t>
  </si>
  <si>
    <t>Privat</t>
  </si>
  <si>
    <t>Fitter</t>
  </si>
  <si>
    <t>Morelli</t>
  </si>
  <si>
    <t>Schnitker</t>
  </si>
  <si>
    <t>Baker</t>
  </si>
  <si>
    <t>Hayes</t>
  </si>
  <si>
    <t>Baldeck</t>
  </si>
  <si>
    <t>Stickney</t>
  </si>
  <si>
    <t>Laughlin</t>
  </si>
  <si>
    <t>Moult</t>
  </si>
  <si>
    <t>Shaffer</t>
  </si>
  <si>
    <t>Lind</t>
  </si>
  <si>
    <t>Chain</t>
  </si>
  <si>
    <t>Chonka</t>
  </si>
  <si>
    <t>Harris</t>
  </si>
  <si>
    <t>Kilpadikar</t>
  </si>
  <si>
    <t>Lyons</t>
  </si>
  <si>
    <t>Patel</t>
  </si>
  <si>
    <t>Stafira</t>
  </si>
  <si>
    <t>Jennings</t>
  </si>
  <si>
    <t>Hauger</t>
  </si>
  <si>
    <t>Lee</t>
  </si>
  <si>
    <t>Carstens</t>
  </si>
  <si>
    <t>Clouser</t>
  </si>
  <si>
    <t>Truong</t>
  </si>
  <si>
    <t>Barrett</t>
  </si>
  <si>
    <t>Krieger</t>
  </si>
  <si>
    <t>Leonard</t>
  </si>
  <si>
    <t>Sheffner</t>
  </si>
  <si>
    <t>Godara</t>
  </si>
  <si>
    <t>Le</t>
  </si>
  <si>
    <t>Boedeker</t>
  </si>
  <si>
    <t>Rahhal</t>
  </si>
  <si>
    <t>Bhat</t>
  </si>
  <si>
    <t>Markman</t>
  </si>
  <si>
    <t>Luessenhop</t>
  </si>
  <si>
    <t>Kumar</t>
  </si>
  <si>
    <t>Childs</t>
  </si>
  <si>
    <t>Morris</t>
  </si>
  <si>
    <t>Bare</t>
  </si>
  <si>
    <t>Ceesay</t>
  </si>
  <si>
    <t>Chekofsky</t>
  </si>
  <si>
    <t>Kunkel</t>
  </si>
  <si>
    <t>Shepherd</t>
  </si>
  <si>
    <t>Irvin</t>
  </si>
  <si>
    <t>Barton</t>
  </si>
  <si>
    <t>Thukaram</t>
  </si>
  <si>
    <t>Cook</t>
  </si>
  <si>
    <t>Khan</t>
  </si>
  <si>
    <t>Rosenfeld</t>
  </si>
  <si>
    <t>Sarfraz</t>
  </si>
  <si>
    <t>Yount</t>
  </si>
  <si>
    <t>Joni</t>
  </si>
  <si>
    <t>Farmer</t>
  </si>
  <si>
    <t>Crowder</t>
  </si>
  <si>
    <t>Paddock</t>
  </si>
  <si>
    <t>Kennedy</t>
  </si>
  <si>
    <t>Larson</t>
  </si>
  <si>
    <t>Gilbert</t>
  </si>
  <si>
    <t>Eaton</t>
  </si>
  <si>
    <t>Zelkind</t>
  </si>
  <si>
    <t>Hsu</t>
  </si>
  <si>
    <t>Fouts</t>
  </si>
  <si>
    <t>Graham</t>
  </si>
  <si>
    <t>Lagaso</t>
  </si>
  <si>
    <t>Huddleston</t>
  </si>
  <si>
    <t>Abramovitz</t>
  </si>
  <si>
    <t>Halpin</t>
  </si>
  <si>
    <t>Wills</t>
  </si>
  <si>
    <t>King</t>
  </si>
  <si>
    <t>Matloff</t>
  </si>
  <si>
    <t>Charles</t>
  </si>
  <si>
    <t>Fogli</t>
  </si>
  <si>
    <t>Bull</t>
  </si>
  <si>
    <t>Han</t>
  </si>
  <si>
    <t>Arant</t>
  </si>
  <si>
    <t>Stone</t>
  </si>
  <si>
    <t>Thompson</t>
  </si>
  <si>
    <t>Dull</t>
  </si>
  <si>
    <t>Newbrough</t>
  </si>
  <si>
    <t>Minor</t>
  </si>
  <si>
    <t>McCalip</t>
  </si>
  <si>
    <t>Kendall</t>
  </si>
  <si>
    <t>Jaskowiak</t>
  </si>
  <si>
    <t>Rapacki</t>
  </si>
  <si>
    <t>Cox</t>
  </si>
  <si>
    <t>Phoenix</t>
  </si>
  <si>
    <t>McClintock</t>
  </si>
  <si>
    <t>Saenz</t>
  </si>
  <si>
    <t>Hawasli</t>
  </si>
  <si>
    <t>Marouk</t>
  </si>
  <si>
    <t>Cates</t>
  </si>
  <si>
    <t>Shipley</t>
  </si>
  <si>
    <t>Austerman</t>
  </si>
  <si>
    <t>Reuter</t>
  </si>
  <si>
    <t>Ward</t>
  </si>
  <si>
    <t>Haney</t>
  </si>
  <si>
    <t>Wynn</t>
  </si>
  <si>
    <t>Aittaniemi</t>
  </si>
  <si>
    <t>Lasiter</t>
  </si>
  <si>
    <t>Farrow</t>
  </si>
  <si>
    <t>Scifres</t>
  </si>
  <si>
    <t>Madamangalam</t>
  </si>
  <si>
    <t>Messiha</t>
  </si>
  <si>
    <t>Murphree</t>
  </si>
  <si>
    <t>Gomes</t>
  </si>
  <si>
    <t>Yaun</t>
  </si>
  <si>
    <t>Hakimi</t>
  </si>
  <si>
    <t>Foote</t>
  </si>
  <si>
    <t>Garg</t>
  </si>
  <si>
    <t>Munson</t>
  </si>
  <si>
    <t>Alleman</t>
  </si>
  <si>
    <t>Vaughn</t>
  </si>
  <si>
    <t>Mansour</t>
  </si>
  <si>
    <t>Ray</t>
  </si>
  <si>
    <t>Bane</t>
  </si>
  <si>
    <t>Cornwell</t>
  </si>
  <si>
    <t>Haywood</t>
  </si>
  <si>
    <t>Bohnstedt</t>
  </si>
  <si>
    <t>Lamprich</t>
  </si>
  <si>
    <t>Windrix</t>
  </si>
  <si>
    <t>Arnold</t>
  </si>
  <si>
    <t>Dukes</t>
  </si>
  <si>
    <t>Lawrence</t>
  </si>
  <si>
    <t>Pasque</t>
  </si>
  <si>
    <t>Herren</t>
  </si>
  <si>
    <t>El Amm</t>
  </si>
  <si>
    <t>Baranano</t>
  </si>
  <si>
    <t>Rabb</t>
  </si>
  <si>
    <t>Biggs</t>
  </si>
  <si>
    <t>Cochran</t>
  </si>
  <si>
    <t>Reust</t>
  </si>
  <si>
    <t>Chong</t>
  </si>
  <si>
    <t>Huard</t>
  </si>
  <si>
    <t>Teague</t>
  </si>
  <si>
    <t>Gunda</t>
  </si>
  <si>
    <t>Kosik</t>
  </si>
  <si>
    <t>Gillies</t>
  </si>
  <si>
    <t>Ramji</t>
  </si>
  <si>
    <t>Maqbool</t>
  </si>
  <si>
    <t>Pascual</t>
  </si>
  <si>
    <t>O'Mahony</t>
  </si>
  <si>
    <t>Erbar</t>
  </si>
  <si>
    <t>Barbosa-Hernandez</t>
  </si>
  <si>
    <t>Demiralp</t>
  </si>
  <si>
    <t>Krempl</t>
  </si>
  <si>
    <t>Bond</t>
  </si>
  <si>
    <t>Lake</t>
  </si>
  <si>
    <t>Sullivan</t>
  </si>
  <si>
    <t>Fitch</t>
  </si>
  <si>
    <t>Lees</t>
  </si>
  <si>
    <t>Wagner</t>
  </si>
  <si>
    <t>Hiller</t>
  </si>
  <si>
    <t>Bender</t>
  </si>
  <si>
    <t>Hinkle</t>
  </si>
  <si>
    <t>Carter</t>
  </si>
  <si>
    <t>Sanclement</t>
  </si>
  <si>
    <t>Davey</t>
  </si>
  <si>
    <t>Gierman</t>
  </si>
  <si>
    <t>Boe</t>
  </si>
  <si>
    <t>North</t>
  </si>
  <si>
    <t>Sawan</t>
  </si>
  <si>
    <t>Fung</t>
  </si>
  <si>
    <t>Conner</t>
  </si>
  <si>
    <t>Bharucha</t>
  </si>
  <si>
    <t>Vandyck</t>
  </si>
  <si>
    <t>Zhao</t>
  </si>
  <si>
    <t>Stefanich</t>
  </si>
  <si>
    <t>Elkaissi</t>
  </si>
  <si>
    <t>Ozcan</t>
  </si>
  <si>
    <t>Pfenning</t>
  </si>
  <si>
    <t>Major</t>
  </si>
  <si>
    <t>Martin</t>
  </si>
  <si>
    <t>Sughrue</t>
  </si>
  <si>
    <t>Gross</t>
  </si>
  <si>
    <t>Puffinbarger</t>
  </si>
  <si>
    <t>Vasan</t>
  </si>
  <si>
    <t>Roberts</t>
  </si>
  <si>
    <t>Maheshwari</t>
  </si>
  <si>
    <t>Kammerlocher</t>
  </si>
  <si>
    <t>Mantor</t>
  </si>
  <si>
    <t>Chetty</t>
  </si>
  <si>
    <t>Conrad</t>
  </si>
  <si>
    <t>Thakral</t>
  </si>
  <si>
    <t>Fails</t>
  </si>
  <si>
    <t>Elwood</t>
  </si>
  <si>
    <t>Olander</t>
  </si>
  <si>
    <t>Albrecht</t>
  </si>
  <si>
    <t>Aggarwal</t>
  </si>
  <si>
    <t>Husain</t>
  </si>
  <si>
    <t>Prabhu</t>
  </si>
  <si>
    <t>Vallurupalli</t>
  </si>
  <si>
    <t>Saleem</t>
  </si>
  <si>
    <t>Vedamani</t>
  </si>
  <si>
    <t>Algan</t>
  </si>
  <si>
    <t>Heimbach</t>
  </si>
  <si>
    <t>Gibson</t>
  </si>
  <si>
    <t>Hoover</t>
  </si>
  <si>
    <t>Deb</t>
  </si>
  <si>
    <t>Maqusi</t>
  </si>
  <si>
    <t>Edwards</t>
  </si>
  <si>
    <t>Shah</t>
  </si>
  <si>
    <t>Nicolescu</t>
  </si>
  <si>
    <t>Thai</t>
  </si>
  <si>
    <t>Lehman</t>
  </si>
  <si>
    <t>Lewis</t>
  </si>
  <si>
    <t>Raj</t>
  </si>
  <si>
    <t>Puckett</t>
  </si>
  <si>
    <t>Webb</t>
  </si>
  <si>
    <t>Garrison</t>
  </si>
  <si>
    <t>Kishimoto</t>
  </si>
  <si>
    <t>Ertl</t>
  </si>
  <si>
    <t>Herndon</t>
  </si>
  <si>
    <t>Vanlandingham</t>
  </si>
  <si>
    <t>Lansinger</t>
  </si>
  <si>
    <t>Dumais</t>
  </si>
  <si>
    <t>Peterson</t>
  </si>
  <si>
    <t>Stotler</t>
  </si>
  <si>
    <t>Christy</t>
  </si>
  <si>
    <t>Emily</t>
  </si>
  <si>
    <t>James</t>
  </si>
  <si>
    <t>Jerry</t>
  </si>
  <si>
    <t>Jesse</t>
  </si>
  <si>
    <t>Joshua</t>
  </si>
  <si>
    <t>Russell</t>
  </si>
  <si>
    <t>Guido</t>
  </si>
  <si>
    <t>Harry</t>
  </si>
  <si>
    <t>John</t>
  </si>
  <si>
    <t>Kevin</t>
  </si>
  <si>
    <t>Michael</t>
  </si>
  <si>
    <t>Carl</t>
  </si>
  <si>
    <t>Christopher</t>
  </si>
  <si>
    <t>Edward</t>
  </si>
  <si>
    <t>Edwin</t>
  </si>
  <si>
    <t>Matthew</t>
  </si>
  <si>
    <t>Steven</t>
  </si>
  <si>
    <t>Anna</t>
  </si>
  <si>
    <t>Clinton</t>
  </si>
  <si>
    <t>David</t>
  </si>
  <si>
    <t>Georgianne</t>
  </si>
  <si>
    <t>Iwan</t>
  </si>
  <si>
    <t>Jimmy</t>
  </si>
  <si>
    <t>Kerri</t>
  </si>
  <si>
    <t>Manuel</t>
  </si>
  <si>
    <t>Murray</t>
  </si>
  <si>
    <t>Richard</t>
  </si>
  <si>
    <t>Robert</t>
  </si>
  <si>
    <t>Vikas</t>
  </si>
  <si>
    <t>Vincent</t>
  </si>
  <si>
    <t>Amy</t>
  </si>
  <si>
    <t>Babak</t>
  </si>
  <si>
    <t>Brad</t>
  </si>
  <si>
    <t>Chad</t>
  </si>
  <si>
    <t>Dana</t>
  </si>
  <si>
    <t>Diane</t>
  </si>
  <si>
    <t>Donald</t>
  </si>
  <si>
    <t>Eric</t>
  </si>
  <si>
    <t>Greg</t>
  </si>
  <si>
    <t>Harold</t>
  </si>
  <si>
    <t>Jewel</t>
  </si>
  <si>
    <t>Jonathan</t>
  </si>
  <si>
    <t>Mark</t>
  </si>
  <si>
    <t>Megan</t>
  </si>
  <si>
    <t>Rodney</t>
  </si>
  <si>
    <t>Thomas</t>
  </si>
  <si>
    <t>Todd</t>
  </si>
  <si>
    <t>William</t>
  </si>
  <si>
    <t>Rachel</t>
  </si>
  <si>
    <t>Tyler</t>
  </si>
  <si>
    <t>Debra</t>
  </si>
  <si>
    <t>Dennis</t>
  </si>
  <si>
    <t>Nathan</t>
  </si>
  <si>
    <t>Rebecca</t>
  </si>
  <si>
    <t>Amanda</t>
  </si>
  <si>
    <t>Julie</t>
  </si>
  <si>
    <t>Justin</t>
  </si>
  <si>
    <t>Kimberly</t>
  </si>
  <si>
    <t>Leigh</t>
  </si>
  <si>
    <t>Lucas</t>
  </si>
  <si>
    <t>Randy</t>
  </si>
  <si>
    <t>Renae</t>
  </si>
  <si>
    <t>Samantha</t>
  </si>
  <si>
    <t>Tess</t>
  </si>
  <si>
    <t>Azad</t>
  </si>
  <si>
    <t>Brent</t>
  </si>
  <si>
    <t>Paul</t>
  </si>
  <si>
    <t>Brandon</t>
  </si>
  <si>
    <t>Bret</t>
  </si>
  <si>
    <t>Brian</t>
  </si>
  <si>
    <t>Colby</t>
  </si>
  <si>
    <t>Gerald</t>
  </si>
  <si>
    <t>Jeffrey</t>
  </si>
  <si>
    <t>Mary</t>
  </si>
  <si>
    <t>Rajesh</t>
  </si>
  <si>
    <t>Susheel</t>
  </si>
  <si>
    <t>Travis</t>
  </si>
  <si>
    <t>Svein</t>
  </si>
  <si>
    <t>Timothy</t>
  </si>
  <si>
    <t>Jeff</t>
  </si>
  <si>
    <t>Rainer</t>
  </si>
  <si>
    <t>Patrick</t>
  </si>
  <si>
    <t>Rocky</t>
  </si>
  <si>
    <t>Anne</t>
  </si>
  <si>
    <t>Cordell</t>
  </si>
  <si>
    <t>Jack</t>
  </si>
  <si>
    <t>Lisa</t>
  </si>
  <si>
    <t>Randall</t>
  </si>
  <si>
    <t>Vicki</t>
  </si>
  <si>
    <t>Zachary</t>
  </si>
  <si>
    <t>Anil</t>
  </si>
  <si>
    <t>George</t>
  </si>
  <si>
    <t>Harish</t>
  </si>
  <si>
    <t>Herbert</t>
  </si>
  <si>
    <t>Kim</t>
  </si>
  <si>
    <t>Laura</t>
  </si>
  <si>
    <t>Nhan</t>
  </si>
  <si>
    <t>Penni</t>
  </si>
  <si>
    <t>Philip</t>
  </si>
  <si>
    <t>Ronald</t>
  </si>
  <si>
    <t>Suchitra</t>
  </si>
  <si>
    <t>Tate</t>
  </si>
  <si>
    <t>Van</t>
  </si>
  <si>
    <t>Benjamin</t>
  </si>
  <si>
    <t>Daniel</t>
  </si>
  <si>
    <t>Douglas</t>
  </si>
  <si>
    <t>Ryan</t>
  </si>
  <si>
    <t>Ambarish</t>
  </si>
  <si>
    <t>Bruce</t>
  </si>
  <si>
    <t>Christian</t>
  </si>
  <si>
    <t>Darwin</t>
  </si>
  <si>
    <t>Elizabeth</t>
  </si>
  <si>
    <t>Gregory</t>
  </si>
  <si>
    <t>Jane</t>
  </si>
  <si>
    <t>Karamba</t>
  </si>
  <si>
    <t>Kenneth</t>
  </si>
  <si>
    <t>Larry</t>
  </si>
  <si>
    <t>Preston</t>
  </si>
  <si>
    <t>Roger</t>
  </si>
  <si>
    <t>Roopa</t>
  </si>
  <si>
    <t>Sharolyn</t>
  </si>
  <si>
    <t>Zeeshaan</t>
  </si>
  <si>
    <t>Aaron</t>
  </si>
  <si>
    <t>Allan</t>
  </si>
  <si>
    <t>Andrew</t>
  </si>
  <si>
    <t>Asif</t>
  </si>
  <si>
    <t>Brett</t>
  </si>
  <si>
    <t>Carmack</t>
  </si>
  <si>
    <t>Carol</t>
  </si>
  <si>
    <t>F C</t>
  </si>
  <si>
    <t>Gajal</t>
  </si>
  <si>
    <t>Gery</t>
  </si>
  <si>
    <t>Holly</t>
  </si>
  <si>
    <t>Jill</t>
  </si>
  <si>
    <t>Joe</t>
  </si>
  <si>
    <t>Joel</t>
  </si>
  <si>
    <t>Kristin</t>
  </si>
  <si>
    <t>Lindsey</t>
  </si>
  <si>
    <t>Luke</t>
  </si>
  <si>
    <t>Mindi</t>
  </si>
  <si>
    <t>Ruth</t>
  </si>
  <si>
    <t>Shawn</t>
  </si>
  <si>
    <t>Shawna</t>
  </si>
  <si>
    <t>Shon</t>
  </si>
  <si>
    <t>Steffan</t>
  </si>
  <si>
    <t>Stephen</t>
  </si>
  <si>
    <t>Victoria</t>
  </si>
  <si>
    <t>Brennon</t>
  </si>
  <si>
    <t>Jon</t>
  </si>
  <si>
    <t>Lynn</t>
  </si>
  <si>
    <t>Monica</t>
  </si>
  <si>
    <t>Omar</t>
  </si>
  <si>
    <t>Frederick</t>
  </si>
  <si>
    <t>Harper</t>
  </si>
  <si>
    <t>Jeremy</t>
  </si>
  <si>
    <t>Casey</t>
  </si>
  <si>
    <t>Abhinava S</t>
  </si>
  <si>
    <t>Ahdy</t>
  </si>
  <si>
    <t>Allison</t>
  </si>
  <si>
    <t>Andrea</t>
  </si>
  <si>
    <t>Ankur</t>
  </si>
  <si>
    <t>Anthony</t>
  </si>
  <si>
    <t>Badie</t>
  </si>
  <si>
    <t>Bappaditya</t>
  </si>
  <si>
    <t>Barbara</t>
  </si>
  <si>
    <t>Betty</t>
  </si>
  <si>
    <t>Bradley</t>
  </si>
  <si>
    <t>Cherie</t>
  </si>
  <si>
    <t>Dan</t>
  </si>
  <si>
    <t>Daryl</t>
  </si>
  <si>
    <t>Divya</t>
  </si>
  <si>
    <t>Estibaliz</t>
  </si>
  <si>
    <t>Faridali</t>
  </si>
  <si>
    <t>Feroz</t>
  </si>
  <si>
    <t>Franchette</t>
  </si>
  <si>
    <t>Gavin</t>
  </si>
  <si>
    <t>German</t>
  </si>
  <si>
    <t>Gozde</t>
  </si>
  <si>
    <t>Ian</t>
  </si>
  <si>
    <t>Jacqueline</t>
  </si>
  <si>
    <t>Jason</t>
  </si>
  <si>
    <t>Jay</t>
  </si>
  <si>
    <t>Jennifer</t>
  </si>
  <si>
    <t>Jose</t>
  </si>
  <si>
    <t>Joseph</t>
  </si>
  <si>
    <t>Judy</t>
  </si>
  <si>
    <t>Kamal</t>
  </si>
  <si>
    <t>Kar-Ming</t>
  </si>
  <si>
    <t>Keri</t>
  </si>
  <si>
    <t>Kersi</t>
  </si>
  <si>
    <t>Kofi</t>
  </si>
  <si>
    <t>Lichao</t>
  </si>
  <si>
    <t>Lyle</t>
  </si>
  <si>
    <t>Mahmoud</t>
  </si>
  <si>
    <t>Marcos</t>
  </si>
  <si>
    <t>Mehmet</t>
  </si>
  <si>
    <t>Melissa</t>
  </si>
  <si>
    <t>Naina</t>
  </si>
  <si>
    <t>Natalie</t>
  </si>
  <si>
    <t>Nikola</t>
  </si>
  <si>
    <t>Nilesh</t>
  </si>
  <si>
    <t>Pamela</t>
  </si>
  <si>
    <t>Parul</t>
  </si>
  <si>
    <t>Pramod</t>
  </si>
  <si>
    <t>Praveen</t>
  </si>
  <si>
    <t>Rishi</t>
  </si>
  <si>
    <t>Robin</t>
  </si>
  <si>
    <t>Roxie</t>
  </si>
  <si>
    <t>Ruchi</t>
  </si>
  <si>
    <t>Samuel</t>
  </si>
  <si>
    <t>Sanam</t>
  </si>
  <si>
    <t>Sandeep</t>
  </si>
  <si>
    <t>Santaram</t>
  </si>
  <si>
    <t>Shadi</t>
  </si>
  <si>
    <t>Sheila</t>
  </si>
  <si>
    <t>Subrato</t>
  </si>
  <si>
    <t>Suhair</t>
  </si>
  <si>
    <t>Susan</t>
  </si>
  <si>
    <t>Tanmay</t>
  </si>
  <si>
    <t>Teodora</t>
  </si>
  <si>
    <t>Theresa</t>
  </si>
  <si>
    <t>Tilak</t>
  </si>
  <si>
    <t>Trinitia</t>
  </si>
  <si>
    <t>Virginia</t>
  </si>
  <si>
    <t>Wayne</t>
  </si>
  <si>
    <t>Yuri</t>
  </si>
  <si>
    <t>Jules</t>
  </si>
  <si>
    <t>Wesley</t>
  </si>
  <si>
    <t>DO</t>
  </si>
  <si>
    <t>MD</t>
  </si>
  <si>
    <t>Emergency Medicine</t>
  </si>
  <si>
    <t>Radiology</t>
  </si>
  <si>
    <t>Cardiology</t>
  </si>
  <si>
    <t>Anesthesiology</t>
  </si>
  <si>
    <t>Not Board Certified</t>
  </si>
  <si>
    <t>Internal Medicine</t>
  </si>
  <si>
    <t>Neurology</t>
  </si>
  <si>
    <t>Hospitalist</t>
  </si>
  <si>
    <t>Family Medicine</t>
  </si>
  <si>
    <t>Otolaryngology</t>
  </si>
  <si>
    <t>Psychiatry</t>
  </si>
  <si>
    <t>Pathology</t>
  </si>
  <si>
    <t>Provider Totals ($)</t>
  </si>
  <si>
    <t>(Updated 10/30/2017)</t>
  </si>
  <si>
    <t>OU Medical Center*</t>
  </si>
  <si>
    <t>Southwest Orthopaedics &amp; Reconstructive Specialist</t>
  </si>
  <si>
    <t>Pulmonary Specialists, LLC</t>
  </si>
  <si>
    <t>Schieche</t>
  </si>
  <si>
    <t>Knotts</t>
  </si>
  <si>
    <t>Woolley</t>
  </si>
  <si>
    <t>Dixon</t>
  </si>
  <si>
    <t>Goodloe</t>
  </si>
  <si>
    <t>Gray</t>
  </si>
  <si>
    <t>Mohammad</t>
  </si>
  <si>
    <t>Whitson</t>
  </si>
  <si>
    <t>Pimsler</t>
  </si>
  <si>
    <t>Freeman</t>
  </si>
  <si>
    <t>Tartaglione</t>
  </si>
  <si>
    <t>Shehzad</t>
  </si>
  <si>
    <t>Butler</t>
  </si>
  <si>
    <t>Phelps</t>
  </si>
  <si>
    <t>Davis</t>
  </si>
  <si>
    <t>Dodson</t>
  </si>
  <si>
    <t>Olulade</t>
  </si>
  <si>
    <t>Stetson</t>
  </si>
  <si>
    <t>Sherman</t>
  </si>
  <si>
    <t>Aslam</t>
  </si>
  <si>
    <t>Blanch</t>
  </si>
  <si>
    <t>Cooke</t>
  </si>
  <si>
    <t>Wicks</t>
  </si>
  <si>
    <t>Matousek</t>
  </si>
  <si>
    <t>Nallacheru</t>
  </si>
  <si>
    <t>Zeiler</t>
  </si>
  <si>
    <t>Kanaly</t>
  </si>
  <si>
    <t>Molloy</t>
  </si>
  <si>
    <t>Bohn</t>
  </si>
  <si>
    <t>Stahlheber</t>
  </si>
  <si>
    <t>Wheeler</t>
  </si>
  <si>
    <t>Hulver</t>
  </si>
  <si>
    <t>Van Zandt</t>
  </si>
  <si>
    <t>Katsis</t>
  </si>
  <si>
    <t>Bader</t>
  </si>
  <si>
    <t>Burkus</t>
  </si>
  <si>
    <t>Lakin-Southern</t>
  </si>
  <si>
    <t>Warren</t>
  </si>
  <si>
    <t>Pascucci</t>
  </si>
  <si>
    <t>Campaigniac</t>
  </si>
  <si>
    <t>Delafield</t>
  </si>
  <si>
    <t>Pruitt</t>
  </si>
  <si>
    <t>Nalagan</t>
  </si>
  <si>
    <t>Khalid</t>
  </si>
  <si>
    <t>Godish</t>
  </si>
  <si>
    <t>Tawk</t>
  </si>
  <si>
    <t>Plinsky</t>
  </si>
  <si>
    <t>Santos</t>
  </si>
  <si>
    <t>Grode</t>
  </si>
  <si>
    <t>Stewart</t>
  </si>
  <si>
    <t>Lambrecht</t>
  </si>
  <si>
    <t>Palmeri</t>
  </si>
  <si>
    <t>Woolard</t>
  </si>
  <si>
    <t>Royce</t>
  </si>
  <si>
    <t>Gillock</t>
  </si>
  <si>
    <t>Ahmadinia</t>
  </si>
  <si>
    <t>Miller</t>
  </si>
  <si>
    <t>Kraemer</t>
  </si>
  <si>
    <t>Traino, Jr</t>
  </si>
  <si>
    <t>Karpman</t>
  </si>
  <si>
    <t>Motazedi</t>
  </si>
  <si>
    <t>Fravel</t>
  </si>
  <si>
    <t>Jenkins</t>
  </si>
  <si>
    <t>Xing</t>
  </si>
  <si>
    <t>Roye</t>
  </si>
  <si>
    <t>Hong</t>
  </si>
  <si>
    <t>Jaiswal</t>
  </si>
  <si>
    <t>Kamau</t>
  </si>
  <si>
    <t>Khichi</t>
  </si>
  <si>
    <t>Spain</t>
  </si>
  <si>
    <t>Mitchell</t>
  </si>
  <si>
    <t>Ensley</t>
  </si>
  <si>
    <t>Trehan</t>
  </si>
  <si>
    <t>Voth</t>
  </si>
  <si>
    <t>Boomer</t>
  </si>
  <si>
    <t>Ho</t>
  </si>
  <si>
    <t>Mills</t>
  </si>
  <si>
    <t>Baugher</t>
  </si>
  <si>
    <t>Polizzi</t>
  </si>
  <si>
    <t>Matheson</t>
  </si>
  <si>
    <t>Reed</t>
  </si>
  <si>
    <t>Luu</t>
  </si>
  <si>
    <t>Murr</t>
  </si>
  <si>
    <t>Bryngelson</t>
  </si>
  <si>
    <t>Williston</t>
  </si>
  <si>
    <t>Landis</t>
  </si>
  <si>
    <t>Kiefer</t>
  </si>
  <si>
    <t>Clarkin</t>
  </si>
  <si>
    <t>Rachal</t>
  </si>
  <si>
    <t>Blankenship</t>
  </si>
  <si>
    <t>Postlewait</t>
  </si>
  <si>
    <t>Cotner</t>
  </si>
  <si>
    <t>Hay</t>
  </si>
  <si>
    <t>Woosley</t>
  </si>
  <si>
    <t>Auschwitz</t>
  </si>
  <si>
    <t>Britt</t>
  </si>
  <si>
    <t>Mundra</t>
  </si>
  <si>
    <t>Pitman</t>
  </si>
  <si>
    <t>Gawey</t>
  </si>
  <si>
    <t>Guild</t>
  </si>
  <si>
    <t>Hulsey</t>
  </si>
  <si>
    <t>Pate</t>
  </si>
  <si>
    <t>Reid</t>
  </si>
  <si>
    <t>Almon</t>
  </si>
  <si>
    <t>Kutner</t>
  </si>
  <si>
    <t>Yasuda</t>
  </si>
  <si>
    <t>Tortorici</t>
  </si>
  <si>
    <t>Henglein</t>
  </si>
  <si>
    <t>Zanowiak</t>
  </si>
  <si>
    <t>Gehrs</t>
  </si>
  <si>
    <t>Ostermeyer</t>
  </si>
  <si>
    <t>Karunapuzha</t>
  </si>
  <si>
    <t>Brannon</t>
  </si>
  <si>
    <t>Stowell</t>
  </si>
  <si>
    <t>Basile</t>
  </si>
  <si>
    <t>Sidorov</t>
  </si>
  <si>
    <t>Dunn</t>
  </si>
  <si>
    <t>Shy</t>
  </si>
  <si>
    <t>Kraus</t>
  </si>
  <si>
    <t>Kern</t>
  </si>
  <si>
    <t>Yu</t>
  </si>
  <si>
    <t>Reddick</t>
  </si>
  <si>
    <t>Levings</t>
  </si>
  <si>
    <t>Crawley</t>
  </si>
  <si>
    <t>West</t>
  </si>
  <si>
    <t>Avant</t>
  </si>
  <si>
    <t>Diesselhorst</t>
  </si>
  <si>
    <t>Huff</t>
  </si>
  <si>
    <t>Mokhtee</t>
  </si>
  <si>
    <t>Dunitz</t>
  </si>
  <si>
    <t>Christoph</t>
  </si>
  <si>
    <t>Derek</t>
  </si>
  <si>
    <t>Melanie</t>
  </si>
  <si>
    <t>Ali</t>
  </si>
  <si>
    <t>Carolyn</t>
  </si>
  <si>
    <t>Dawn</t>
  </si>
  <si>
    <t>Fnu</t>
  </si>
  <si>
    <t>Mobolaji</t>
  </si>
  <si>
    <t>Nathaniel</t>
  </si>
  <si>
    <t>Rajvee</t>
  </si>
  <si>
    <t>Rizwan</t>
  </si>
  <si>
    <t>Sarah</t>
  </si>
  <si>
    <t>Srikanth</t>
  </si>
  <si>
    <t>Janna</t>
  </si>
  <si>
    <t>Kayla</t>
  </si>
  <si>
    <t>Erin</t>
  </si>
  <si>
    <t>Jeffery</t>
  </si>
  <si>
    <t>Juan</t>
  </si>
  <si>
    <t>Leanne</t>
  </si>
  <si>
    <t>Mansoor</t>
  </si>
  <si>
    <t>Maroun</t>
  </si>
  <si>
    <t>Kent</t>
  </si>
  <si>
    <t>Kasra</t>
  </si>
  <si>
    <t>Adam</t>
  </si>
  <si>
    <t>Alisha</t>
  </si>
  <si>
    <t>Bhavik</t>
  </si>
  <si>
    <t>Cyrus</t>
  </si>
  <si>
    <t>Dustin</t>
  </si>
  <si>
    <t>Jian</t>
  </si>
  <si>
    <t>Julun</t>
  </si>
  <si>
    <t>Kamna</t>
  </si>
  <si>
    <t>Kinya</t>
  </si>
  <si>
    <t>Komi</t>
  </si>
  <si>
    <t>Mahmood</t>
  </si>
  <si>
    <t>Nima</t>
  </si>
  <si>
    <t>Ord</t>
  </si>
  <si>
    <t>Ralph</t>
  </si>
  <si>
    <t>Sanjeev</t>
  </si>
  <si>
    <t>Spencer</t>
  </si>
  <si>
    <t>Terry</t>
  </si>
  <si>
    <t>Walter</t>
  </si>
  <si>
    <t>Wyatt</t>
  </si>
  <si>
    <t>Ashley</t>
  </si>
  <si>
    <t>Huy Quoc</t>
  </si>
  <si>
    <t>Indira</t>
  </si>
  <si>
    <t>Laurel</t>
  </si>
  <si>
    <t>Lesley</t>
  </si>
  <si>
    <t>Melody</t>
  </si>
  <si>
    <t>Ted</t>
  </si>
  <si>
    <t>Vishal</t>
  </si>
  <si>
    <t>Heath</t>
  </si>
  <si>
    <t>Troy</t>
  </si>
  <si>
    <t>Alberto</t>
  </si>
  <si>
    <t>Arpit</t>
  </si>
  <si>
    <t>Britta</t>
  </si>
  <si>
    <t>Chelsey</t>
  </si>
  <si>
    <t>Cherian</t>
  </si>
  <si>
    <t>Cindy</t>
  </si>
  <si>
    <t>Dale</t>
  </si>
  <si>
    <t>Ellen</t>
  </si>
  <si>
    <t>Evgeny</t>
  </si>
  <si>
    <t>Gary</t>
  </si>
  <si>
    <t>Jo Elle</t>
  </si>
  <si>
    <t>Kamilah</t>
  </si>
  <si>
    <t>Margo</t>
  </si>
  <si>
    <t>Nicholas</t>
  </si>
  <si>
    <t>Nita</t>
  </si>
  <si>
    <t>Stuart</t>
  </si>
  <si>
    <t>Teresa</t>
  </si>
  <si>
    <t>Zhongxin</t>
  </si>
  <si>
    <t>Kristopher</t>
  </si>
  <si>
    <t>Aamir</t>
  </si>
  <si>
    <t>Psychiatry &amp; Neurology</t>
  </si>
  <si>
    <t>Pediatric Intensive Care</t>
  </si>
  <si>
    <t>Pulmonology</t>
  </si>
  <si>
    <t>Braithwaite</t>
  </si>
  <si>
    <t>Sabina</t>
  </si>
  <si>
    <t>Tuma</t>
  </si>
  <si>
    <t>Faiz</t>
  </si>
  <si>
    <t>Rafael</t>
  </si>
  <si>
    <t>Malgor</t>
  </si>
  <si>
    <t>Integris Medical Group</t>
  </si>
  <si>
    <t>Collier</t>
  </si>
  <si>
    <t>Sara</t>
  </si>
  <si>
    <t>Shane</t>
  </si>
  <si>
    <t>Biedermann</t>
  </si>
  <si>
    <t>Duvall</t>
  </si>
  <si>
    <t>O'Connor</t>
  </si>
  <si>
    <t>Apple</t>
  </si>
  <si>
    <t>Alicia</t>
  </si>
  <si>
    <t>Stokes</t>
  </si>
  <si>
    <t>Toole</t>
  </si>
  <si>
    <t>Abernethy</t>
  </si>
  <si>
    <t>Capelle</t>
  </si>
  <si>
    <t>Dias Da Silva</t>
  </si>
  <si>
    <t>Kanaan</t>
  </si>
  <si>
    <t>Tay</t>
  </si>
  <si>
    <t>Brotherton III</t>
  </si>
  <si>
    <t>Mocnik, Jr</t>
  </si>
  <si>
    <t>Rittimann</t>
  </si>
  <si>
    <t>Wiley III</t>
  </si>
  <si>
    <t>Folly, Jr</t>
  </si>
  <si>
    <t>Mirtsching</t>
  </si>
  <si>
    <t>Barry</t>
  </si>
  <si>
    <t>Danya</t>
  </si>
  <si>
    <t>Yee</t>
  </si>
  <si>
    <t>Micheal</t>
  </si>
  <si>
    <t>Al-Haider</t>
  </si>
  <si>
    <t>Mohammed</t>
  </si>
  <si>
    <t>Maghidman</t>
  </si>
  <si>
    <t>Mukka</t>
  </si>
  <si>
    <t>Satish</t>
  </si>
  <si>
    <t>Estep</t>
  </si>
  <si>
    <t>Yeary II</t>
  </si>
  <si>
    <t>Auschwitz III</t>
  </si>
  <si>
    <t>Hutto, Jr</t>
  </si>
  <si>
    <t>Cupp</t>
  </si>
  <si>
    <t>Kneale</t>
  </si>
  <si>
    <t>Hilary</t>
  </si>
  <si>
    <t>Roberts II</t>
  </si>
  <si>
    <t>De Armendi</t>
  </si>
  <si>
    <t>Bautista</t>
  </si>
  <si>
    <t>Alexander</t>
  </si>
  <si>
    <t>Cross</t>
  </si>
  <si>
    <t>Amin</t>
  </si>
  <si>
    <t>Amgad</t>
  </si>
  <si>
    <t>Lawrence, Jr</t>
  </si>
  <si>
    <t>Duncan-Azadi</t>
  </si>
  <si>
    <t>Cassandra</t>
  </si>
  <si>
    <t>McCloskey</t>
  </si>
  <si>
    <t>Rowles</t>
  </si>
  <si>
    <t>Woodson</t>
  </si>
  <si>
    <t>Elena</t>
  </si>
  <si>
    <t>Rubin</t>
  </si>
  <si>
    <t>Hughes</t>
  </si>
  <si>
    <t>Lambert II</t>
  </si>
  <si>
    <t>Eichhorn</t>
  </si>
  <si>
    <t>Hickerson</t>
  </si>
  <si>
    <t>Reinersman</t>
  </si>
  <si>
    <t>Fogarty</t>
  </si>
  <si>
    <t>Letton, Jr</t>
  </si>
  <si>
    <t>Schwartz</t>
  </si>
  <si>
    <t>Mercer</t>
  </si>
  <si>
    <t>Rose</t>
  </si>
  <si>
    <t>Norman Surgical Arts Center</t>
  </si>
  <si>
    <t>DDS</t>
  </si>
  <si>
    <t>Shultes Von Schlageter</t>
  </si>
  <si>
    <t>Surgery, General</t>
  </si>
  <si>
    <t>Surgery, Critical Care</t>
  </si>
  <si>
    <t>Surgery, Plastic/Reconstructive</t>
  </si>
  <si>
    <t>Surgery, Thoracic</t>
  </si>
  <si>
    <t>Surgery, Hand</t>
  </si>
  <si>
    <t>Surgery, Cardiothoracic</t>
  </si>
  <si>
    <t>Surgery, Orthopedic</t>
  </si>
  <si>
    <t>Otolaryngology-Pediatrics</t>
  </si>
  <si>
    <t>Surgery, Vascular</t>
  </si>
  <si>
    <t>Pediatric Critical Care</t>
  </si>
  <si>
    <t>Surgery, Trauma</t>
  </si>
  <si>
    <t>Josserand</t>
  </si>
  <si>
    <t>Pediatrics</t>
  </si>
  <si>
    <t>Surgery, Colorectal</t>
  </si>
  <si>
    <t>Surgery, Neurological</t>
  </si>
  <si>
    <t>Tsai Do</t>
  </si>
  <si>
    <t>Surgery, Thoracic/Cardio</t>
  </si>
  <si>
    <t>Surgery, Oral</t>
  </si>
  <si>
    <t>McAllister</t>
  </si>
  <si>
    <t>J Dustin</t>
  </si>
  <si>
    <t>W Jordan</t>
  </si>
  <si>
    <t>Air Evac Lifeteam-Pauls Valley 396</t>
  </si>
  <si>
    <t>Air Evac Lifeteam-Elk City 412</t>
  </si>
  <si>
    <t>Air Evac Lifeteam-Sherman/Decatur/Greenville TX 428</t>
  </si>
  <si>
    <t>Air Evac Lifeteam-Woodward 429</t>
  </si>
  <si>
    <t>EagleMed LLC-Ardmore 423</t>
  </si>
  <si>
    <t>Air Evac Lifeteam-Altus 473</t>
  </si>
  <si>
    <t>Air Evac Lifeteam-Claremore 397</t>
  </si>
  <si>
    <t>Air Evac Lifeteam-Ardmore 491</t>
  </si>
  <si>
    <t>Air Evac Lifeteam-Cushing 399</t>
  </si>
  <si>
    <t>Air Evac Lifeteam-DeQueen 430</t>
  </si>
  <si>
    <t>Air Evac Lifeteam-Duncan 401</t>
  </si>
  <si>
    <t>Air Evac Lifeteam-Hugo/Idabel 418/494</t>
  </si>
  <si>
    <t>Air Evac Lifeteam-Muskogee 433</t>
  </si>
  <si>
    <t>Air Evac Lifeteam-Paris 395</t>
  </si>
  <si>
    <t>Air Evac Lifeteam-Springdale 400</t>
  </si>
  <si>
    <t>Air Evac Lifeteam-Stillwater 495</t>
  </si>
  <si>
    <t>Air Evac Lifeteam-Weatherford 482</t>
  </si>
  <si>
    <t>Air Evac Lifeteam-Wichita Falls, TX 402</t>
  </si>
  <si>
    <t>Air Evac Lifeteam-Yukon 492</t>
  </si>
  <si>
    <t>EagleMed LLC-Fixed Wing 447</t>
  </si>
  <si>
    <t>EagleMed LLC-Ground 449**</t>
  </si>
  <si>
    <t>EagleMed LLC-Hugo 418</t>
  </si>
  <si>
    <t>EagleMed LLC-RW OOS Yukon 446</t>
  </si>
  <si>
    <t>EagleMed LLC-Stillwater 367</t>
  </si>
  <si>
    <t>EagleMed LLC-Tahlequah 382</t>
  </si>
  <si>
    <t>EagleMed LLC-Ground 449</t>
  </si>
  <si>
    <t>Saint Francis Trauma Institute</t>
  </si>
  <si>
    <t xml:space="preserve">OU Physicians-Tulsa </t>
  </si>
  <si>
    <t>(Updated 03/28/2018)</t>
  </si>
  <si>
    <t xml:space="preserve">TOTAL DISTRIBUTED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</si>
</sst>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18"/>
      <name val="Calibri"/>
      <family val="2"/>
      <scheme val="minor"/>
    </font>
    <font>
      <i/>
      <sz val="12"/>
      <color indexed="1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000000"/>
      <name val="Calibri"/>
      <family val="2"/>
    </font>
    <font>
      <sz val="12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theme="0" tint="-0.14996795556505021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</borders>
  <cellStyleXfs count="1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47">
    <xf numFmtId="0" fontId="0" fillId="0" borderId="0" xfId="0"/>
    <xf numFmtId="10" fontId="0" fillId="0" borderId="0" xfId="0" applyNumberFormat="1"/>
    <xf numFmtId="0" fontId="0" fillId="0" borderId="0" xfId="0" applyFill="1"/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44" fontId="0" fillId="0" borderId="0" xfId="0" applyNumberFormat="1"/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10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4" fontId="13" fillId="4" borderId="1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4" fontId="13" fillId="6" borderId="1" xfId="0" applyNumberFormat="1" applyFont="1" applyFill="1" applyBorder="1" applyAlignment="1">
      <alignment horizontal="center" vertical="center" wrapText="1"/>
    </xf>
    <xf numFmtId="10" fontId="13" fillId="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0" fillId="4" borderId="1" xfId="0" applyFont="1" applyFill="1" applyBorder="1" applyAlignment="1">
      <alignment horizontal="center"/>
    </xf>
    <xf numFmtId="10" fontId="1" fillId="4" borderId="1" xfId="0" applyNumberFormat="1" applyFont="1" applyFill="1" applyBorder="1" applyAlignment="1" applyProtection="1">
      <alignment horizontal="right" vertical="center" wrapText="1"/>
    </xf>
    <xf numFmtId="0" fontId="0" fillId="3" borderId="1" xfId="0" applyFont="1" applyFill="1" applyBorder="1" applyAlignment="1">
      <alignment horizontal="center"/>
    </xf>
    <xf numFmtId="10" fontId="1" fillId="3" borderId="2" xfId="0" applyNumberFormat="1" applyFont="1" applyFill="1" applyBorder="1" applyAlignment="1" applyProtection="1">
      <alignment horizontal="right" vertical="center" wrapText="1"/>
    </xf>
    <xf numFmtId="10" fontId="17" fillId="3" borderId="2" xfId="0" applyNumberFormat="1" applyFont="1" applyFill="1" applyBorder="1"/>
    <xf numFmtId="0" fontId="1" fillId="6" borderId="1" xfId="0" applyFont="1" applyFill="1" applyBorder="1" applyAlignment="1" applyProtection="1">
      <alignment horizontal="left" vertical="center" wrapText="1" indent="1"/>
    </xf>
    <xf numFmtId="0" fontId="0" fillId="6" borderId="1" xfId="0" applyFont="1" applyFill="1" applyBorder="1" applyAlignment="1">
      <alignment horizontal="center"/>
    </xf>
    <xf numFmtId="10" fontId="1" fillId="6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43" fontId="1" fillId="4" borderId="1" xfId="7" applyFont="1" applyFill="1" applyBorder="1" applyAlignment="1" applyProtection="1">
      <alignment horizontal="left" vertical="center" wrapText="1" indent="1"/>
    </xf>
    <xf numFmtId="43" fontId="17" fillId="4" borderId="1" xfId="7" applyFont="1" applyFill="1" applyBorder="1" applyAlignment="1">
      <alignment horizontal="left" indent="1"/>
    </xf>
    <xf numFmtId="43" fontId="1" fillId="3" borderId="1" xfId="7" applyFont="1" applyFill="1" applyBorder="1" applyAlignment="1" applyProtection="1">
      <alignment horizontal="left" vertical="center" wrapText="1" indent="1"/>
    </xf>
    <xf numFmtId="43" fontId="17" fillId="3" borderId="1" xfId="7" applyFont="1" applyFill="1" applyBorder="1" applyAlignment="1">
      <alignment horizontal="left" indent="1"/>
    </xf>
    <xf numFmtId="43" fontId="15" fillId="6" borderId="1" xfId="7" applyFont="1" applyFill="1" applyBorder="1" applyAlignment="1" applyProtection="1">
      <alignment horizontal="left" vertical="center" wrapText="1"/>
    </xf>
    <xf numFmtId="10" fontId="15" fillId="6" borderId="1" xfId="0" applyNumberFormat="1" applyFont="1" applyFill="1" applyBorder="1" applyAlignment="1" applyProtection="1">
      <alignment horizontal="right" vertical="center" wrapText="1"/>
    </xf>
    <xf numFmtId="43" fontId="16" fillId="6" borderId="1" xfId="7" applyFont="1" applyFill="1" applyBorder="1" applyAlignment="1">
      <alignment horizontal="left"/>
    </xf>
    <xf numFmtId="10" fontId="23" fillId="6" borderId="1" xfId="0" applyNumberFormat="1" applyFont="1" applyFill="1" applyBorder="1" applyAlignment="1">
      <alignment horizontal="right"/>
    </xf>
    <xf numFmtId="10" fontId="16" fillId="2" borderId="1" xfId="0" applyNumberFormat="1" applyFont="1" applyFill="1" applyBorder="1" applyAlignment="1"/>
    <xf numFmtId="43" fontId="16" fillId="2" borderId="1" xfId="7" applyFont="1" applyFill="1" applyBorder="1" applyAlignment="1"/>
    <xf numFmtId="43" fontId="24" fillId="2" borderId="1" xfId="7" applyFont="1" applyFill="1" applyBorder="1" applyAlignment="1" applyProtection="1">
      <alignment horizontal="left" vertical="center"/>
    </xf>
    <xf numFmtId="43" fontId="16" fillId="3" borderId="1" xfId="7" applyFont="1" applyFill="1" applyBorder="1" applyAlignment="1">
      <alignment horizontal="left" indent="1"/>
    </xf>
    <xf numFmtId="10" fontId="23" fillId="3" borderId="2" xfId="0" applyNumberFormat="1" applyFont="1" applyFill="1" applyBorder="1"/>
    <xf numFmtId="10" fontId="23" fillId="3" borderId="2" xfId="0" applyNumberFormat="1" applyFont="1" applyFill="1" applyBorder="1" applyAlignment="1"/>
    <xf numFmtId="0" fontId="9" fillId="0" borderId="0" xfId="0" applyFont="1" applyBorder="1" applyAlignment="1">
      <alignment horizontal="center" vertical="center" textRotation="90" wrapText="1"/>
    </xf>
    <xf numFmtId="0" fontId="28" fillId="3" borderId="1" xfId="0" applyFont="1" applyFill="1" applyBorder="1" applyAlignment="1">
      <alignment horizontal="left"/>
    </xf>
    <xf numFmtId="0" fontId="28" fillId="6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3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0" borderId="1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horizontal="right" vertical="center"/>
    </xf>
    <xf numFmtId="43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64" fontId="15" fillId="8" borderId="14" xfId="0" applyNumberFormat="1" applyFont="1" applyFill="1" applyBorder="1" applyAlignment="1" applyProtection="1">
      <alignment horizontal="center" vertical="center" wrapText="1"/>
    </xf>
    <xf numFmtId="10" fontId="16" fillId="5" borderId="15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 wrapText="1"/>
    </xf>
    <xf numFmtId="0" fontId="4" fillId="8" borderId="16" xfId="0" applyFont="1" applyFill="1" applyBorder="1" applyAlignment="1" applyProtection="1">
      <alignment horizontal="center" vertical="center" wrapText="1"/>
    </xf>
    <xf numFmtId="4" fontId="4" fillId="9" borderId="16" xfId="0" applyNumberFormat="1" applyFont="1" applyFill="1" applyBorder="1" applyAlignment="1" applyProtection="1">
      <alignment horizontal="center" vertical="center" wrapText="1"/>
    </xf>
    <xf numFmtId="4" fontId="4" fillId="9" borderId="19" xfId="0" applyNumberFormat="1" applyFont="1" applyFill="1" applyBorder="1" applyAlignment="1" applyProtection="1">
      <alignment horizontal="center" vertical="center" wrapText="1"/>
    </xf>
    <xf numFmtId="4" fontId="4" fillId="8" borderId="22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left" vertical="center" wrapText="1"/>
    </xf>
    <xf numFmtId="43" fontId="12" fillId="5" borderId="1" xfId="0" applyNumberFormat="1" applyFont="1" applyFill="1" applyBorder="1" applyAlignment="1">
      <alignment horizontal="right" vertical="center" wrapText="1"/>
    </xf>
    <xf numFmtId="10" fontId="12" fillId="5" borderId="15" xfId="0" applyNumberFormat="1" applyFont="1" applyFill="1" applyBorder="1" applyAlignment="1">
      <alignment horizontal="right" vertical="center"/>
    </xf>
    <xf numFmtId="164" fontId="15" fillId="10" borderId="14" xfId="0" applyNumberFormat="1" applyFont="1" applyFill="1" applyBorder="1" applyAlignment="1" applyProtection="1">
      <alignment horizontal="center" vertical="center" wrapText="1"/>
    </xf>
    <xf numFmtId="4" fontId="12" fillId="5" borderId="14" xfId="0" applyNumberFormat="1" applyFont="1" applyFill="1" applyBorder="1" applyAlignment="1">
      <alignment horizontal="right" vertical="center" wrapText="1"/>
    </xf>
    <xf numFmtId="0" fontId="29" fillId="0" borderId="13" xfId="0" applyFont="1" applyFill="1" applyBorder="1" applyAlignment="1" applyProtection="1">
      <alignment horizontal="left" vertical="center" wrapText="1"/>
    </xf>
    <xf numFmtId="10" fontId="1" fillId="0" borderId="17" xfId="0" applyNumberFormat="1" applyFont="1" applyFill="1" applyBorder="1" applyAlignment="1" applyProtection="1">
      <alignment horizontal="right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4" fontId="4" fillId="10" borderId="16" xfId="0" applyNumberFormat="1" applyFont="1" applyFill="1" applyBorder="1" applyAlignment="1" applyProtection="1">
      <alignment horizontal="center" vertical="center" wrapText="1"/>
    </xf>
    <xf numFmtId="4" fontId="4" fillId="10" borderId="19" xfId="0" applyNumberFormat="1" applyFont="1" applyFill="1" applyBorder="1" applyAlignment="1" applyProtection="1">
      <alignment horizontal="center" vertical="center" wrapText="1"/>
    </xf>
    <xf numFmtId="4" fontId="4" fillId="10" borderId="22" xfId="0" applyNumberFormat="1" applyFont="1" applyFill="1" applyBorder="1" applyAlignment="1" applyProtection="1">
      <alignment horizontal="center" vertical="center" wrapText="1"/>
    </xf>
    <xf numFmtId="166" fontId="15" fillId="10" borderId="14" xfId="1" applyNumberFormat="1" applyFont="1" applyFill="1" applyBorder="1" applyAlignment="1" applyProtection="1">
      <alignment horizontal="center" vertical="center" wrapText="1"/>
    </xf>
    <xf numFmtId="43" fontId="16" fillId="0" borderId="18" xfId="7" applyFont="1" applyBorder="1" applyAlignment="1">
      <alignment vertical="center"/>
    </xf>
    <xf numFmtId="43" fontId="14" fillId="0" borderId="2" xfId="1" applyNumberFormat="1" applyFont="1" applyBorder="1" applyAlignment="1">
      <alignment horizontal="right" vertical="center"/>
    </xf>
    <xf numFmtId="166" fontId="15" fillId="8" borderId="14" xfId="1" applyNumberFormat="1" applyFont="1" applyFill="1" applyBorder="1" applyAlignment="1" applyProtection="1">
      <alignment vertical="center" wrapText="1"/>
    </xf>
    <xf numFmtId="43" fontId="16" fillId="0" borderId="18" xfId="7" applyFont="1" applyBorder="1" applyAlignment="1">
      <alignment vertical="center" wrapText="1"/>
    </xf>
    <xf numFmtId="43" fontId="16" fillId="0" borderId="14" xfId="7" applyFont="1" applyBorder="1" applyAlignment="1">
      <alignment vertical="center" wrapText="1"/>
    </xf>
    <xf numFmtId="43" fontId="1" fillId="0" borderId="10" xfId="7" applyFont="1" applyFill="1" applyBorder="1" applyAlignment="1" applyProtection="1">
      <alignment horizontal="right" vertical="center"/>
    </xf>
    <xf numFmtId="43" fontId="1" fillId="0" borderId="13" xfId="7" applyFont="1" applyFill="1" applyBorder="1" applyAlignment="1" applyProtection="1">
      <alignment horizontal="right" vertical="center"/>
    </xf>
    <xf numFmtId="43" fontId="1" fillId="0" borderId="8" xfId="7" applyFont="1" applyFill="1" applyBorder="1" applyAlignment="1" applyProtection="1">
      <alignment horizontal="right" vertical="center"/>
    </xf>
    <xf numFmtId="43" fontId="1" fillId="0" borderId="3" xfId="7" applyFont="1" applyFill="1" applyBorder="1" applyAlignment="1" applyProtection="1">
      <alignment horizontal="right" vertical="center"/>
    </xf>
    <xf numFmtId="43" fontId="1" fillId="0" borderId="1" xfId="7" applyFont="1" applyFill="1" applyBorder="1" applyAlignment="1" applyProtection="1">
      <alignment horizontal="right" vertical="center"/>
    </xf>
    <xf numFmtId="43" fontId="1" fillId="0" borderId="2" xfId="7" applyFont="1" applyFill="1" applyBorder="1" applyAlignment="1" applyProtection="1">
      <alignment horizontal="right" vertical="center"/>
    </xf>
    <xf numFmtId="4" fontId="12" fillId="5" borderId="3" xfId="0" applyNumberFormat="1" applyFont="1" applyFill="1" applyBorder="1" applyAlignment="1">
      <alignment horizontal="right" vertical="center"/>
    </xf>
    <xf numFmtId="4" fontId="12" fillId="5" borderId="1" xfId="0" applyNumberFormat="1" applyFont="1" applyFill="1" applyBorder="1" applyAlignment="1">
      <alignment horizontal="right" vertical="center"/>
    </xf>
    <xf numFmtId="4" fontId="12" fillId="5" borderId="2" xfId="0" applyNumberFormat="1" applyFont="1" applyFill="1" applyBorder="1" applyAlignment="1">
      <alignment horizontal="right" vertical="center"/>
    </xf>
    <xf numFmtId="4" fontId="12" fillId="5" borderId="14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 applyProtection="1">
      <alignment horizontal="right" vertical="center"/>
    </xf>
    <xf numFmtId="4" fontId="4" fillId="5" borderId="1" xfId="0" applyNumberFormat="1" applyFont="1" applyFill="1" applyBorder="1" applyAlignment="1" applyProtection="1">
      <alignment horizontal="right" vertical="center"/>
    </xf>
    <xf numFmtId="4" fontId="4" fillId="5" borderId="2" xfId="0" applyNumberFormat="1" applyFont="1" applyFill="1" applyBorder="1" applyAlignment="1" applyProtection="1">
      <alignment horizontal="right" vertical="center"/>
    </xf>
    <xf numFmtId="4" fontId="12" fillId="5" borderId="3" xfId="7" applyNumberFormat="1" applyFont="1" applyFill="1" applyBorder="1" applyAlignment="1">
      <alignment horizontal="right" vertical="center"/>
    </xf>
    <xf numFmtId="4" fontId="12" fillId="5" borderId="1" xfId="7" applyNumberFormat="1" applyFont="1" applyFill="1" applyBorder="1" applyAlignment="1">
      <alignment horizontal="right" vertical="center"/>
    </xf>
    <xf numFmtId="4" fontId="12" fillId="5" borderId="2" xfId="7" applyNumberFormat="1" applyFont="1" applyFill="1" applyBorder="1" applyAlignment="1">
      <alignment horizontal="right" vertical="center"/>
    </xf>
    <xf numFmtId="43" fontId="6" fillId="0" borderId="5" xfId="7" applyFont="1" applyFill="1" applyBorder="1" applyAlignment="1" applyProtection="1">
      <alignment vertical="center" wrapText="1"/>
    </xf>
    <xf numFmtId="0" fontId="1" fillId="0" borderId="13" xfId="0" applyFont="1" applyFill="1" applyBorder="1" applyAlignment="1" applyProtection="1">
      <alignment horizontal="left" vertical="center" wrapText="1" inden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20" fillId="0" borderId="13" xfId="0" applyFont="1" applyFill="1" applyBorder="1" applyAlignment="1" applyProtection="1">
      <alignment horizontal="left" vertical="center" wrapText="1" indent="1"/>
    </xf>
    <xf numFmtId="0" fontId="20" fillId="0" borderId="1" xfId="0" applyFont="1" applyFill="1" applyBorder="1" applyAlignment="1" applyProtection="1">
      <alignment horizontal="left" vertical="center" wrapText="1" indent="1"/>
    </xf>
    <xf numFmtId="43" fontId="16" fillId="5" borderId="1" xfId="0" applyNumberFormat="1" applyFont="1" applyFill="1" applyBorder="1" applyAlignment="1">
      <alignment horizontal="right" vertical="center"/>
    </xf>
    <xf numFmtId="43" fontId="16" fillId="5" borderId="3" xfId="7" applyFont="1" applyFill="1" applyBorder="1" applyAlignment="1">
      <alignment horizontal="right" vertical="center"/>
    </xf>
    <xf numFmtId="43" fontId="16" fillId="5" borderId="1" xfId="7" applyFont="1" applyFill="1" applyBorder="1" applyAlignment="1">
      <alignment horizontal="right" vertical="center"/>
    </xf>
    <xf numFmtId="43" fontId="16" fillId="5" borderId="2" xfId="7" applyFont="1" applyFill="1" applyBorder="1" applyAlignment="1">
      <alignment horizontal="right" vertical="center"/>
    </xf>
    <xf numFmtId="43" fontId="16" fillId="5" borderId="14" xfId="7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 indent="1"/>
    </xf>
    <xf numFmtId="0" fontId="6" fillId="0" borderId="1" xfId="0" applyFont="1" applyFill="1" applyBorder="1" applyAlignment="1" applyProtection="1">
      <alignment horizontal="center" vertical="center" wrapText="1"/>
    </xf>
    <xf numFmtId="43" fontId="6" fillId="0" borderId="1" xfId="7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43" fontId="5" fillId="0" borderId="1" xfId="7" applyFont="1" applyBorder="1" applyAlignment="1">
      <alignment vertical="center"/>
    </xf>
    <xf numFmtId="43" fontId="12" fillId="0" borderId="1" xfId="7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7" borderId="12" xfId="0" applyFont="1" applyFill="1" applyBorder="1" applyAlignment="1" applyProtection="1">
      <alignment horizontal="center" vertical="center" wrapText="1"/>
    </xf>
    <xf numFmtId="49" fontId="4" fillId="7" borderId="12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 applyProtection="1">
      <alignment horizontal="left" vertical="center" wrapText="1" indent="1"/>
    </xf>
    <xf numFmtId="0" fontId="6" fillId="0" borderId="23" xfId="0" applyFont="1" applyFill="1" applyBorder="1" applyAlignment="1" applyProtection="1">
      <alignment horizontal="center" vertical="center" wrapText="1"/>
    </xf>
    <xf numFmtId="43" fontId="6" fillId="0" borderId="23" xfId="7" applyFont="1" applyFill="1" applyBorder="1" applyAlignment="1" applyProtection="1">
      <alignment vertical="center" wrapText="1"/>
    </xf>
    <xf numFmtId="0" fontId="6" fillId="0" borderId="24" xfId="0" applyFont="1" applyFill="1" applyBorder="1" applyAlignment="1" applyProtection="1">
      <alignment horizontal="left" vertical="center" wrapText="1" indent="1"/>
    </xf>
    <xf numFmtId="10" fontId="25" fillId="2" borderId="1" xfId="0" applyNumberFormat="1" applyFont="1" applyFill="1" applyBorder="1" applyAlignment="1" applyProtection="1">
      <alignment vertical="center"/>
    </xf>
    <xf numFmtId="0" fontId="25" fillId="2" borderId="1" xfId="0" applyFont="1" applyFill="1" applyBorder="1" applyAlignment="1" applyProtection="1">
      <alignment horizontal="left" vertical="center" indent="1"/>
    </xf>
    <xf numFmtId="43" fontId="25" fillId="2" borderId="1" xfId="0" applyNumberFormat="1" applyFont="1" applyFill="1" applyBorder="1" applyAlignment="1" applyProtection="1">
      <alignment vertical="center"/>
    </xf>
    <xf numFmtId="43" fontId="1" fillId="6" borderId="1" xfId="7" applyFont="1" applyFill="1" applyBorder="1" applyAlignment="1" applyProtection="1">
      <alignment horizontal="right" vertical="center"/>
    </xf>
    <xf numFmtId="43" fontId="1" fillId="6" borderId="1" xfId="7" applyFont="1" applyFill="1" applyBorder="1" applyAlignment="1" applyProtection="1">
      <alignment vertical="center" wrapText="1"/>
    </xf>
    <xf numFmtId="10" fontId="22" fillId="4" borderId="1" xfId="0" applyNumberFormat="1" applyFont="1" applyFill="1" applyBorder="1"/>
    <xf numFmtId="164" fontId="0" fillId="0" borderId="0" xfId="0" applyNumberFormat="1"/>
    <xf numFmtId="43" fontId="1" fillId="0" borderId="13" xfId="7" applyNumberFormat="1" applyFont="1" applyFill="1" applyBorder="1" applyAlignment="1" applyProtection="1">
      <alignment horizontal="right" vertical="center"/>
    </xf>
    <xf numFmtId="43" fontId="1" fillId="0" borderId="1" xfId="7" applyNumberFormat="1" applyFont="1" applyFill="1" applyBorder="1" applyAlignment="1" applyProtection="1">
      <alignment horizontal="right" vertical="center"/>
    </xf>
    <xf numFmtId="43" fontId="14" fillId="4" borderId="1" xfId="7" applyFont="1" applyFill="1" applyBorder="1" applyAlignment="1">
      <alignment vertical="center" wrapText="1"/>
    </xf>
    <xf numFmtId="43" fontId="14" fillId="3" borderId="1" xfId="7" applyFont="1" applyFill="1" applyBorder="1" applyAlignment="1">
      <alignment vertical="center" wrapText="1"/>
    </xf>
    <xf numFmtId="0" fontId="1" fillId="4" borderId="1" xfId="0" applyFont="1" applyFill="1" applyBorder="1" applyAlignment="1" applyProtection="1">
      <alignment horizontal="left" vertical="center" wrapText="1" indent="1"/>
    </xf>
    <xf numFmtId="0" fontId="1" fillId="3" borderId="1" xfId="0" applyFont="1" applyFill="1" applyBorder="1" applyAlignment="1" applyProtection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10" borderId="3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center" vertical="center" wrapText="1"/>
    </xf>
    <xf numFmtId="166" fontId="15" fillId="10" borderId="3" xfId="1" applyNumberFormat="1" applyFont="1" applyFill="1" applyBorder="1" applyAlignment="1" applyProtection="1">
      <alignment horizontal="center" vertical="center" wrapText="1"/>
    </xf>
    <xf numFmtId="166" fontId="15" fillId="10" borderId="1" xfId="1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15" fillId="11" borderId="1" xfId="1" applyNumberFormat="1" applyFont="1" applyFill="1" applyBorder="1" applyAlignment="1" applyProtection="1">
      <alignment horizontal="center" vertical="center" wrapText="1"/>
    </xf>
    <xf numFmtId="166" fontId="15" fillId="11" borderId="2" xfId="1" applyNumberFormat="1" applyFont="1" applyFill="1" applyBorder="1" applyAlignment="1" applyProtection="1">
      <alignment horizontal="center" vertical="center" wrapText="1"/>
    </xf>
    <xf numFmtId="164" fontId="15" fillId="10" borderId="3" xfId="0" applyNumberFormat="1" applyFont="1" applyFill="1" applyBorder="1" applyAlignment="1" applyProtection="1">
      <alignment horizontal="center" vertical="center" wrapText="1"/>
    </xf>
    <xf numFmtId="164" fontId="15" fillId="10" borderId="1" xfId="0" applyNumberFormat="1" applyFont="1" applyFill="1" applyBorder="1" applyAlignment="1" applyProtection="1">
      <alignment horizontal="center" vertical="center" wrapText="1"/>
    </xf>
    <xf numFmtId="164" fontId="15" fillId="10" borderId="2" xfId="0" applyNumberFormat="1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166" fontId="15" fillId="8" borderId="3" xfId="1" applyNumberFormat="1" applyFont="1" applyFill="1" applyBorder="1" applyAlignment="1" applyProtection="1">
      <alignment vertical="center" wrapText="1"/>
    </xf>
    <xf numFmtId="166" fontId="15" fillId="8" borderId="1" xfId="1" applyNumberFormat="1" applyFont="1" applyFill="1" applyBorder="1" applyAlignment="1" applyProtection="1">
      <alignment vertical="center" wrapText="1"/>
    </xf>
    <xf numFmtId="166" fontId="15" fillId="4" borderId="1" xfId="0" applyNumberFormat="1" applyFont="1" applyFill="1" applyBorder="1" applyAlignment="1" applyProtection="1">
      <alignment vertical="center" wrapText="1"/>
    </xf>
    <xf numFmtId="166" fontId="15" fillId="8" borderId="2" xfId="1" applyNumberFormat="1" applyFont="1" applyFill="1" applyBorder="1" applyAlignment="1" applyProtection="1">
      <alignment vertical="center" wrapText="1"/>
    </xf>
    <xf numFmtId="164" fontId="15" fillId="8" borderId="3" xfId="0" applyNumberFormat="1" applyFont="1" applyFill="1" applyBorder="1" applyAlignment="1" applyProtection="1">
      <alignment horizontal="center" vertical="center" wrapText="1"/>
    </xf>
    <xf numFmtId="164" fontId="15" fillId="8" borderId="1" xfId="0" applyNumberFormat="1" applyFont="1" applyFill="1" applyBorder="1" applyAlignment="1" applyProtection="1">
      <alignment horizontal="center" vertical="center" wrapText="1"/>
    </xf>
    <xf numFmtId="164" fontId="15" fillId="8" borderId="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right" wrapText="1"/>
    </xf>
    <xf numFmtId="167" fontId="30" fillId="0" borderId="0" xfId="1" applyNumberFormat="1" applyFont="1" applyAlignment="1">
      <alignment horizontal="left"/>
    </xf>
    <xf numFmtId="0" fontId="16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textRotation="90" wrapText="1"/>
    </xf>
    <xf numFmtId="0" fontId="26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6" fillId="6" borderId="1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0" fillId="7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right"/>
    </xf>
    <xf numFmtId="14" fontId="27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0" fillId="0" borderId="6" xfId="0" applyBorder="1" applyAlignment="1">
      <alignment horizontal="center"/>
    </xf>
    <xf numFmtId="2" fontId="10" fillId="7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right"/>
    </xf>
    <xf numFmtId="10" fontId="9" fillId="2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right" vertical="center"/>
    </xf>
    <xf numFmtId="165" fontId="15" fillId="8" borderId="3" xfId="0" applyNumberFormat="1" applyFont="1" applyFill="1" applyBorder="1" applyAlignment="1" applyProtection="1">
      <alignment horizontal="center" vertical="center" wrapText="1"/>
    </xf>
    <xf numFmtId="165" fontId="15" fillId="8" borderId="1" xfId="0" applyNumberFormat="1" applyFont="1" applyFill="1" applyBorder="1" applyAlignment="1" applyProtection="1">
      <alignment horizontal="center" vertical="center" wrapText="1"/>
    </xf>
    <xf numFmtId="165" fontId="15" fillId="8" borderId="2" xfId="0" applyNumberFormat="1" applyFont="1" applyFill="1" applyBorder="1" applyAlignment="1" applyProtection="1">
      <alignment horizontal="center" vertical="center" wrapText="1"/>
    </xf>
    <xf numFmtId="4" fontId="15" fillId="8" borderId="14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right" vertical="center" indent="1"/>
    </xf>
    <xf numFmtId="0" fontId="15" fillId="8" borderId="15" xfId="0" applyFont="1" applyFill="1" applyBorder="1" applyAlignment="1" applyProtection="1">
      <alignment horizontal="right" vertical="center" inden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" fontId="4" fillId="8" borderId="20" xfId="0" applyNumberFormat="1" applyFont="1" applyFill="1" applyBorder="1" applyAlignment="1" applyProtection="1">
      <alignment horizontal="center" vertical="center" wrapText="1"/>
    </xf>
    <xf numFmtId="4" fontId="4" fillId="8" borderId="16" xfId="0" applyNumberFormat="1" applyFont="1" applyFill="1" applyBorder="1" applyAlignment="1" applyProtection="1">
      <alignment horizontal="center" vertical="center" wrapText="1"/>
    </xf>
    <xf numFmtId="4" fontId="4" fillId="8" borderId="21" xfId="0" applyNumberFormat="1" applyFont="1" applyFill="1" applyBorder="1" applyAlignment="1" applyProtection="1">
      <alignment horizontal="center" vertical="center" wrapText="1"/>
    </xf>
    <xf numFmtId="0" fontId="4" fillId="8" borderId="16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>
      <alignment horizontal="right" vertical="center"/>
    </xf>
    <xf numFmtId="0" fontId="15" fillId="10" borderId="1" xfId="0" applyFont="1" applyFill="1" applyBorder="1" applyAlignment="1" applyProtection="1">
      <alignment horizontal="right" vertical="center" indent="1"/>
    </xf>
    <xf numFmtId="0" fontId="15" fillId="10" borderId="15" xfId="0" applyFont="1" applyFill="1" applyBorder="1" applyAlignment="1" applyProtection="1">
      <alignment horizontal="right" vertical="center" indent="1"/>
    </xf>
    <xf numFmtId="4" fontId="15" fillId="10" borderId="14" xfId="0" applyNumberFormat="1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right" vertical="center" indent="1"/>
    </xf>
    <xf numFmtId="0" fontId="15" fillId="11" borderId="15" xfId="0" applyFont="1" applyFill="1" applyBorder="1" applyAlignment="1" applyProtection="1">
      <alignment horizontal="right" vertical="center" indent="1"/>
    </xf>
    <xf numFmtId="165" fontId="15" fillId="11" borderId="3" xfId="0" applyNumberFormat="1" applyFont="1" applyFill="1" applyBorder="1" applyAlignment="1" applyProtection="1">
      <alignment horizontal="center" vertical="center" wrapText="1"/>
    </xf>
    <xf numFmtId="165" fontId="15" fillId="11" borderId="1" xfId="0" applyNumberFormat="1" applyFont="1" applyFill="1" applyBorder="1" applyAlignment="1" applyProtection="1">
      <alignment horizontal="center" vertical="center" wrapText="1"/>
    </xf>
    <xf numFmtId="165" fontId="15" fillId="11" borderId="2" xfId="0" applyNumberFormat="1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/>
    </xf>
    <xf numFmtId="4" fontId="4" fillId="10" borderId="20" xfId="0" applyNumberFormat="1" applyFont="1" applyFill="1" applyBorder="1" applyAlignment="1" applyProtection="1">
      <alignment horizontal="center" vertical="center" wrapText="1"/>
    </xf>
    <xf numFmtId="4" fontId="4" fillId="10" borderId="16" xfId="0" applyNumberFormat="1" applyFont="1" applyFill="1" applyBorder="1" applyAlignment="1" applyProtection="1">
      <alignment horizontal="center" vertical="center" wrapText="1"/>
    </xf>
    <xf numFmtId="4" fontId="4" fillId="10" borderId="2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 vertical="center"/>
    </xf>
    <xf numFmtId="43" fontId="4" fillId="7" borderId="1" xfId="0" applyNumberFormat="1" applyFont="1" applyFill="1" applyBorder="1" applyAlignment="1" applyProtection="1">
      <alignment horizontal="center" vertical="center"/>
    </xf>
    <xf numFmtId="43" fontId="4" fillId="7" borderId="12" xfId="0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3" fontId="0" fillId="2" borderId="0" xfId="0" applyNumberFormat="1" applyFill="1" applyAlignment="1">
      <alignment horizontal="right" vertical="center"/>
    </xf>
  </cellXfs>
  <cellStyles count="16">
    <cellStyle name="Comma" xfId="7" builtinId="3"/>
    <cellStyle name="Comma 2" xfId="10"/>
    <cellStyle name="Comma 3" xfId="12"/>
    <cellStyle name="Comma 3 2" xfId="14"/>
    <cellStyle name="Currency" xfId="1" builtinId="4"/>
    <cellStyle name="Currency 2" xfId="5"/>
    <cellStyle name="Currency 3" xfId="9"/>
    <cellStyle name="Currency 4" xfId="13"/>
    <cellStyle name="Currency 4 2" xfId="15"/>
    <cellStyle name="Normal" xfId="0" builtinId="0"/>
    <cellStyle name="Normal 2" xfId="2"/>
    <cellStyle name="Normal 3" xfId="3"/>
    <cellStyle name="Normal 4" xfId="4"/>
    <cellStyle name="Normal 5" xfId="6"/>
    <cellStyle name="Normal 6" xfId="8"/>
    <cellStyle name="Normal 7" xfId="11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zoomScaleSheetLayoutView="100" workbookViewId="0">
      <selection activeCell="I6" sqref="I6"/>
    </sheetView>
  </sheetViews>
  <sheetFormatPr defaultRowHeight="15" x14ac:dyDescent="0.25"/>
  <cols>
    <col min="1" max="1" width="3.85546875" customWidth="1"/>
    <col min="2" max="2" width="42.7109375" customWidth="1"/>
    <col min="3" max="4" width="15.7109375" customWidth="1"/>
    <col min="5" max="5" width="11" style="1" bestFit="1" customWidth="1"/>
    <col min="6" max="6" width="15.7109375" customWidth="1"/>
    <col min="7" max="7" width="7.7109375" customWidth="1"/>
    <col min="9" max="9" width="15.28515625" bestFit="1" customWidth="1"/>
  </cols>
  <sheetData>
    <row r="1" spans="1:7" ht="15.75" customHeight="1" x14ac:dyDescent="0.25">
      <c r="A1" s="177" t="s">
        <v>124</v>
      </c>
      <c r="B1" s="177"/>
      <c r="C1" s="177"/>
      <c r="D1" s="177"/>
      <c r="E1" s="177"/>
      <c r="F1" s="177"/>
      <c r="G1" s="177"/>
    </row>
    <row r="2" spans="1:7" ht="15.75" customHeight="1" x14ac:dyDescent="0.25">
      <c r="A2" s="177" t="s">
        <v>7</v>
      </c>
      <c r="B2" s="177"/>
      <c r="C2" s="177"/>
      <c r="D2" s="177"/>
      <c r="E2" s="177"/>
      <c r="F2" s="177"/>
      <c r="G2" s="177"/>
    </row>
    <row r="3" spans="1:7" ht="15.75" customHeight="1" x14ac:dyDescent="0.25">
      <c r="A3" s="177" t="s">
        <v>125</v>
      </c>
      <c r="B3" s="177"/>
      <c r="C3" s="177"/>
      <c r="D3" s="177"/>
      <c r="E3" s="177"/>
      <c r="F3" s="177"/>
      <c r="G3" s="177"/>
    </row>
    <row r="4" spans="1:7" ht="15.75" customHeight="1" x14ac:dyDescent="0.25">
      <c r="A4" s="173" t="s">
        <v>1081</v>
      </c>
      <c r="B4" s="173"/>
      <c r="C4" s="173"/>
      <c r="D4" s="174">
        <f>SUM(F33+F47+F63)</f>
        <v>12882759.701533385</v>
      </c>
      <c r="E4" s="174"/>
      <c r="F4" s="174"/>
      <c r="G4" s="174"/>
    </row>
    <row r="5" spans="1:7" s="9" customFormat="1" ht="15.75" customHeight="1" x14ac:dyDescent="0.25">
      <c r="A5" s="187" t="s">
        <v>1080</v>
      </c>
      <c r="B5" s="188"/>
      <c r="C5" s="188"/>
      <c r="D5" s="188"/>
      <c r="E5" s="188"/>
      <c r="F5" s="188"/>
      <c r="G5" s="188"/>
    </row>
    <row r="6" spans="1:7" x14ac:dyDescent="0.25">
      <c r="A6" s="189"/>
      <c r="B6" s="189"/>
      <c r="C6" s="189"/>
      <c r="D6" s="189"/>
      <c r="E6" s="189"/>
      <c r="F6" s="189"/>
      <c r="G6" s="189"/>
    </row>
    <row r="7" spans="1:7" ht="30" customHeight="1" x14ac:dyDescent="0.25">
      <c r="A7" s="191" t="s">
        <v>121</v>
      </c>
      <c r="B7" s="192"/>
      <c r="C7" s="11" t="s">
        <v>8</v>
      </c>
      <c r="D7" s="12" t="s">
        <v>9</v>
      </c>
      <c r="E7" s="13" t="s">
        <v>10</v>
      </c>
      <c r="F7" s="12" t="s">
        <v>11</v>
      </c>
      <c r="G7" s="176" t="s">
        <v>120</v>
      </c>
    </row>
    <row r="8" spans="1:7" x14ac:dyDescent="0.25">
      <c r="A8" s="182" t="s">
        <v>12</v>
      </c>
      <c r="B8" s="182"/>
      <c r="C8" s="182"/>
      <c r="D8" s="182"/>
      <c r="E8" s="182"/>
      <c r="F8" s="182"/>
      <c r="G8" s="176"/>
    </row>
    <row r="9" spans="1:7" ht="15" customHeight="1" x14ac:dyDescent="0.25">
      <c r="A9" s="46">
        <v>1</v>
      </c>
      <c r="B9" s="148" t="s">
        <v>109</v>
      </c>
      <c r="C9" s="18" t="s">
        <v>13</v>
      </c>
      <c r="D9" s="28">
        <v>272039.27</v>
      </c>
      <c r="E9" s="19">
        <v>1.132745726087566E-2</v>
      </c>
      <c r="F9" s="146">
        <v>121421.30950168161</v>
      </c>
      <c r="G9" s="176"/>
    </row>
    <row r="10" spans="1:7" ht="15" customHeight="1" x14ac:dyDescent="0.25">
      <c r="A10" s="46">
        <v>2</v>
      </c>
      <c r="B10" s="148" t="s">
        <v>106</v>
      </c>
      <c r="C10" s="18" t="s">
        <v>13</v>
      </c>
      <c r="D10" s="28">
        <v>164941.51</v>
      </c>
      <c r="E10" s="19">
        <v>6.8680080823231709E-3</v>
      </c>
      <c r="F10" s="146">
        <v>73619.564884667605</v>
      </c>
      <c r="G10" s="176"/>
    </row>
    <row r="11" spans="1:7" x14ac:dyDescent="0.25">
      <c r="A11" s="46">
        <v>3</v>
      </c>
      <c r="B11" s="148" t="s">
        <v>1052</v>
      </c>
      <c r="C11" s="18" t="s">
        <v>13</v>
      </c>
      <c r="D11" s="28">
        <v>127889.9</v>
      </c>
      <c r="E11" s="19">
        <v>5.3252141734818721E-3</v>
      </c>
      <c r="F11" s="146">
        <v>57082.054186963913</v>
      </c>
      <c r="G11" s="176"/>
    </row>
    <row r="12" spans="1:7" x14ac:dyDescent="0.25">
      <c r="A12" s="46">
        <v>4</v>
      </c>
      <c r="B12" s="148" t="s">
        <v>1053</v>
      </c>
      <c r="C12" s="18" t="s">
        <v>13</v>
      </c>
      <c r="D12" s="28">
        <v>99120.81</v>
      </c>
      <c r="E12" s="19">
        <v>4.1272965441290022E-3</v>
      </c>
      <c r="F12" s="146">
        <v>44241.321179199891</v>
      </c>
      <c r="G12" s="176"/>
    </row>
    <row r="13" spans="1:7" ht="30" x14ac:dyDescent="0.25">
      <c r="A13" s="46">
        <v>5</v>
      </c>
      <c r="B13" s="148" t="s">
        <v>1054</v>
      </c>
      <c r="C13" s="18" t="s">
        <v>13</v>
      </c>
      <c r="D13" s="28">
        <v>98109.7</v>
      </c>
      <c r="E13" s="19">
        <v>4.0851948824422767E-3</v>
      </c>
      <c r="F13" s="146">
        <v>43790.036691957503</v>
      </c>
      <c r="G13" s="176"/>
    </row>
    <row r="14" spans="1:7" x14ac:dyDescent="0.25">
      <c r="A14" s="46">
        <v>6</v>
      </c>
      <c r="B14" s="148" t="s">
        <v>1055</v>
      </c>
      <c r="C14" s="18" t="s">
        <v>13</v>
      </c>
      <c r="D14" s="28">
        <v>78931.25</v>
      </c>
      <c r="E14" s="19">
        <v>3.2866224090459142E-3</v>
      </c>
      <c r="F14" s="146">
        <v>35229.973727736106</v>
      </c>
      <c r="G14" s="176"/>
    </row>
    <row r="15" spans="1:7" x14ac:dyDescent="0.25">
      <c r="A15" s="46">
        <v>7</v>
      </c>
      <c r="B15" s="148" t="s">
        <v>1056</v>
      </c>
      <c r="C15" s="18" t="s">
        <v>13</v>
      </c>
      <c r="D15" s="28">
        <v>75059.75</v>
      </c>
      <c r="E15" s="19">
        <v>3.1254168199209321E-3</v>
      </c>
      <c r="F15" s="146">
        <v>33501.976778087745</v>
      </c>
      <c r="G15" s="176"/>
    </row>
    <row r="16" spans="1:7" x14ac:dyDescent="0.25">
      <c r="A16" s="46">
        <v>8</v>
      </c>
      <c r="B16" s="148" t="s">
        <v>1057</v>
      </c>
      <c r="C16" s="18" t="s">
        <v>13</v>
      </c>
      <c r="D16" s="28">
        <v>70259.490000000005</v>
      </c>
      <c r="E16" s="19">
        <v>2.9255385450266827E-3</v>
      </c>
      <c r="F16" s="146">
        <v>31359.441972942739</v>
      </c>
      <c r="G16" s="176"/>
    </row>
    <row r="17" spans="1:10" x14ac:dyDescent="0.25">
      <c r="A17" s="46">
        <v>9</v>
      </c>
      <c r="B17" s="148" t="s">
        <v>103</v>
      </c>
      <c r="C17" s="18" t="s">
        <v>13</v>
      </c>
      <c r="D17" s="28">
        <v>60530.36</v>
      </c>
      <c r="E17" s="19">
        <v>2.5204267967834848E-3</v>
      </c>
      <c r="F17" s="146">
        <v>27016.961524658582</v>
      </c>
      <c r="G17" s="176"/>
    </row>
    <row r="18" spans="1:10" x14ac:dyDescent="0.25">
      <c r="A18" s="46">
        <v>10</v>
      </c>
      <c r="B18" s="148" t="s">
        <v>1058</v>
      </c>
      <c r="C18" s="18" t="s">
        <v>13</v>
      </c>
      <c r="D18" s="28">
        <v>56290.26</v>
      </c>
      <c r="E18" s="19">
        <v>2.3438730531572839E-3</v>
      </c>
      <c r="F18" s="146">
        <v>25124.44843097296</v>
      </c>
      <c r="G18" s="176"/>
    </row>
    <row r="19" spans="1:10" x14ac:dyDescent="0.25">
      <c r="A19" s="183" t="s">
        <v>154</v>
      </c>
      <c r="B19" s="183"/>
      <c r="C19" s="183"/>
      <c r="D19" s="29">
        <f>SUM(D9:D18)</f>
        <v>1103172.2999999998</v>
      </c>
      <c r="E19" s="142">
        <f>SUM(E9:E18)</f>
        <v>4.5935048567186276E-2</v>
      </c>
      <c r="F19" s="29">
        <f>SUM(F9:F18)</f>
        <v>492387.08887886861</v>
      </c>
      <c r="G19" s="176"/>
      <c r="J19" s="143"/>
    </row>
    <row r="20" spans="1:10" x14ac:dyDescent="0.25">
      <c r="A20" s="185" t="s">
        <v>14</v>
      </c>
      <c r="B20" s="185"/>
      <c r="C20" s="185"/>
      <c r="D20" s="185"/>
      <c r="E20" s="185"/>
      <c r="F20" s="185"/>
      <c r="G20" s="176"/>
    </row>
    <row r="21" spans="1:10" ht="15" customHeight="1" x14ac:dyDescent="0.25">
      <c r="A21" s="43">
        <v>1</v>
      </c>
      <c r="B21" s="149" t="s">
        <v>87</v>
      </c>
      <c r="C21" s="20" t="s">
        <v>139</v>
      </c>
      <c r="D21" s="30">
        <v>41609.440000000002</v>
      </c>
      <c r="E21" s="21">
        <v>1.7325776284025838E-3</v>
      </c>
      <c r="F21" s="147">
        <v>18571.856741050109</v>
      </c>
      <c r="G21" s="176"/>
      <c r="J21" s="143"/>
    </row>
    <row r="22" spans="1:10" x14ac:dyDescent="0.25">
      <c r="A22" s="43">
        <v>2</v>
      </c>
      <c r="B22" s="149" t="s">
        <v>88</v>
      </c>
      <c r="C22" s="20" t="s">
        <v>140</v>
      </c>
      <c r="D22" s="30">
        <v>36355.910000000003</v>
      </c>
      <c r="E22" s="21">
        <v>1.5138256204894316E-3</v>
      </c>
      <c r="F22" s="147">
        <v>16227.001448092331</v>
      </c>
      <c r="G22" s="176"/>
      <c r="J22" s="143"/>
    </row>
    <row r="23" spans="1:10" x14ac:dyDescent="0.25">
      <c r="A23" s="43">
        <v>3</v>
      </c>
      <c r="B23" s="149" t="s">
        <v>104</v>
      </c>
      <c r="C23" s="20" t="s">
        <v>138</v>
      </c>
      <c r="D23" s="30">
        <v>14172</v>
      </c>
      <c r="E23" s="21">
        <v>5.9010864240714158E-4</v>
      </c>
      <c r="F23" s="147">
        <v>6325.4840024321938</v>
      </c>
      <c r="G23" s="176"/>
      <c r="J23" s="143"/>
    </row>
    <row r="24" spans="1:10" x14ac:dyDescent="0.25">
      <c r="A24" s="43">
        <v>4</v>
      </c>
      <c r="B24" s="149" t="s">
        <v>91</v>
      </c>
      <c r="C24" s="20" t="s">
        <v>138</v>
      </c>
      <c r="D24" s="30">
        <v>7538.73</v>
      </c>
      <c r="E24" s="21">
        <v>3.1390556913448987E-4</v>
      </c>
      <c r="F24" s="147">
        <v>3364.8216422633113</v>
      </c>
      <c r="G24" s="176"/>
      <c r="J24" s="143"/>
    </row>
    <row r="25" spans="1:10" x14ac:dyDescent="0.25">
      <c r="A25" s="43">
        <v>5</v>
      </c>
      <c r="B25" s="149" t="s">
        <v>93</v>
      </c>
      <c r="C25" s="20" t="s">
        <v>142</v>
      </c>
      <c r="D25" s="30">
        <v>6172.74</v>
      </c>
      <c r="E25" s="21">
        <v>2.5702704073752886E-4</v>
      </c>
      <c r="F25" s="147">
        <v>2755.1343769526738</v>
      </c>
      <c r="G25" s="176"/>
      <c r="J25" s="143"/>
    </row>
    <row r="26" spans="1:10" x14ac:dyDescent="0.25">
      <c r="A26" s="43">
        <v>6</v>
      </c>
      <c r="B26" s="149" t="s">
        <v>105</v>
      </c>
      <c r="C26" s="20" t="s">
        <v>141</v>
      </c>
      <c r="D26" s="30">
        <v>5936.31</v>
      </c>
      <c r="E26" s="21">
        <v>2.4718231971549104E-4</v>
      </c>
      <c r="F26" s="147">
        <v>2649.5928014379242</v>
      </c>
      <c r="G26" s="176"/>
      <c r="J26" s="143"/>
    </row>
    <row r="27" spans="1:10" x14ac:dyDescent="0.25">
      <c r="A27" s="43">
        <v>7</v>
      </c>
      <c r="B27" s="149" t="s">
        <v>136</v>
      </c>
      <c r="C27" s="20" t="s">
        <v>143</v>
      </c>
      <c r="D27" s="30">
        <v>3475.61</v>
      </c>
      <c r="E27" s="21">
        <v>1.4472110489956855E-4</v>
      </c>
      <c r="F27" s="147">
        <v>1551.286253330042</v>
      </c>
      <c r="G27" s="176"/>
      <c r="J27" s="143"/>
    </row>
    <row r="28" spans="1:10" x14ac:dyDescent="0.25">
      <c r="A28" s="43">
        <v>8</v>
      </c>
      <c r="B28" s="149" t="s">
        <v>1077</v>
      </c>
      <c r="C28" s="20" t="s">
        <v>142</v>
      </c>
      <c r="D28" s="30">
        <v>3192.04</v>
      </c>
      <c r="E28" s="21">
        <v>1.3291351897468898E-4</v>
      </c>
      <c r="F28" s="147">
        <v>1426.02</v>
      </c>
      <c r="G28" s="176"/>
      <c r="J28" s="143"/>
    </row>
    <row r="29" spans="1:10" x14ac:dyDescent="0.25">
      <c r="A29" s="43">
        <v>9</v>
      </c>
      <c r="B29" s="149" t="s">
        <v>89</v>
      </c>
      <c r="C29" s="20" t="s">
        <v>144</v>
      </c>
      <c r="D29" s="30">
        <v>2895.61</v>
      </c>
      <c r="E29" s="21">
        <v>1.2057045484339143E-4</v>
      </c>
      <c r="F29" s="147">
        <v>1292.408245892088</v>
      </c>
      <c r="G29" s="176"/>
      <c r="J29" s="143"/>
    </row>
    <row r="30" spans="1:10" ht="15" customHeight="1" x14ac:dyDescent="0.25">
      <c r="A30" s="43">
        <v>10</v>
      </c>
      <c r="B30" s="149" t="s">
        <v>137</v>
      </c>
      <c r="C30" s="20" t="s">
        <v>141</v>
      </c>
      <c r="D30" s="30">
        <v>2790.94</v>
      </c>
      <c r="E30" s="21">
        <v>1.1621209528928789E-4</v>
      </c>
      <c r="F30" s="147">
        <v>1245.7032811704839</v>
      </c>
      <c r="G30" s="176"/>
      <c r="J30" s="143"/>
    </row>
    <row r="31" spans="1:10" x14ac:dyDescent="0.25">
      <c r="A31" s="186" t="s">
        <v>153</v>
      </c>
      <c r="B31" s="186"/>
      <c r="C31" s="186"/>
      <c r="D31" s="31">
        <f>SUM(D21:D30)</f>
        <v>124139.33</v>
      </c>
      <c r="E31" s="22">
        <f>SUM(E21:E30)</f>
        <v>5.169043994893604E-3</v>
      </c>
      <c r="F31" s="31">
        <f>SUM(F21:F30)</f>
        <v>55409.308792621159</v>
      </c>
      <c r="G31" s="176"/>
      <c r="J31" s="143"/>
    </row>
    <row r="32" spans="1:10" x14ac:dyDescent="0.25">
      <c r="A32" s="193" t="s">
        <v>26</v>
      </c>
      <c r="B32" s="193"/>
      <c r="C32" s="193"/>
      <c r="D32" s="39">
        <f>SUM(D19+D31)</f>
        <v>1227311.6299999999</v>
      </c>
      <c r="E32" s="40">
        <f>SUM(E19+E31)</f>
        <v>5.1104092562079879E-2</v>
      </c>
      <c r="F32" s="39">
        <f>SUM(F19+F31)</f>
        <v>547796.39767148974</v>
      </c>
      <c r="G32" s="176"/>
    </row>
    <row r="33" spans="1:9" x14ac:dyDescent="0.25">
      <c r="A33" s="195" t="s">
        <v>25</v>
      </c>
      <c r="B33" s="196"/>
      <c r="C33" s="197"/>
      <c r="D33" s="39">
        <f>SUM('EMS-Cumulative'!E56)</f>
        <v>1679310.6600000004</v>
      </c>
      <c r="E33" s="41">
        <f>SUM('EMS-Cumulative'!F56)</f>
        <v>6.992490359528937E-2</v>
      </c>
      <c r="F33" s="39">
        <f>SUM('EMS-Cumulative'!M56)</f>
        <v>749540.48295905464</v>
      </c>
      <c r="G33" s="176"/>
    </row>
    <row r="34" spans="1:9" x14ac:dyDescent="0.25">
      <c r="A34" s="178"/>
      <c r="B34" s="178"/>
      <c r="C34" s="178"/>
      <c r="D34" s="178"/>
      <c r="E34" s="178"/>
      <c r="F34" s="178"/>
      <c r="G34" s="176"/>
    </row>
    <row r="35" spans="1:9" ht="30" customHeight="1" x14ac:dyDescent="0.25">
      <c r="A35" s="198" t="s">
        <v>15</v>
      </c>
      <c r="B35" s="199"/>
      <c r="C35" s="14" t="s">
        <v>8</v>
      </c>
      <c r="D35" s="15" t="s">
        <v>9</v>
      </c>
      <c r="E35" s="16" t="s">
        <v>10</v>
      </c>
      <c r="F35" s="15" t="s">
        <v>11</v>
      </c>
      <c r="G35" s="176"/>
    </row>
    <row r="36" spans="1:9" ht="15" customHeight="1" x14ac:dyDescent="0.25">
      <c r="A36" s="44">
        <v>1</v>
      </c>
      <c r="B36" s="23" t="s">
        <v>751</v>
      </c>
      <c r="C36" s="24" t="s">
        <v>140</v>
      </c>
      <c r="D36" s="140">
        <v>12936461.77</v>
      </c>
      <c r="E36" s="25">
        <v>0.53866200202135117</v>
      </c>
      <c r="F36" s="141">
        <v>5774027.1098935381</v>
      </c>
      <c r="G36" s="176"/>
    </row>
    <row r="37" spans="1:9" x14ac:dyDescent="0.25">
      <c r="A37" s="45">
        <v>2</v>
      </c>
      <c r="B37" s="23" t="s">
        <v>77</v>
      </c>
      <c r="C37" s="24" t="s">
        <v>139</v>
      </c>
      <c r="D37" s="140">
        <v>3424049.28</v>
      </c>
      <c r="E37" s="25">
        <v>0.14257416540756074</v>
      </c>
      <c r="F37" s="141">
        <v>1528281.357579388</v>
      </c>
      <c r="G37" s="176"/>
    </row>
    <row r="38" spans="1:9" x14ac:dyDescent="0.25">
      <c r="A38" s="45">
        <v>3</v>
      </c>
      <c r="B38" s="23" t="s">
        <v>71</v>
      </c>
      <c r="C38" s="24" t="s">
        <v>139</v>
      </c>
      <c r="D38" s="140">
        <v>2570436.96</v>
      </c>
      <c r="E38" s="25">
        <v>0.10703055778004095</v>
      </c>
      <c r="F38" s="141">
        <v>1147282.2328667538</v>
      </c>
      <c r="G38" s="176"/>
    </row>
    <row r="39" spans="1:9" x14ac:dyDescent="0.25">
      <c r="A39" s="44">
        <v>4</v>
      </c>
      <c r="B39" s="23" t="s">
        <v>51</v>
      </c>
      <c r="C39" s="24" t="s">
        <v>140</v>
      </c>
      <c r="D39" s="140">
        <v>1015138.74</v>
      </c>
      <c r="E39" s="25">
        <v>4.2269414600359607E-2</v>
      </c>
      <c r="F39" s="141">
        <v>453094.42096303293</v>
      </c>
      <c r="G39" s="176"/>
    </row>
    <row r="40" spans="1:9" x14ac:dyDescent="0.25">
      <c r="A40" s="45">
        <v>5</v>
      </c>
      <c r="B40" s="23" t="s">
        <v>50</v>
      </c>
      <c r="C40" s="24" t="s">
        <v>139</v>
      </c>
      <c r="D40" s="140">
        <v>354898.37</v>
      </c>
      <c r="E40" s="25">
        <v>1.4777631619616672E-2</v>
      </c>
      <c r="F40" s="141">
        <v>158404.42747916459</v>
      </c>
      <c r="G40" s="176"/>
    </row>
    <row r="41" spans="1:9" x14ac:dyDescent="0.25">
      <c r="A41" s="45">
        <v>6</v>
      </c>
      <c r="B41" s="23" t="s">
        <v>44</v>
      </c>
      <c r="C41" s="24" t="s">
        <v>142</v>
      </c>
      <c r="D41" s="140">
        <v>242482.96</v>
      </c>
      <c r="E41" s="25">
        <v>1.0096760537148267E-2</v>
      </c>
      <c r="F41" s="141">
        <v>108229.2245661139</v>
      </c>
      <c r="G41" s="176"/>
    </row>
    <row r="42" spans="1:9" x14ac:dyDescent="0.25">
      <c r="A42" s="44">
        <v>7</v>
      </c>
      <c r="B42" s="23" t="s">
        <v>74</v>
      </c>
      <c r="C42" s="24" t="s">
        <v>140</v>
      </c>
      <c r="D42" s="140">
        <v>229524.3</v>
      </c>
      <c r="E42" s="25">
        <v>9.5571742218776116E-3</v>
      </c>
      <c r="F42" s="141">
        <v>102445.28194559031</v>
      </c>
      <c r="G42" s="176"/>
    </row>
    <row r="43" spans="1:9" x14ac:dyDescent="0.25">
      <c r="A43" s="45">
        <v>8</v>
      </c>
      <c r="B43" s="23" t="s">
        <v>67</v>
      </c>
      <c r="C43" s="24" t="s">
        <v>141</v>
      </c>
      <c r="D43" s="140">
        <v>228738.17</v>
      </c>
      <c r="E43" s="25">
        <v>9.5244405140695737E-3</v>
      </c>
      <c r="F43" s="141">
        <v>102094.4106510682</v>
      </c>
      <c r="G43" s="176"/>
    </row>
    <row r="44" spans="1:9" x14ac:dyDescent="0.25">
      <c r="A44" s="45">
        <v>9</v>
      </c>
      <c r="B44" s="23" t="s">
        <v>65</v>
      </c>
      <c r="C44" s="24" t="s">
        <v>140</v>
      </c>
      <c r="D44" s="140">
        <v>206246.2</v>
      </c>
      <c r="E44" s="25">
        <v>8.5878962096833083E-3</v>
      </c>
      <c r="F44" s="141">
        <v>92055.401300893296</v>
      </c>
      <c r="G44" s="176"/>
    </row>
    <row r="45" spans="1:9" x14ac:dyDescent="0.25">
      <c r="A45" s="44">
        <v>10</v>
      </c>
      <c r="B45" s="23" t="s">
        <v>56</v>
      </c>
      <c r="C45" s="24" t="s">
        <v>140</v>
      </c>
      <c r="D45" s="140">
        <v>159842.60999999999</v>
      </c>
      <c r="E45" s="25">
        <v>6.6556947209930996E-3</v>
      </c>
      <c r="F45" s="141">
        <v>71343.74042982301</v>
      </c>
      <c r="G45" s="176"/>
    </row>
    <row r="46" spans="1:9" s="2" customFormat="1" x14ac:dyDescent="0.25">
      <c r="A46" s="184" t="s">
        <v>22</v>
      </c>
      <c r="B46" s="184"/>
      <c r="C46" s="184"/>
      <c r="D46" s="32">
        <f>SUM(D36:D45)</f>
        <v>21367819.359999999</v>
      </c>
      <c r="E46" s="33">
        <f>SUM(E36:E45)</f>
        <v>0.88973573763270086</v>
      </c>
      <c r="F46" s="32">
        <f>SUM(F36:F45)</f>
        <v>9537257.6076753642</v>
      </c>
      <c r="G46" s="176"/>
    </row>
    <row r="47" spans="1:9" x14ac:dyDescent="0.25">
      <c r="A47" s="179" t="s">
        <v>24</v>
      </c>
      <c r="B47" s="179"/>
      <c r="C47" s="179"/>
      <c r="D47" s="34">
        <f>SUM('EMS-Cumulative'!E57)</f>
        <v>22336606.039999999</v>
      </c>
      <c r="E47" s="35">
        <f>SUM('EMS-Cumulative'!F57)</f>
        <v>0.93007509640471053</v>
      </c>
      <c r="F47" s="34">
        <f>SUM('EMS-Cumulative'!M57)</f>
        <v>9969600.3785743304</v>
      </c>
      <c r="G47" s="176"/>
      <c r="I47" s="7"/>
    </row>
    <row r="48" spans="1:9" s="9" customFormat="1" x14ac:dyDescent="0.25">
      <c r="A48" s="204" t="s">
        <v>152</v>
      </c>
      <c r="B48" s="204"/>
      <c r="C48" s="204"/>
      <c r="D48" s="204"/>
      <c r="E48" s="204"/>
      <c r="F48" s="204"/>
      <c r="G48" s="42"/>
      <c r="I48" s="7"/>
    </row>
    <row r="49" spans="1:7" x14ac:dyDescent="0.25">
      <c r="A49" s="180"/>
      <c r="B49" s="180"/>
      <c r="C49" s="180"/>
      <c r="D49" s="180"/>
      <c r="E49" s="180"/>
      <c r="F49" s="180"/>
    </row>
    <row r="50" spans="1:7" ht="15" customHeight="1" x14ac:dyDescent="0.25">
      <c r="A50" s="200" t="s">
        <v>16</v>
      </c>
      <c r="B50" s="201"/>
      <c r="C50" s="181" t="s">
        <v>17</v>
      </c>
      <c r="D50" s="181"/>
      <c r="E50" s="194" t="s">
        <v>10</v>
      </c>
      <c r="F50" s="190" t="s">
        <v>123</v>
      </c>
      <c r="G50" s="176" t="s">
        <v>40</v>
      </c>
    </row>
    <row r="51" spans="1:7" x14ac:dyDescent="0.25">
      <c r="A51" s="202"/>
      <c r="B51" s="203"/>
      <c r="C51" s="10" t="s">
        <v>0</v>
      </c>
      <c r="D51" s="10" t="s">
        <v>1</v>
      </c>
      <c r="E51" s="194"/>
      <c r="F51" s="190"/>
      <c r="G51" s="176"/>
    </row>
    <row r="52" spans="1:7" ht="15" customHeight="1" x14ac:dyDescent="0.25">
      <c r="A52" s="26">
        <v>1</v>
      </c>
      <c r="B52" s="138" t="s">
        <v>178</v>
      </c>
      <c r="C52" s="138" t="s">
        <v>389</v>
      </c>
      <c r="D52" s="138" t="s">
        <v>629</v>
      </c>
      <c r="E52" s="137">
        <v>3.9377555059559387E-2</v>
      </c>
      <c r="F52" s="139">
        <v>85198.02</v>
      </c>
      <c r="G52" s="176"/>
    </row>
    <row r="53" spans="1:7" ht="15" customHeight="1" x14ac:dyDescent="0.25">
      <c r="A53" s="26">
        <v>2</v>
      </c>
      <c r="B53" s="138" t="s">
        <v>178</v>
      </c>
      <c r="C53" s="138" t="s">
        <v>475</v>
      </c>
      <c r="D53" s="138" t="s">
        <v>714</v>
      </c>
      <c r="E53" s="137">
        <v>3.8744134803337174E-2</v>
      </c>
      <c r="F53" s="139">
        <v>83827.539999999994</v>
      </c>
      <c r="G53" s="176"/>
    </row>
    <row r="54" spans="1:7" ht="15" customHeight="1" x14ac:dyDescent="0.25">
      <c r="A54" s="26">
        <v>3</v>
      </c>
      <c r="B54" s="138" t="s">
        <v>178</v>
      </c>
      <c r="C54" s="138" t="s">
        <v>438</v>
      </c>
      <c r="D54" s="138" t="s">
        <v>687</v>
      </c>
      <c r="E54" s="137">
        <v>3.0491396534520841E-2</v>
      </c>
      <c r="F54" s="139">
        <v>65971.759999999995</v>
      </c>
      <c r="G54" s="176"/>
    </row>
    <row r="55" spans="1:7" ht="15" customHeight="1" x14ac:dyDescent="0.25">
      <c r="A55" s="27">
        <v>4</v>
      </c>
      <c r="B55" s="138" t="s">
        <v>178</v>
      </c>
      <c r="C55" s="138" t="s">
        <v>1007</v>
      </c>
      <c r="D55" s="138" t="s">
        <v>973</v>
      </c>
      <c r="E55" s="137">
        <v>2.8682602893215704E-2</v>
      </c>
      <c r="F55" s="139">
        <v>62058.22</v>
      </c>
      <c r="G55" s="176"/>
    </row>
    <row r="56" spans="1:7" ht="15" customHeight="1" x14ac:dyDescent="0.25">
      <c r="A56" s="26">
        <v>5</v>
      </c>
      <c r="B56" s="138" t="s">
        <v>178</v>
      </c>
      <c r="C56" s="138" t="s">
        <v>495</v>
      </c>
      <c r="D56" s="138" t="s">
        <v>585</v>
      </c>
      <c r="E56" s="137">
        <v>2.5950619842079026E-2</v>
      </c>
      <c r="F56" s="139">
        <v>56147.25</v>
      </c>
      <c r="G56" s="176"/>
    </row>
    <row r="57" spans="1:7" ht="15" customHeight="1" x14ac:dyDescent="0.25">
      <c r="A57" s="26">
        <v>6</v>
      </c>
      <c r="B57" s="138" t="s">
        <v>173</v>
      </c>
      <c r="C57" s="138" t="s">
        <v>848</v>
      </c>
      <c r="D57" s="138" t="s">
        <v>556</v>
      </c>
      <c r="E57" s="137">
        <v>2.4748462626624199E-2</v>
      </c>
      <c r="F57" s="139">
        <v>53546.239999999998</v>
      </c>
      <c r="G57" s="176"/>
    </row>
    <row r="58" spans="1:7" ht="15" customHeight="1" x14ac:dyDescent="0.25">
      <c r="A58" s="26">
        <v>7</v>
      </c>
      <c r="B58" s="138" t="s">
        <v>178</v>
      </c>
      <c r="C58" s="138" t="s">
        <v>406</v>
      </c>
      <c r="D58" s="138" t="s">
        <v>673</v>
      </c>
      <c r="E58" s="137">
        <v>2.4167283549814164E-2</v>
      </c>
      <c r="F58" s="139">
        <v>52288.79</v>
      </c>
      <c r="G58" s="176"/>
    </row>
    <row r="59" spans="1:7" ht="15" customHeight="1" x14ac:dyDescent="0.25">
      <c r="A59" s="26">
        <v>8</v>
      </c>
      <c r="B59" s="138" t="s">
        <v>173</v>
      </c>
      <c r="C59" s="138" t="s">
        <v>359</v>
      </c>
      <c r="D59" s="138" t="s">
        <v>517</v>
      </c>
      <c r="E59" s="137">
        <v>2.0725217016505551E-2</v>
      </c>
      <c r="F59" s="139">
        <v>44841.47</v>
      </c>
      <c r="G59" s="176"/>
    </row>
    <row r="60" spans="1:7" ht="15" customHeight="1" x14ac:dyDescent="0.25">
      <c r="A60" s="26">
        <v>9</v>
      </c>
      <c r="B60" s="138" t="s">
        <v>173</v>
      </c>
      <c r="C60" s="138" t="s">
        <v>349</v>
      </c>
      <c r="D60" s="138" t="s">
        <v>638</v>
      </c>
      <c r="E60" s="137">
        <v>1.9932628244261362E-2</v>
      </c>
      <c r="F60" s="139">
        <v>43126.61</v>
      </c>
      <c r="G60" s="176"/>
    </row>
    <row r="61" spans="1:7" ht="15" customHeight="1" x14ac:dyDescent="0.25">
      <c r="A61" s="26">
        <v>10</v>
      </c>
      <c r="B61" s="138" t="s">
        <v>178</v>
      </c>
      <c r="C61" s="138" t="s">
        <v>266</v>
      </c>
      <c r="D61" s="138" t="s">
        <v>276</v>
      </c>
      <c r="E61" s="137">
        <v>1.8869224673602861E-2</v>
      </c>
      <c r="F61" s="139">
        <v>40825.81</v>
      </c>
      <c r="G61" s="176"/>
    </row>
    <row r="62" spans="1:7" x14ac:dyDescent="0.25">
      <c r="A62" s="175" t="s">
        <v>22</v>
      </c>
      <c r="B62" s="175"/>
      <c r="C62" s="175"/>
      <c r="D62" s="175"/>
      <c r="E62" s="36">
        <f>SUM(E52:E61)</f>
        <v>0.27168912524352024</v>
      </c>
      <c r="F62" s="37">
        <f>SUM(F52:F61)</f>
        <v>587831.71</v>
      </c>
      <c r="G62" s="176"/>
    </row>
    <row r="63" spans="1:7" x14ac:dyDescent="0.25">
      <c r="A63" s="175" t="s">
        <v>21</v>
      </c>
      <c r="B63" s="175"/>
      <c r="C63" s="175"/>
      <c r="D63" s="175"/>
      <c r="E63" s="36">
        <v>1</v>
      </c>
      <c r="F63" s="38">
        <f>SUM('PHYS-Alpha'!F584)</f>
        <v>2163618.84</v>
      </c>
      <c r="G63" s="176"/>
    </row>
  </sheetData>
  <sheetProtection selectLockedCells="1" sort="0" selectUnlockedCells="1"/>
  <mergeCells count="28">
    <mergeCell ref="A62:D62"/>
    <mergeCell ref="A32:C32"/>
    <mergeCell ref="E50:E51"/>
    <mergeCell ref="A33:C33"/>
    <mergeCell ref="A35:B35"/>
    <mergeCell ref="A50:B51"/>
    <mergeCell ref="A48:F48"/>
    <mergeCell ref="A31:C31"/>
    <mergeCell ref="A5:G5"/>
    <mergeCell ref="A6:G6"/>
    <mergeCell ref="F50:F51"/>
    <mergeCell ref="A7:B7"/>
    <mergeCell ref="A4:C4"/>
    <mergeCell ref="D4:G4"/>
    <mergeCell ref="A63:D63"/>
    <mergeCell ref="G50:G63"/>
    <mergeCell ref="A1:G1"/>
    <mergeCell ref="A2:G2"/>
    <mergeCell ref="A3:G3"/>
    <mergeCell ref="A34:F34"/>
    <mergeCell ref="A47:C47"/>
    <mergeCell ref="A49:F49"/>
    <mergeCell ref="C50:D50"/>
    <mergeCell ref="G7:G47"/>
    <mergeCell ref="A8:F8"/>
    <mergeCell ref="A19:C19"/>
    <mergeCell ref="A46:C46"/>
    <mergeCell ref="A20:F20"/>
  </mergeCells>
  <printOptions horizontalCentered="1"/>
  <pageMargins left="0.25" right="0.25" top="0.25" bottom="0.25" header="0.3" footer="0.3"/>
  <pageSetup scale="78" orientation="portrait" r:id="rId1"/>
  <ignoredErrors>
    <ignoredError sqref="C36:C45 C21:C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zoomScaleNormal="100" zoomScaleSheetLayoutView="100" workbookViewId="0">
      <selection activeCell="R1" sqref="R1"/>
    </sheetView>
  </sheetViews>
  <sheetFormatPr defaultColWidth="9.140625" defaultRowHeight="15" x14ac:dyDescent="0.25"/>
  <cols>
    <col min="1" max="1" width="4.140625" style="59" bestFit="1" customWidth="1"/>
    <col min="2" max="2" width="50.28515625" style="57" customWidth="1"/>
    <col min="3" max="4" width="7.7109375" style="48" customWidth="1"/>
    <col min="5" max="5" width="13.7109375" style="48" bestFit="1" customWidth="1"/>
    <col min="6" max="6" width="8.7109375" style="48" customWidth="1"/>
    <col min="7" max="12" width="13.7109375" style="48" customWidth="1"/>
    <col min="13" max="13" width="13.7109375" style="65" customWidth="1"/>
    <col min="14" max="14" width="12.140625" style="4" bestFit="1" customWidth="1"/>
    <col min="15" max="16384" width="9.140625" style="4"/>
  </cols>
  <sheetData>
    <row r="1" spans="1:14" ht="15.75" customHeight="1" x14ac:dyDescent="0.2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4" ht="15.75" customHeight="1" x14ac:dyDescent="0.25">
      <c r="A2" s="212" t="s">
        <v>122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4" ht="15.75" customHeight="1" x14ac:dyDescent="0.25">
      <c r="A3" s="213" t="s">
        <v>125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60"/>
    </row>
    <row r="4" spans="1:14" ht="15.75" customHeight="1" x14ac:dyDescent="0.25">
      <c r="A4" s="219" t="s">
        <v>750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60"/>
    </row>
    <row r="5" spans="1:14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14" s="61" customFormat="1" ht="20.100000000000001" customHeight="1" x14ac:dyDescent="0.25">
      <c r="A6" s="210" t="s">
        <v>30</v>
      </c>
      <c r="B6" s="210"/>
      <c r="C6" s="210"/>
      <c r="D6" s="210"/>
      <c r="E6" s="210"/>
      <c r="F6" s="211"/>
      <c r="G6" s="163">
        <v>1</v>
      </c>
      <c r="H6" s="164">
        <v>2</v>
      </c>
      <c r="I6" s="164">
        <v>3</v>
      </c>
      <c r="J6" s="164">
        <v>4</v>
      </c>
      <c r="K6" s="164">
        <v>5</v>
      </c>
      <c r="L6" s="165">
        <v>6</v>
      </c>
      <c r="M6" s="209" t="s">
        <v>28</v>
      </c>
    </row>
    <row r="7" spans="1:14" s="61" customFormat="1" ht="20.100000000000001" customHeight="1" x14ac:dyDescent="0.25">
      <c r="A7" s="210" t="s">
        <v>31</v>
      </c>
      <c r="B7" s="210"/>
      <c r="C7" s="210"/>
      <c r="D7" s="210"/>
      <c r="E7" s="210"/>
      <c r="F7" s="211"/>
      <c r="G7" s="163" t="s">
        <v>126</v>
      </c>
      <c r="H7" s="164" t="s">
        <v>127</v>
      </c>
      <c r="I7" s="164" t="s">
        <v>128</v>
      </c>
      <c r="J7" s="164" t="s">
        <v>129</v>
      </c>
      <c r="K7" s="164" t="s">
        <v>130</v>
      </c>
      <c r="L7" s="165" t="s">
        <v>131</v>
      </c>
      <c r="M7" s="209"/>
    </row>
    <row r="8" spans="1:14" s="61" customFormat="1" ht="20.100000000000001" customHeight="1" x14ac:dyDescent="0.25">
      <c r="A8" s="210" t="s">
        <v>37</v>
      </c>
      <c r="B8" s="210"/>
      <c r="C8" s="210"/>
      <c r="D8" s="210"/>
      <c r="E8" s="210"/>
      <c r="F8" s="211"/>
      <c r="G8" s="206">
        <v>24012724.66</v>
      </c>
      <c r="H8" s="207"/>
      <c r="I8" s="207"/>
      <c r="J8" s="207"/>
      <c r="K8" s="207"/>
      <c r="L8" s="208"/>
      <c r="M8" s="209"/>
    </row>
    <row r="9" spans="1:14" s="61" customFormat="1" ht="20.100000000000001" customHeight="1" x14ac:dyDescent="0.25">
      <c r="A9" s="210" t="s">
        <v>38</v>
      </c>
      <c r="B9" s="210"/>
      <c r="C9" s="210"/>
      <c r="D9" s="210"/>
      <c r="E9" s="210"/>
      <c r="F9" s="211"/>
      <c r="G9" s="166">
        <v>1552518.8</v>
      </c>
      <c r="H9" s="167">
        <v>1943044.54</v>
      </c>
      <c r="I9" s="168">
        <v>1718974.45</v>
      </c>
      <c r="J9" s="167">
        <v>1655911.63</v>
      </c>
      <c r="K9" s="167">
        <v>2028531.37</v>
      </c>
      <c r="L9" s="169">
        <v>1820160.05</v>
      </c>
      <c r="M9" s="94">
        <f>SUM(G9:L9)</f>
        <v>10719140.84</v>
      </c>
      <c r="N9" s="66"/>
    </row>
    <row r="10" spans="1:14" s="61" customFormat="1" ht="20.100000000000001" customHeight="1" x14ac:dyDescent="0.25">
      <c r="A10" s="210" t="s">
        <v>29</v>
      </c>
      <c r="B10" s="210"/>
      <c r="C10" s="210"/>
      <c r="D10" s="210"/>
      <c r="E10" s="210"/>
      <c r="F10" s="211"/>
      <c r="G10" s="170">
        <f>SUM(G9/$G$8)</f>
        <v>6.4654004157477393E-2</v>
      </c>
      <c r="H10" s="171">
        <f t="shared" ref="H10:L10" si="0">SUM(H9/$G$8)</f>
        <v>8.0917287292961451E-2</v>
      </c>
      <c r="I10" s="171">
        <f t="shared" si="0"/>
        <v>7.1585980947153377E-2</v>
      </c>
      <c r="J10" s="171">
        <f t="shared" si="0"/>
        <v>6.8959755856376856E-2</v>
      </c>
      <c r="K10" s="171">
        <f t="shared" si="0"/>
        <v>8.4477351017941502E-2</v>
      </c>
      <c r="L10" s="172">
        <f t="shared" si="0"/>
        <v>7.5799813464400081E-2</v>
      </c>
      <c r="M10" s="71">
        <f>SUM(G10:L10)</f>
        <v>0.44639419273631065</v>
      </c>
    </row>
    <row r="11" spans="1:14" s="61" customFormat="1" ht="32.1" customHeight="1" thickBot="1" x14ac:dyDescent="0.3">
      <c r="A11" s="217" t="s">
        <v>3</v>
      </c>
      <c r="B11" s="217"/>
      <c r="C11" s="76" t="s">
        <v>118</v>
      </c>
      <c r="D11" s="76" t="s">
        <v>20</v>
      </c>
      <c r="E11" s="77" t="s">
        <v>19</v>
      </c>
      <c r="F11" s="78" t="s">
        <v>155</v>
      </c>
      <c r="G11" s="214" t="s">
        <v>18</v>
      </c>
      <c r="H11" s="215"/>
      <c r="I11" s="215"/>
      <c r="J11" s="215"/>
      <c r="K11" s="215"/>
      <c r="L11" s="216"/>
      <c r="M11" s="79" t="s">
        <v>749</v>
      </c>
    </row>
    <row r="12" spans="1:14" s="50" customFormat="1" ht="15" customHeight="1" thickTop="1" x14ac:dyDescent="0.25">
      <c r="A12" s="73">
        <v>1</v>
      </c>
      <c r="B12" s="116" t="s">
        <v>1057</v>
      </c>
      <c r="C12" s="74" t="s">
        <v>13</v>
      </c>
      <c r="D12" s="75" t="s">
        <v>13</v>
      </c>
      <c r="E12" s="144">
        <v>70259.490000000005</v>
      </c>
      <c r="F12" s="86">
        <f>SUM(E12/$E$58)</f>
        <v>2.9255385450266827E-3</v>
      </c>
      <c r="G12" s="97">
        <v>4542.5573585622396</v>
      </c>
      <c r="H12" s="98">
        <v>5685.2073373869498</v>
      </c>
      <c r="I12" s="98">
        <v>5029.78</v>
      </c>
      <c r="J12" s="98">
        <v>4845.0772769935502</v>
      </c>
      <c r="K12" s="98">
        <v>5935.34</v>
      </c>
      <c r="L12" s="99">
        <v>5321.48</v>
      </c>
      <c r="M12" s="92">
        <f>SUM(G12:L12)</f>
        <v>31359.441972942739</v>
      </c>
    </row>
    <row r="13" spans="1:14" s="50" customFormat="1" ht="15" customHeight="1" x14ac:dyDescent="0.25">
      <c r="A13" s="68">
        <v>2</v>
      </c>
      <c r="B13" s="117" t="s">
        <v>1059</v>
      </c>
      <c r="C13" s="69" t="s">
        <v>13</v>
      </c>
      <c r="D13" s="70" t="s">
        <v>13</v>
      </c>
      <c r="E13" s="145">
        <v>26693.21</v>
      </c>
      <c r="F13" s="86">
        <f t="shared" ref="F13:F55" si="1">SUM(E13/$E$58)</f>
        <v>1.1114799544587029E-3</v>
      </c>
      <c r="G13" s="100">
        <v>1725.8229103164199</v>
      </c>
      <c r="H13" s="101">
        <v>2159.9421423413501</v>
      </c>
      <c r="I13" s="101">
        <v>1910.93</v>
      </c>
      <c r="J13" s="101">
        <v>1840.7572446229999</v>
      </c>
      <c r="K13" s="101">
        <v>2254.9699999999998</v>
      </c>
      <c r="L13" s="102">
        <v>2021.75</v>
      </c>
      <c r="M13" s="92">
        <f t="shared" ref="M13:M55" si="2">SUM(G13:L13)</f>
        <v>11914.172297280769</v>
      </c>
    </row>
    <row r="14" spans="1:14" s="50" customFormat="1" ht="15" customHeight="1" x14ac:dyDescent="0.25">
      <c r="A14" s="68">
        <v>3</v>
      </c>
      <c r="B14" s="117" t="s">
        <v>1058</v>
      </c>
      <c r="C14" s="69" t="s">
        <v>13</v>
      </c>
      <c r="D14" s="70" t="s">
        <v>13</v>
      </c>
      <c r="E14" s="145">
        <v>56290.26</v>
      </c>
      <c r="F14" s="86">
        <f t="shared" si="1"/>
        <v>2.3438730531572839E-3</v>
      </c>
      <c r="G14" s="100">
        <v>3639.3907040654799</v>
      </c>
      <c r="H14" s="101">
        <v>4554.8551402154999</v>
      </c>
      <c r="I14" s="101">
        <v>4029.74</v>
      </c>
      <c r="J14" s="101">
        <v>3881.7625866919798</v>
      </c>
      <c r="K14" s="101">
        <v>4755.25</v>
      </c>
      <c r="L14" s="102">
        <v>4263.45</v>
      </c>
      <c r="M14" s="92">
        <f t="shared" si="2"/>
        <v>25124.44843097296</v>
      </c>
    </row>
    <row r="15" spans="1:14" s="50" customFormat="1" ht="15" customHeight="1" x14ac:dyDescent="0.25">
      <c r="A15" s="68">
        <v>4</v>
      </c>
      <c r="B15" s="117" t="s">
        <v>1060</v>
      </c>
      <c r="C15" s="69" t="s">
        <v>13</v>
      </c>
      <c r="D15" s="70" t="s">
        <v>13</v>
      </c>
      <c r="E15" s="145">
        <v>44911.519999999997</v>
      </c>
      <c r="F15" s="86">
        <f t="shared" si="1"/>
        <v>1.8700731086396547E-3</v>
      </c>
      <c r="G15" s="100">
        <v>2903.7096007986302</v>
      </c>
      <c r="H15" s="101">
        <v>3634.1183666035799</v>
      </c>
      <c r="I15" s="101">
        <v>3215.15</v>
      </c>
      <c r="J15" s="101">
        <v>3097.0874543387899</v>
      </c>
      <c r="K15" s="101">
        <v>3794.01</v>
      </c>
      <c r="L15" s="102">
        <v>3401.62</v>
      </c>
      <c r="M15" s="92">
        <f t="shared" si="2"/>
        <v>20045.695421740998</v>
      </c>
    </row>
    <row r="16" spans="1:14" s="50" customFormat="1" ht="15" customHeight="1" x14ac:dyDescent="0.25">
      <c r="A16" s="68">
        <v>5</v>
      </c>
      <c r="B16" s="117" t="s">
        <v>1061</v>
      </c>
      <c r="C16" s="69" t="s">
        <v>13</v>
      </c>
      <c r="D16" s="70" t="s">
        <v>13</v>
      </c>
      <c r="E16" s="145">
        <v>13137.57</v>
      </c>
      <c r="F16" s="86">
        <f t="shared" si="1"/>
        <v>5.4703595803194975E-4</v>
      </c>
      <c r="G16" s="100">
        <v>849.39650539914999</v>
      </c>
      <c r="H16" s="101">
        <v>1063.05652602139</v>
      </c>
      <c r="I16" s="101">
        <v>940.5</v>
      </c>
      <c r="J16" s="101">
        <v>905.963619746061</v>
      </c>
      <c r="K16" s="101">
        <v>1109.83</v>
      </c>
      <c r="L16" s="102">
        <v>995.05</v>
      </c>
      <c r="M16" s="92">
        <f t="shared" si="2"/>
        <v>5863.7966511666009</v>
      </c>
    </row>
    <row r="17" spans="1:17" s="50" customFormat="1" ht="15" customHeight="1" x14ac:dyDescent="0.25">
      <c r="A17" s="68">
        <v>6</v>
      </c>
      <c r="B17" s="117" t="s">
        <v>1062</v>
      </c>
      <c r="C17" s="69" t="s">
        <v>13</v>
      </c>
      <c r="D17" s="70" t="s">
        <v>13</v>
      </c>
      <c r="E17" s="145">
        <v>21129.11</v>
      </c>
      <c r="F17" s="86">
        <f t="shared" si="1"/>
        <v>8.7979610622150443E-4</v>
      </c>
      <c r="G17" s="100">
        <v>1366.0815657838</v>
      </c>
      <c r="H17" s="101">
        <v>1709.71026411458</v>
      </c>
      <c r="I17" s="101">
        <v>1512.6</v>
      </c>
      <c r="J17" s="101">
        <v>1457.0582670625299</v>
      </c>
      <c r="K17" s="101">
        <v>1784.93</v>
      </c>
      <c r="L17" s="102">
        <v>1600.33</v>
      </c>
      <c r="M17" s="92">
        <f t="shared" si="2"/>
        <v>9430.7100969609091</v>
      </c>
    </row>
    <row r="18" spans="1:17" s="50" customFormat="1" ht="15" customHeight="1" x14ac:dyDescent="0.25">
      <c r="A18" s="68">
        <v>7</v>
      </c>
      <c r="B18" s="117" t="s">
        <v>1053</v>
      </c>
      <c r="C18" s="69" t="s">
        <v>13</v>
      </c>
      <c r="D18" s="70" t="s">
        <v>13</v>
      </c>
      <c r="E18" s="145">
        <v>99120.81</v>
      </c>
      <c r="F18" s="86">
        <f t="shared" si="1"/>
        <v>4.1272965441290022E-3</v>
      </c>
      <c r="G18" s="100">
        <v>6408.5572618325295</v>
      </c>
      <c r="H18" s="101">
        <v>8020.5870594810503</v>
      </c>
      <c r="I18" s="101">
        <v>7095.92</v>
      </c>
      <c r="J18" s="101">
        <v>6835.3468578863203</v>
      </c>
      <c r="K18" s="101">
        <v>8373.4599999999991</v>
      </c>
      <c r="L18" s="102">
        <v>7507.45</v>
      </c>
      <c r="M18" s="92">
        <f t="shared" si="2"/>
        <v>44241.321179199891</v>
      </c>
    </row>
    <row r="19" spans="1:17" s="50" customFormat="1" ht="15" customHeight="1" x14ac:dyDescent="0.25">
      <c r="A19" s="68">
        <v>8</v>
      </c>
      <c r="B19" s="117" t="s">
        <v>1063</v>
      </c>
      <c r="C19" s="69" t="s">
        <v>13</v>
      </c>
      <c r="D19" s="70" t="s">
        <v>13</v>
      </c>
      <c r="E19" s="145">
        <v>24811.56</v>
      </c>
      <c r="F19" s="86">
        <f t="shared" si="1"/>
        <v>1.0331298325997275E-3</v>
      </c>
      <c r="G19" s="100">
        <v>1604.1667033935</v>
      </c>
      <c r="H19" s="101">
        <v>2007.6841287065499</v>
      </c>
      <c r="I19" s="101">
        <v>1776.22</v>
      </c>
      <c r="J19" s="101">
        <v>1710.9991200158499</v>
      </c>
      <c r="K19" s="101">
        <v>2096.0100000000002</v>
      </c>
      <c r="L19" s="102">
        <v>1879.24</v>
      </c>
      <c r="M19" s="92">
        <f t="shared" si="2"/>
        <v>11074.3199521159</v>
      </c>
    </row>
    <row r="20" spans="1:17" s="50" customFormat="1" ht="15" customHeight="1" x14ac:dyDescent="0.25">
      <c r="A20" s="68">
        <v>9</v>
      </c>
      <c r="B20" s="117" t="s">
        <v>1064</v>
      </c>
      <c r="C20" s="69" t="s">
        <v>13</v>
      </c>
      <c r="D20" s="70" t="s">
        <v>13</v>
      </c>
      <c r="E20" s="145">
        <v>20936.18</v>
      </c>
      <c r="F20" s="86">
        <f t="shared" si="1"/>
        <v>8.7176268395367982E-4</v>
      </c>
      <c r="G20" s="100">
        <v>1353.6078687617</v>
      </c>
      <c r="H20" s="101">
        <v>1694.09889187715</v>
      </c>
      <c r="I20" s="101">
        <v>1498.79</v>
      </c>
      <c r="J20" s="101">
        <v>1443.75386136516</v>
      </c>
      <c r="K20" s="101">
        <v>1768.63</v>
      </c>
      <c r="L20" s="102">
        <v>1585.72</v>
      </c>
      <c r="M20" s="92">
        <f t="shared" si="2"/>
        <v>9344.6006220040108</v>
      </c>
    </row>
    <row r="21" spans="1:17" s="50" customFormat="1" ht="15" customHeight="1" x14ac:dyDescent="0.25">
      <c r="A21" s="68">
        <v>10</v>
      </c>
      <c r="B21" s="117" t="s">
        <v>1065</v>
      </c>
      <c r="C21" s="69" t="s">
        <v>13</v>
      </c>
      <c r="D21" s="70" t="s">
        <v>13</v>
      </c>
      <c r="E21" s="145">
        <v>4403.92</v>
      </c>
      <c r="F21" s="86">
        <f t="shared" si="1"/>
        <v>1.8337505309551645E-4</v>
      </c>
      <c r="G21" s="100">
        <v>284.731061989198</v>
      </c>
      <c r="H21" s="101">
        <v>356.35325985521899</v>
      </c>
      <c r="I21" s="101">
        <v>315.27</v>
      </c>
      <c r="J21" s="101">
        <v>303.69324801101499</v>
      </c>
      <c r="K21" s="101">
        <v>372.03</v>
      </c>
      <c r="L21" s="102">
        <v>333.55</v>
      </c>
      <c r="M21" s="92">
        <f t="shared" si="2"/>
        <v>1965.6275698554318</v>
      </c>
    </row>
    <row r="22" spans="1:17" s="50" customFormat="1" ht="15" customHeight="1" x14ac:dyDescent="0.25">
      <c r="A22" s="68">
        <v>11</v>
      </c>
      <c r="B22" s="117" t="s">
        <v>1052</v>
      </c>
      <c r="C22" s="69" t="s">
        <v>13</v>
      </c>
      <c r="D22" s="70" t="s">
        <v>13</v>
      </c>
      <c r="E22" s="145">
        <v>127889.9</v>
      </c>
      <c r="F22" s="86">
        <f t="shared" si="1"/>
        <v>5.3252141734818721E-3</v>
      </c>
      <c r="G22" s="100">
        <v>8268.5941262993692</v>
      </c>
      <c r="H22" s="101">
        <v>10348.503780168099</v>
      </c>
      <c r="I22" s="101">
        <v>9155.4599999999991</v>
      </c>
      <c r="J22" s="101">
        <v>8819.2562804964491</v>
      </c>
      <c r="K22" s="101">
        <v>10803.8</v>
      </c>
      <c r="L22" s="102">
        <v>9686.44</v>
      </c>
      <c r="M22" s="92">
        <f t="shared" si="2"/>
        <v>57082.054186963913</v>
      </c>
      <c r="Q22" s="53"/>
    </row>
    <row r="23" spans="1:17" s="50" customFormat="1" ht="15" customHeight="1" x14ac:dyDescent="0.25">
      <c r="A23" s="68">
        <v>12</v>
      </c>
      <c r="B23" s="117" t="s">
        <v>1054</v>
      </c>
      <c r="C23" s="69" t="s">
        <v>13</v>
      </c>
      <c r="D23" s="70" t="s">
        <v>13</v>
      </c>
      <c r="E23" s="145">
        <v>98109.7</v>
      </c>
      <c r="F23" s="86">
        <f t="shared" si="1"/>
        <v>4.0851948824422767E-3</v>
      </c>
      <c r="G23" s="100">
        <v>6343.1849516888597</v>
      </c>
      <c r="H23" s="101">
        <v>7938.7707811262599</v>
      </c>
      <c r="I23" s="101">
        <v>7023.54</v>
      </c>
      <c r="J23" s="101">
        <v>6765.6209591423803</v>
      </c>
      <c r="K23" s="101">
        <v>8288.0499999999993</v>
      </c>
      <c r="L23" s="102">
        <v>7430.87</v>
      </c>
      <c r="M23" s="92">
        <f t="shared" si="2"/>
        <v>43790.036691957503</v>
      </c>
      <c r="Q23" s="53"/>
    </row>
    <row r="24" spans="1:17" s="50" customFormat="1" ht="14.25" customHeight="1" x14ac:dyDescent="0.25">
      <c r="A24" s="68">
        <v>13</v>
      </c>
      <c r="B24" s="117" t="s">
        <v>1066</v>
      </c>
      <c r="C24" s="69" t="s">
        <v>13</v>
      </c>
      <c r="D24" s="70" t="s">
        <v>13</v>
      </c>
      <c r="E24" s="145">
        <v>7604.76</v>
      </c>
      <c r="F24" s="86">
        <f t="shared" si="1"/>
        <v>3.1665499572623018E-4</v>
      </c>
      <c r="G24" s="100">
        <v>491.67818465661799</v>
      </c>
      <c r="H24" s="101">
        <v>615.35654971402198</v>
      </c>
      <c r="I24" s="101">
        <v>544.41</v>
      </c>
      <c r="J24" s="101">
        <v>524.42239294633998</v>
      </c>
      <c r="K24" s="101">
        <v>642.42999999999995</v>
      </c>
      <c r="L24" s="102">
        <v>575.99</v>
      </c>
      <c r="M24" s="92">
        <f t="shared" si="2"/>
        <v>3394.2871273169794</v>
      </c>
    </row>
    <row r="25" spans="1:17" s="50" customFormat="1" ht="15" customHeight="1" x14ac:dyDescent="0.25">
      <c r="A25" s="68">
        <v>14</v>
      </c>
      <c r="B25" s="117" t="s">
        <v>1067</v>
      </c>
      <c r="C25" s="69" t="s">
        <v>13</v>
      </c>
      <c r="D25" s="70" t="s">
        <v>13</v>
      </c>
      <c r="E25" s="145">
        <v>26589.58</v>
      </c>
      <c r="F25" s="86">
        <f t="shared" si="1"/>
        <v>1.1071648995184932E-3</v>
      </c>
      <c r="G25" s="100">
        <v>1719.1228158655799</v>
      </c>
      <c r="H25" s="101">
        <v>2151.5566838591799</v>
      </c>
      <c r="I25" s="101">
        <v>1903.51</v>
      </c>
      <c r="J25" s="101">
        <v>1833.6109451236</v>
      </c>
      <c r="K25" s="101">
        <v>2246.2199999999998</v>
      </c>
      <c r="L25" s="102">
        <v>2013.91</v>
      </c>
      <c r="M25" s="92">
        <f t="shared" si="2"/>
        <v>11867.93044484836</v>
      </c>
    </row>
    <row r="26" spans="1:17" s="50" customFormat="1" ht="15" customHeight="1" x14ac:dyDescent="0.25">
      <c r="A26" s="68">
        <v>15</v>
      </c>
      <c r="B26" s="115" t="s">
        <v>1068</v>
      </c>
      <c r="C26" s="69" t="s">
        <v>13</v>
      </c>
      <c r="D26" s="70" t="s">
        <v>13</v>
      </c>
      <c r="E26" s="145">
        <v>16451.77</v>
      </c>
      <c r="F26" s="86">
        <f t="shared" si="1"/>
        <v>6.8503610357709143E-4</v>
      </c>
      <c r="G26" s="100">
        <v>1063.67280597786</v>
      </c>
      <c r="H26" s="101">
        <v>1331.2325995677199</v>
      </c>
      <c r="I26" s="101">
        <v>1177.76</v>
      </c>
      <c r="J26" s="101">
        <v>1134.51004260526</v>
      </c>
      <c r="K26" s="101">
        <v>1389.8</v>
      </c>
      <c r="L26" s="102">
        <v>1246.06</v>
      </c>
      <c r="M26" s="92">
        <f t="shared" si="2"/>
        <v>7343.0354481508402</v>
      </c>
    </row>
    <row r="27" spans="1:17" s="50" customFormat="1" ht="15" customHeight="1" x14ac:dyDescent="0.25">
      <c r="A27" s="68">
        <v>16</v>
      </c>
      <c r="B27" s="117" t="s">
        <v>1069</v>
      </c>
      <c r="C27" s="69" t="s">
        <v>13</v>
      </c>
      <c r="D27" s="70" t="s">
        <v>13</v>
      </c>
      <c r="E27" s="145">
        <v>1298.5</v>
      </c>
      <c r="F27" s="86">
        <f t="shared" si="1"/>
        <v>5.4068308789562054E-5</v>
      </c>
      <c r="G27" s="100">
        <v>83.953224398484394</v>
      </c>
      <c r="H27" s="101">
        <v>105.07109754990999</v>
      </c>
      <c r="I27" s="101">
        <v>92.96</v>
      </c>
      <c r="J27" s="101">
        <v>89.544242979505299</v>
      </c>
      <c r="K27" s="101">
        <v>109.69</v>
      </c>
      <c r="L27" s="102">
        <v>98.35</v>
      </c>
      <c r="M27" s="92">
        <f t="shared" si="2"/>
        <v>579.56856492789962</v>
      </c>
    </row>
    <row r="28" spans="1:17" s="50" customFormat="1" ht="15" customHeight="1" x14ac:dyDescent="0.25">
      <c r="A28" s="68">
        <v>17</v>
      </c>
      <c r="B28" s="117" t="s">
        <v>1055</v>
      </c>
      <c r="C28" s="69" t="s">
        <v>13</v>
      </c>
      <c r="D28" s="70" t="s">
        <v>13</v>
      </c>
      <c r="E28" s="145">
        <v>78931.25</v>
      </c>
      <c r="F28" s="86">
        <f t="shared" si="1"/>
        <v>3.2866224090459142E-3</v>
      </c>
      <c r="G28" s="100">
        <v>5103.2213656548902</v>
      </c>
      <c r="H28" s="101">
        <v>6386.9026326425601</v>
      </c>
      <c r="I28" s="101">
        <v>5650.58</v>
      </c>
      <c r="J28" s="101">
        <v>5443.0797294386502</v>
      </c>
      <c r="K28" s="101">
        <v>6667.9</v>
      </c>
      <c r="L28" s="102">
        <v>5978.29</v>
      </c>
      <c r="M28" s="92">
        <f t="shared" si="2"/>
        <v>35229.973727736106</v>
      </c>
    </row>
    <row r="29" spans="1:17" s="50" customFormat="1" ht="15" customHeight="1" x14ac:dyDescent="0.25">
      <c r="A29" s="68">
        <v>18</v>
      </c>
      <c r="B29" s="117" t="s">
        <v>1070</v>
      </c>
      <c r="C29" s="69" t="s">
        <v>13</v>
      </c>
      <c r="D29" s="70" t="s">
        <v>13</v>
      </c>
      <c r="E29" s="145">
        <v>8401</v>
      </c>
      <c r="F29" s="86">
        <f t="shared" si="1"/>
        <v>3.4980967434817926E-4</v>
      </c>
      <c r="G29" s="100">
        <v>543.158288926968</v>
      </c>
      <c r="H29" s="101">
        <v>679.78613054816901</v>
      </c>
      <c r="I29" s="101">
        <v>601.41999999999996</v>
      </c>
      <c r="J29" s="101">
        <v>579.330908949422</v>
      </c>
      <c r="K29" s="101">
        <v>709.69</v>
      </c>
      <c r="L29" s="102">
        <v>636.29999999999995</v>
      </c>
      <c r="M29" s="92">
        <f t="shared" si="2"/>
        <v>3749.685328424559</v>
      </c>
    </row>
    <row r="30" spans="1:17" s="50" customFormat="1" ht="15" customHeight="1" x14ac:dyDescent="0.25">
      <c r="A30" s="68">
        <v>19</v>
      </c>
      <c r="B30" s="117" t="s">
        <v>103</v>
      </c>
      <c r="C30" s="69" t="s">
        <v>13</v>
      </c>
      <c r="D30" s="70" t="s">
        <v>13</v>
      </c>
      <c r="E30" s="145">
        <v>60530.36</v>
      </c>
      <c r="F30" s="86">
        <f t="shared" si="1"/>
        <v>2.5204267967834848E-3</v>
      </c>
      <c r="G30" s="100">
        <v>3913.5301470936001</v>
      </c>
      <c r="H30" s="101">
        <v>4897.9525300663799</v>
      </c>
      <c r="I30" s="101">
        <v>4333.28</v>
      </c>
      <c r="J30" s="101">
        <v>4174.1588474986002</v>
      </c>
      <c r="K30" s="101">
        <v>5113.4399999999996</v>
      </c>
      <c r="L30" s="102">
        <v>4584.6000000000004</v>
      </c>
      <c r="M30" s="92">
        <f t="shared" si="2"/>
        <v>27016.961524658582</v>
      </c>
    </row>
    <row r="31" spans="1:17" s="50" customFormat="1" ht="15" customHeight="1" x14ac:dyDescent="0.25">
      <c r="A31" s="68">
        <v>20</v>
      </c>
      <c r="B31" s="117" t="s">
        <v>134</v>
      </c>
      <c r="C31" s="69" t="s">
        <v>138</v>
      </c>
      <c r="D31" s="70" t="s">
        <v>94</v>
      </c>
      <c r="E31" s="145">
        <v>438.91</v>
      </c>
      <c r="F31" s="86">
        <f t="shared" si="1"/>
        <v>1.8275796234752933E-5</v>
      </c>
      <c r="G31" s="100">
        <v>28.377288964758399</v>
      </c>
      <c r="H31" s="101">
        <v>35.5154065657537</v>
      </c>
      <c r="I31" s="101">
        <v>31.42</v>
      </c>
      <c r="J31" s="101">
        <v>30.2671264429224</v>
      </c>
      <c r="K31" s="101">
        <v>37.08</v>
      </c>
      <c r="L31" s="102">
        <v>33.24</v>
      </c>
      <c r="M31" s="92">
        <f t="shared" si="2"/>
        <v>195.89982197343451</v>
      </c>
    </row>
    <row r="32" spans="1:17" s="50" customFormat="1" ht="15" customHeight="1" x14ac:dyDescent="0.25">
      <c r="A32" s="68">
        <v>21</v>
      </c>
      <c r="B32" s="117" t="s">
        <v>104</v>
      </c>
      <c r="C32" s="69" t="s">
        <v>138</v>
      </c>
      <c r="D32" s="70" t="s">
        <v>94</v>
      </c>
      <c r="E32" s="145">
        <v>14172</v>
      </c>
      <c r="F32" s="86">
        <f t="shared" si="1"/>
        <v>5.9010864240714158E-4</v>
      </c>
      <c r="G32" s="100">
        <v>916.27654691977</v>
      </c>
      <c r="H32" s="101">
        <v>1146.7597955158501</v>
      </c>
      <c r="I32" s="101">
        <v>1014.55</v>
      </c>
      <c r="J32" s="101">
        <v>977.29765999657297</v>
      </c>
      <c r="K32" s="101">
        <v>1197.21</v>
      </c>
      <c r="L32" s="102">
        <v>1073.3900000000001</v>
      </c>
      <c r="M32" s="92">
        <f t="shared" si="2"/>
        <v>6325.4840024321938</v>
      </c>
    </row>
    <row r="33" spans="1:13" s="50" customFormat="1" ht="15" customHeight="1" x14ac:dyDescent="0.25">
      <c r="A33" s="68">
        <v>22</v>
      </c>
      <c r="B33" s="117" t="s">
        <v>1056</v>
      </c>
      <c r="C33" s="69" t="s">
        <v>13</v>
      </c>
      <c r="D33" s="70" t="s">
        <v>13</v>
      </c>
      <c r="E33" s="145">
        <v>75059.75</v>
      </c>
      <c r="F33" s="86">
        <f t="shared" si="1"/>
        <v>3.1254168199209321E-3</v>
      </c>
      <c r="G33" s="100">
        <v>4852.91338855921</v>
      </c>
      <c r="H33" s="101">
        <v>6073.6313548878597</v>
      </c>
      <c r="I33" s="101">
        <v>5373.42</v>
      </c>
      <c r="J33" s="101">
        <v>5176.1020346406804</v>
      </c>
      <c r="K33" s="101">
        <v>6340.85</v>
      </c>
      <c r="L33" s="102">
        <v>5685.06</v>
      </c>
      <c r="M33" s="92">
        <f t="shared" si="2"/>
        <v>33501.976778087745</v>
      </c>
    </row>
    <row r="34" spans="1:13" s="50" customFormat="1" ht="15" customHeight="1" x14ac:dyDescent="0.25">
      <c r="A34" s="68">
        <v>23</v>
      </c>
      <c r="B34" s="117" t="s">
        <v>1071</v>
      </c>
      <c r="C34" s="69" t="s">
        <v>13</v>
      </c>
      <c r="D34" s="70" t="s">
        <v>13</v>
      </c>
      <c r="E34" s="145">
        <v>23138.31</v>
      </c>
      <c r="F34" s="86">
        <f t="shared" si="1"/>
        <v>9.6345728914024769E-4</v>
      </c>
      <c r="G34" s="100">
        <v>1495.9843909369999</v>
      </c>
      <c r="H34" s="101">
        <v>1872.2892777436</v>
      </c>
      <c r="I34" s="101">
        <v>1656.44</v>
      </c>
      <c r="J34" s="101">
        <v>1595.6122085291599</v>
      </c>
      <c r="K34" s="101">
        <v>1954.66</v>
      </c>
      <c r="L34" s="102">
        <v>1752.51</v>
      </c>
      <c r="M34" s="92">
        <f t="shared" si="2"/>
        <v>10327.495877209762</v>
      </c>
    </row>
    <row r="35" spans="1:13" s="50" customFormat="1" ht="15" customHeight="1" x14ac:dyDescent="0.25">
      <c r="A35" s="68">
        <v>24</v>
      </c>
      <c r="B35" s="115" t="s">
        <v>1072</v>
      </c>
      <c r="C35" s="69">
        <v>8</v>
      </c>
      <c r="D35" s="70" t="s">
        <v>94</v>
      </c>
      <c r="E35" s="145">
        <v>3192.04</v>
      </c>
      <c r="F35" s="86">
        <f t="shared" si="1"/>
        <v>1.3291351897468898E-4</v>
      </c>
      <c r="G35" s="100">
        <v>0</v>
      </c>
      <c r="H35" s="101">
        <v>0</v>
      </c>
      <c r="I35" s="101">
        <v>0</v>
      </c>
      <c r="J35" s="101">
        <v>0</v>
      </c>
      <c r="K35" s="101">
        <v>0</v>
      </c>
      <c r="L35" s="102">
        <v>1426.02</v>
      </c>
      <c r="M35" s="92">
        <f t="shared" si="2"/>
        <v>1426.02</v>
      </c>
    </row>
    <row r="36" spans="1:13" s="50" customFormat="1" ht="15" customHeight="1" x14ac:dyDescent="0.25">
      <c r="A36" s="68">
        <v>25</v>
      </c>
      <c r="B36" s="117" t="s">
        <v>1073</v>
      </c>
      <c r="C36" s="69" t="s">
        <v>13</v>
      </c>
      <c r="D36" s="70" t="s">
        <v>13</v>
      </c>
      <c r="E36" s="145">
        <v>16217.43</v>
      </c>
      <c r="F36" s="86">
        <f t="shared" si="1"/>
        <v>6.7527840817335945E-4</v>
      </c>
      <c r="G36" s="100">
        <v>1048.5217866436001</v>
      </c>
      <c r="H36" s="101">
        <v>1312.2704424634901</v>
      </c>
      <c r="I36" s="101">
        <v>1160.98</v>
      </c>
      <c r="J36" s="101">
        <v>1118.3500134178801</v>
      </c>
      <c r="K36" s="101">
        <v>1370.01</v>
      </c>
      <c r="L36" s="102">
        <v>1228.32</v>
      </c>
      <c r="M36" s="92">
        <f t="shared" si="2"/>
        <v>7238.4522425249697</v>
      </c>
    </row>
    <row r="37" spans="1:13" s="50" customFormat="1" ht="15" customHeight="1" x14ac:dyDescent="0.25">
      <c r="A37" s="68">
        <v>26</v>
      </c>
      <c r="B37" s="117" t="s">
        <v>1074</v>
      </c>
      <c r="C37" s="69" t="s">
        <v>13</v>
      </c>
      <c r="D37" s="70" t="s">
        <v>13</v>
      </c>
      <c r="E37" s="145">
        <v>38397.15</v>
      </c>
      <c r="F37" s="86">
        <f t="shared" si="1"/>
        <v>1.5988209186285195E-3</v>
      </c>
      <c r="G37" s="100">
        <v>2482.5294957352799</v>
      </c>
      <c r="H37" s="101">
        <v>3106.9932177809301</v>
      </c>
      <c r="I37" s="101">
        <v>2748.8</v>
      </c>
      <c r="J37" s="101">
        <v>2647.8580895806799</v>
      </c>
      <c r="K37" s="101">
        <v>3243.69</v>
      </c>
      <c r="L37" s="102">
        <v>2908.22</v>
      </c>
      <c r="M37" s="92">
        <f t="shared" si="2"/>
        <v>17138.090803096889</v>
      </c>
    </row>
    <row r="38" spans="1:13" s="50" customFormat="1" ht="15" customHeight="1" x14ac:dyDescent="0.25">
      <c r="A38" s="68">
        <v>27</v>
      </c>
      <c r="B38" s="117" t="s">
        <v>1075</v>
      </c>
      <c r="C38" s="69" t="s">
        <v>13</v>
      </c>
      <c r="D38" s="70" t="s">
        <v>13</v>
      </c>
      <c r="E38" s="145">
        <v>51694.14</v>
      </c>
      <c r="F38" s="86">
        <f t="shared" si="1"/>
        <v>2.1524949743017721E-3</v>
      </c>
      <c r="G38" s="100">
        <v>3342.2331424772201</v>
      </c>
      <c r="H38" s="101">
        <v>4182.94957774257</v>
      </c>
      <c r="I38" s="101">
        <v>3700.71</v>
      </c>
      <c r="J38" s="101">
        <v>3564.8152736053698</v>
      </c>
      <c r="K38" s="101">
        <v>4366.9799999999996</v>
      </c>
      <c r="L38" s="102">
        <v>3915.34</v>
      </c>
      <c r="M38" s="92">
        <f t="shared" si="2"/>
        <v>23073.027993825159</v>
      </c>
    </row>
    <row r="39" spans="1:13" s="50" customFormat="1" ht="15" customHeight="1" x14ac:dyDescent="0.25">
      <c r="A39" s="68">
        <v>28</v>
      </c>
      <c r="B39" s="117" t="s">
        <v>1076</v>
      </c>
      <c r="C39" s="69" t="s">
        <v>13</v>
      </c>
      <c r="D39" s="70" t="s">
        <v>13</v>
      </c>
      <c r="E39" s="145">
        <v>55045.75</v>
      </c>
      <c r="F39" s="86">
        <f t="shared" si="1"/>
        <v>2.2920528367755375E-3</v>
      </c>
      <c r="G39" s="100">
        <v>3558.92814935146</v>
      </c>
      <c r="H39" s="101">
        <v>4454.1527670065298</v>
      </c>
      <c r="I39" s="101">
        <v>3940.65</v>
      </c>
      <c r="J39" s="101">
        <v>3795.9414809311602</v>
      </c>
      <c r="K39" s="101">
        <v>4650.12</v>
      </c>
      <c r="L39" s="102">
        <v>4169.1899999999996</v>
      </c>
      <c r="M39" s="92">
        <f t="shared" si="2"/>
        <v>24568.98239728915</v>
      </c>
    </row>
    <row r="40" spans="1:13" s="50" customFormat="1" ht="15" customHeight="1" x14ac:dyDescent="0.25">
      <c r="A40" s="68">
        <v>29</v>
      </c>
      <c r="B40" s="117" t="s">
        <v>87</v>
      </c>
      <c r="C40" s="69" t="s">
        <v>139</v>
      </c>
      <c r="D40" s="70" t="s">
        <v>94</v>
      </c>
      <c r="E40" s="145">
        <v>41609.440000000002</v>
      </c>
      <c r="F40" s="86">
        <f t="shared" si="1"/>
        <v>1.7325776284025838E-3</v>
      </c>
      <c r="G40" s="100">
        <v>2690.21690675031</v>
      </c>
      <c r="H40" s="101">
        <v>3366.9230105792399</v>
      </c>
      <c r="I40" s="101">
        <v>2978.76</v>
      </c>
      <c r="J40" s="101">
        <v>2869.37682372056</v>
      </c>
      <c r="K40" s="101">
        <v>3515.06</v>
      </c>
      <c r="L40" s="102">
        <v>3151.52</v>
      </c>
      <c r="M40" s="92">
        <f t="shared" si="2"/>
        <v>18571.856741050109</v>
      </c>
    </row>
    <row r="41" spans="1:13" s="50" customFormat="1" ht="15" customHeight="1" x14ac:dyDescent="0.25">
      <c r="A41" s="68">
        <v>30</v>
      </c>
      <c r="B41" s="117" t="s">
        <v>88</v>
      </c>
      <c r="C41" s="69" t="s">
        <v>140</v>
      </c>
      <c r="D41" s="70" t="s">
        <v>94</v>
      </c>
      <c r="E41" s="145">
        <v>36355.910000000003</v>
      </c>
      <c r="F41" s="86">
        <f t="shared" si="1"/>
        <v>1.5138256204894316E-3</v>
      </c>
      <c r="G41" s="100">
        <v>2350.55515628887</v>
      </c>
      <c r="H41" s="101">
        <v>2941.8216142670499</v>
      </c>
      <c r="I41" s="101">
        <v>2602.67</v>
      </c>
      <c r="J41" s="101">
        <v>2507.09467753641</v>
      </c>
      <c r="K41" s="101">
        <v>3071.25</v>
      </c>
      <c r="L41" s="102">
        <v>2753.61</v>
      </c>
      <c r="M41" s="92">
        <f t="shared" si="2"/>
        <v>16227.001448092331</v>
      </c>
    </row>
    <row r="42" spans="1:13" s="50" customFormat="1" ht="15" customHeight="1" x14ac:dyDescent="0.25">
      <c r="A42" s="68">
        <v>31</v>
      </c>
      <c r="B42" s="117" t="s">
        <v>105</v>
      </c>
      <c r="C42" s="69" t="s">
        <v>141</v>
      </c>
      <c r="D42" s="70" t="s">
        <v>94</v>
      </c>
      <c r="E42" s="145">
        <v>5936.31</v>
      </c>
      <c r="F42" s="86">
        <f t="shared" si="1"/>
        <v>2.4718231971549104E-4</v>
      </c>
      <c r="G42" s="100">
        <v>383.80621142007499</v>
      </c>
      <c r="H42" s="101">
        <v>480.35010173007998</v>
      </c>
      <c r="I42" s="101">
        <v>424.97</v>
      </c>
      <c r="J42" s="101">
        <v>409.36648828776902</v>
      </c>
      <c r="K42" s="101">
        <v>501.48</v>
      </c>
      <c r="L42" s="102">
        <v>449.62</v>
      </c>
      <c r="M42" s="92">
        <f t="shared" si="2"/>
        <v>2649.5928014379242</v>
      </c>
    </row>
    <row r="43" spans="1:13" s="50" customFormat="1" ht="15" customHeight="1" x14ac:dyDescent="0.25">
      <c r="A43" s="68">
        <v>32</v>
      </c>
      <c r="B43" s="117" t="s">
        <v>89</v>
      </c>
      <c r="C43" s="69" t="s">
        <v>142</v>
      </c>
      <c r="D43" s="70" t="s">
        <v>94</v>
      </c>
      <c r="E43" s="145">
        <v>2895.61</v>
      </c>
      <c r="F43" s="86">
        <f t="shared" si="1"/>
        <v>1.2057045484339143E-4</v>
      </c>
      <c r="G43" s="100">
        <v>187.21278097843299</v>
      </c>
      <c r="H43" s="101">
        <v>234.304906258372</v>
      </c>
      <c r="I43" s="101">
        <v>207.29</v>
      </c>
      <c r="J43" s="101">
        <v>199.68055865528299</v>
      </c>
      <c r="K43" s="101">
        <v>244.61</v>
      </c>
      <c r="L43" s="102">
        <v>219.31</v>
      </c>
      <c r="M43" s="92">
        <f t="shared" si="2"/>
        <v>1292.408245892088</v>
      </c>
    </row>
    <row r="44" spans="1:13" s="50" customFormat="1" ht="15" customHeight="1" x14ac:dyDescent="0.25">
      <c r="A44" s="68">
        <v>33</v>
      </c>
      <c r="B44" s="117" t="s">
        <v>135</v>
      </c>
      <c r="C44" s="69" t="s">
        <v>143</v>
      </c>
      <c r="D44" s="70" t="s">
        <v>13</v>
      </c>
      <c r="E44" s="145">
        <v>45706.34</v>
      </c>
      <c r="F44" s="86">
        <f t="shared" si="1"/>
        <v>1.9031686598080179E-3</v>
      </c>
      <c r="G44" s="100">
        <v>2955.0978963830798</v>
      </c>
      <c r="H44" s="101">
        <v>3698.4330448897799</v>
      </c>
      <c r="I44" s="101">
        <v>3272.05</v>
      </c>
      <c r="J44" s="101">
        <v>3151.8980474885502</v>
      </c>
      <c r="K44" s="101">
        <v>3861.15</v>
      </c>
      <c r="L44" s="102">
        <v>3461.82</v>
      </c>
      <c r="M44" s="92">
        <f t="shared" si="2"/>
        <v>20400.448988761411</v>
      </c>
    </row>
    <row r="45" spans="1:13" s="50" customFormat="1" ht="15" customHeight="1" x14ac:dyDescent="0.25">
      <c r="A45" s="68">
        <v>34</v>
      </c>
      <c r="B45" s="117" t="s">
        <v>90</v>
      </c>
      <c r="C45" s="69" t="s">
        <v>141</v>
      </c>
      <c r="D45" s="70" t="s">
        <v>94</v>
      </c>
      <c r="E45" s="145">
        <v>244.85</v>
      </c>
      <c r="F45" s="86">
        <f t="shared" si="1"/>
        <v>1.0195321838370634E-5</v>
      </c>
      <c r="G45" s="100">
        <v>15.830532917958299</v>
      </c>
      <c r="H45" s="101">
        <v>19.812597793681601</v>
      </c>
      <c r="I45" s="101">
        <v>17.53</v>
      </c>
      <c r="J45" s="101">
        <v>16.884796221433898</v>
      </c>
      <c r="K45" s="101">
        <v>20.68</v>
      </c>
      <c r="L45" s="102">
        <v>18.55</v>
      </c>
      <c r="M45" s="92">
        <f t="shared" si="2"/>
        <v>109.28792693307379</v>
      </c>
    </row>
    <row r="46" spans="1:13" s="50" customFormat="1" ht="15" customHeight="1" x14ac:dyDescent="0.25">
      <c r="A46" s="68">
        <v>35</v>
      </c>
      <c r="B46" s="117" t="s">
        <v>106</v>
      </c>
      <c r="C46" s="69" t="s">
        <v>13</v>
      </c>
      <c r="D46" s="70" t="s">
        <v>13</v>
      </c>
      <c r="E46" s="145">
        <v>164941.51</v>
      </c>
      <c r="F46" s="86">
        <f t="shared" si="1"/>
        <v>6.8680080823231709E-3</v>
      </c>
      <c r="G46" s="100">
        <v>10664.129073280599</v>
      </c>
      <c r="H46" s="101">
        <v>13346.6195512049</v>
      </c>
      <c r="I46" s="101">
        <v>11807.93</v>
      </c>
      <c r="J46" s="101">
        <v>11374.326260182101</v>
      </c>
      <c r="K46" s="101">
        <v>13933.82</v>
      </c>
      <c r="L46" s="93">
        <v>12492.74</v>
      </c>
      <c r="M46" s="92">
        <f t="shared" si="2"/>
        <v>73619.564884667605</v>
      </c>
    </row>
    <row r="47" spans="1:13" s="50" customFormat="1" ht="15" customHeight="1" x14ac:dyDescent="0.25">
      <c r="A47" s="68">
        <v>36</v>
      </c>
      <c r="B47" s="117" t="s">
        <v>107</v>
      </c>
      <c r="C47" s="69" t="s">
        <v>142</v>
      </c>
      <c r="D47" s="70" t="s">
        <v>94</v>
      </c>
      <c r="E47" s="145">
        <v>728.55</v>
      </c>
      <c r="F47" s="86">
        <f t="shared" si="1"/>
        <v>3.0336131204185929E-5</v>
      </c>
      <c r="G47" s="100">
        <v>47.103674728930201</v>
      </c>
      <c r="H47" s="101">
        <v>58.952289657287103</v>
      </c>
      <c r="I47" s="101">
        <v>52.16</v>
      </c>
      <c r="J47" s="101">
        <v>50.240630129163399</v>
      </c>
      <c r="K47" s="101">
        <v>61.55</v>
      </c>
      <c r="L47" s="102">
        <v>55.18</v>
      </c>
      <c r="M47" s="92">
        <f t="shared" si="2"/>
        <v>325.1865945153807</v>
      </c>
    </row>
    <row r="48" spans="1:13" s="50" customFormat="1" ht="15" customHeight="1" x14ac:dyDescent="0.25">
      <c r="A48" s="68">
        <v>37</v>
      </c>
      <c r="B48" s="117" t="s">
        <v>91</v>
      </c>
      <c r="C48" s="69" t="s">
        <v>138</v>
      </c>
      <c r="D48" s="70" t="s">
        <v>94</v>
      </c>
      <c r="E48" s="145">
        <v>7538.73</v>
      </c>
      <c r="F48" s="86">
        <f t="shared" si="1"/>
        <v>3.1390556913448987E-4</v>
      </c>
      <c r="G48" s="100">
        <v>487.40908076210002</v>
      </c>
      <c r="H48" s="101">
        <v>610.01358123406703</v>
      </c>
      <c r="I48" s="101">
        <v>539.69000000000005</v>
      </c>
      <c r="J48" s="101">
        <v>519.86898026714402</v>
      </c>
      <c r="K48" s="101">
        <v>636.85</v>
      </c>
      <c r="L48" s="102">
        <v>570.99</v>
      </c>
      <c r="M48" s="92">
        <f t="shared" si="2"/>
        <v>3364.8216422633113</v>
      </c>
    </row>
    <row r="49" spans="1:13" s="50" customFormat="1" ht="15" customHeight="1" x14ac:dyDescent="0.25">
      <c r="A49" s="68">
        <v>38</v>
      </c>
      <c r="B49" s="115" t="s">
        <v>92</v>
      </c>
      <c r="C49" s="69" t="s">
        <v>141</v>
      </c>
      <c r="D49" s="70" t="s">
        <v>94</v>
      </c>
      <c r="E49" s="145">
        <v>912.92</v>
      </c>
      <c r="F49" s="86">
        <f t="shared" si="1"/>
        <v>3.8013123188422784E-5</v>
      </c>
      <c r="G49" s="100">
        <v>59.023933475444302</v>
      </c>
      <c r="H49" s="101">
        <v>73.871009915490404</v>
      </c>
      <c r="I49" s="101">
        <v>65.349999999999994</v>
      </c>
      <c r="J49" s="101">
        <v>62.954740316403601</v>
      </c>
      <c r="K49" s="101">
        <v>77.12</v>
      </c>
      <c r="L49" s="102">
        <v>69.14</v>
      </c>
      <c r="M49" s="92">
        <f t="shared" si="2"/>
        <v>407.45968370733829</v>
      </c>
    </row>
    <row r="50" spans="1:13" s="50" customFormat="1" ht="15" customHeight="1" x14ac:dyDescent="0.25">
      <c r="A50" s="68">
        <v>39</v>
      </c>
      <c r="B50" s="117" t="s">
        <v>108</v>
      </c>
      <c r="C50" s="69" t="s">
        <v>141</v>
      </c>
      <c r="D50" s="70" t="s">
        <v>94</v>
      </c>
      <c r="E50" s="145">
        <v>2588.83</v>
      </c>
      <c r="F50" s="86">
        <f t="shared" si="1"/>
        <v>1.0779642652574658E-4</v>
      </c>
      <c r="G50" s="100">
        <v>167.37822558300201</v>
      </c>
      <c r="H50" s="101">
        <v>209.48110086263699</v>
      </c>
      <c r="I50" s="101">
        <v>185.33</v>
      </c>
      <c r="J50" s="101">
        <v>178.525084753664</v>
      </c>
      <c r="K50" s="101">
        <v>218.7</v>
      </c>
      <c r="L50" s="102">
        <v>196.08</v>
      </c>
      <c r="M50" s="92">
        <f t="shared" si="2"/>
        <v>1155.4944111993029</v>
      </c>
    </row>
    <row r="51" spans="1:13" s="50" customFormat="1" ht="15" customHeight="1" x14ac:dyDescent="0.25">
      <c r="A51" s="68">
        <v>40</v>
      </c>
      <c r="B51" s="117" t="s">
        <v>136</v>
      </c>
      <c r="C51" s="69" t="s">
        <v>143</v>
      </c>
      <c r="D51" s="70" t="s">
        <v>94</v>
      </c>
      <c r="E51" s="145">
        <v>3475.61</v>
      </c>
      <c r="F51" s="86">
        <f t="shared" si="1"/>
        <v>1.4472110489956855E-4</v>
      </c>
      <c r="G51" s="100">
        <v>224.71210338976999</v>
      </c>
      <c r="H51" s="101">
        <v>281.23693288829003</v>
      </c>
      <c r="I51" s="101">
        <v>248.81</v>
      </c>
      <c r="J51" s="101">
        <v>239.67721705198201</v>
      </c>
      <c r="K51" s="101">
        <v>293.61</v>
      </c>
      <c r="L51" s="102">
        <v>263.24</v>
      </c>
      <c r="M51" s="92">
        <f t="shared" si="2"/>
        <v>1551.286253330042</v>
      </c>
    </row>
    <row r="52" spans="1:13" s="50" customFormat="1" ht="15" customHeight="1" x14ac:dyDescent="0.25">
      <c r="A52" s="68">
        <v>41</v>
      </c>
      <c r="B52" s="117" t="s">
        <v>137</v>
      </c>
      <c r="C52" s="69" t="s">
        <v>144</v>
      </c>
      <c r="D52" s="70" t="s">
        <v>94</v>
      </c>
      <c r="E52" s="145">
        <v>2790.94</v>
      </c>
      <c r="F52" s="86">
        <f t="shared" si="1"/>
        <v>1.1621209528928789E-4</v>
      </c>
      <c r="G52" s="100">
        <v>180.44544636327001</v>
      </c>
      <c r="H52" s="101">
        <v>225.83529379741799</v>
      </c>
      <c r="I52" s="101">
        <v>199.8</v>
      </c>
      <c r="J52" s="101">
        <v>192.46254100979601</v>
      </c>
      <c r="K52" s="101">
        <v>235.77</v>
      </c>
      <c r="L52" s="102">
        <v>211.39</v>
      </c>
      <c r="M52" s="92">
        <f t="shared" si="2"/>
        <v>1245.7032811704839</v>
      </c>
    </row>
    <row r="53" spans="1:13" s="50" customFormat="1" ht="15" customHeight="1" x14ac:dyDescent="0.25">
      <c r="A53" s="68">
        <v>42</v>
      </c>
      <c r="B53" s="117" t="s">
        <v>137</v>
      </c>
      <c r="C53" s="69" t="s">
        <v>144</v>
      </c>
      <c r="D53" s="70" t="s">
        <v>94</v>
      </c>
      <c r="E53" s="145">
        <v>517.16999999999996</v>
      </c>
      <c r="F53" s="86">
        <f t="shared" si="1"/>
        <v>2.1534468430264E-5</v>
      </c>
      <c r="G53" s="100">
        <v>33.437111330122598</v>
      </c>
      <c r="H53" s="101">
        <v>41.847993469300903</v>
      </c>
      <c r="I53" s="101">
        <v>37.020000000000003</v>
      </c>
      <c r="J53" s="101">
        <v>35.663916936242401</v>
      </c>
      <c r="K53" s="101">
        <v>43.69</v>
      </c>
      <c r="L53" s="102">
        <v>39.17</v>
      </c>
      <c r="M53" s="92">
        <f t="shared" si="2"/>
        <v>230.82902173566589</v>
      </c>
    </row>
    <row r="54" spans="1:13" s="50" customFormat="1" ht="15" customHeight="1" x14ac:dyDescent="0.25">
      <c r="A54" s="68">
        <v>43</v>
      </c>
      <c r="B54" s="117" t="s">
        <v>93</v>
      </c>
      <c r="C54" s="69" t="s">
        <v>142</v>
      </c>
      <c r="D54" s="70" t="s">
        <v>94</v>
      </c>
      <c r="E54" s="145">
        <v>6172.74</v>
      </c>
      <c r="F54" s="86">
        <f t="shared" si="1"/>
        <v>2.5702704073752886E-4</v>
      </c>
      <c r="G54" s="100">
        <v>399.092357623027</v>
      </c>
      <c r="H54" s="101">
        <v>499.48137596475499</v>
      </c>
      <c r="I54" s="101">
        <v>441.9</v>
      </c>
      <c r="J54" s="101">
        <v>425.67064336489199</v>
      </c>
      <c r="K54" s="101">
        <v>521.46</v>
      </c>
      <c r="L54" s="102">
        <v>467.53</v>
      </c>
      <c r="M54" s="92">
        <f t="shared" si="2"/>
        <v>2755.1343769526738</v>
      </c>
    </row>
    <row r="55" spans="1:13" s="50" customFormat="1" ht="15" customHeight="1" x14ac:dyDescent="0.25">
      <c r="A55" s="68">
        <v>44</v>
      </c>
      <c r="B55" s="115" t="s">
        <v>109</v>
      </c>
      <c r="C55" s="69" t="s">
        <v>13</v>
      </c>
      <c r="D55" s="70" t="s">
        <v>13</v>
      </c>
      <c r="E55" s="145">
        <v>272039.27</v>
      </c>
      <c r="F55" s="86">
        <f t="shared" si="1"/>
        <v>1.132745726087566E-2</v>
      </c>
      <c r="G55" s="100">
        <v>17588.428093577098</v>
      </c>
      <c r="H55" s="101">
        <v>22012.679765557499</v>
      </c>
      <c r="I55" s="101">
        <v>19474.91</v>
      </c>
      <c r="J55" s="101">
        <v>18759.761642547001</v>
      </c>
      <c r="K55" s="101">
        <v>22981.16</v>
      </c>
      <c r="L55" s="102">
        <v>20604.37</v>
      </c>
      <c r="M55" s="92">
        <f t="shared" si="2"/>
        <v>121421.30950168161</v>
      </c>
    </row>
    <row r="56" spans="1:13" ht="20.100000000000001" customHeight="1" x14ac:dyDescent="0.25">
      <c r="A56" s="205" t="s">
        <v>34</v>
      </c>
      <c r="B56" s="205"/>
      <c r="C56" s="205"/>
      <c r="D56" s="205"/>
      <c r="E56" s="107">
        <f t="shared" ref="E56:L56" si="3">SUM(E12:E55)</f>
        <v>1679310.6600000004</v>
      </c>
      <c r="F56" s="82">
        <f t="shared" si="3"/>
        <v>6.992490359528937E-2</v>
      </c>
      <c r="G56" s="107">
        <f t="shared" si="3"/>
        <v>108367.78022590527</v>
      </c>
      <c r="H56" s="108">
        <f t="shared" si="3"/>
        <v>135626.97191162204</v>
      </c>
      <c r="I56" s="108">
        <f t="shared" si="3"/>
        <v>119990.96</v>
      </c>
      <c r="J56" s="108">
        <f t="shared" si="3"/>
        <v>115584.73082152729</v>
      </c>
      <c r="K56" s="108">
        <f t="shared" si="3"/>
        <v>141594.04</v>
      </c>
      <c r="L56" s="109">
        <f t="shared" si="3"/>
        <v>128376.00000000001</v>
      </c>
      <c r="M56" s="106">
        <f t="shared" ref="M56" si="4">SUM(G56:L56)</f>
        <v>749540.48295905464</v>
      </c>
    </row>
    <row r="57" spans="1:13" ht="20.100000000000001" customHeight="1" x14ac:dyDescent="0.25">
      <c r="A57" s="205" t="s">
        <v>24</v>
      </c>
      <c r="B57" s="205"/>
      <c r="C57" s="205"/>
      <c r="D57" s="205"/>
      <c r="E57" s="81">
        <f>SUM('HOSP-Cumulative'!E76)</f>
        <v>22336606.039999999</v>
      </c>
      <c r="F57" s="82">
        <f>SUM('HOSP-Cumulative'!F76)</f>
        <v>0.93007509640471053</v>
      </c>
      <c r="G57" s="110">
        <f>SUM('HOSP-Cumulative'!G76)</f>
        <v>1444151.0197740942</v>
      </c>
      <c r="H57" s="111">
        <f>SUM('HOSP-Cumulative'!H76)</f>
        <v>1807417.568088375</v>
      </c>
      <c r="I57" s="111">
        <f>SUM('HOSP-Cumulative'!I76)</f>
        <v>1598983.4899999998</v>
      </c>
      <c r="J57" s="111">
        <f>SUM('HOSP-Cumulative'!J76)</f>
        <v>1540326.8991784728</v>
      </c>
      <c r="K57" s="111">
        <f>SUM('HOSP-Cumulative'!K76)</f>
        <v>1886937.3089905514</v>
      </c>
      <c r="L57" s="112">
        <f>SUM('HOSP-Cumulative'!L76)</f>
        <v>1691784.0925428355</v>
      </c>
      <c r="M57" s="106">
        <f t="shared" ref="M57:M58" si="5">SUM(G57:L57)</f>
        <v>9969600.3785743304</v>
      </c>
    </row>
    <row r="58" spans="1:13" ht="20.100000000000001" customHeight="1" x14ac:dyDescent="0.25">
      <c r="A58" s="205" t="s">
        <v>35</v>
      </c>
      <c r="B58" s="205"/>
      <c r="C58" s="205"/>
      <c r="D58" s="205"/>
      <c r="E58" s="81">
        <f>SUM(E56:E57)</f>
        <v>24015916.699999999</v>
      </c>
      <c r="F58" s="82">
        <f>SUM(F56:F57)</f>
        <v>0.99999999999999989</v>
      </c>
      <c r="G58" s="103">
        <f>SUM(G56:G57)</f>
        <v>1552518.7999999996</v>
      </c>
      <c r="H58" s="104">
        <f t="shared" ref="H58:L58" si="6">SUM(H56:H57)</f>
        <v>1943044.539999997</v>
      </c>
      <c r="I58" s="104">
        <f t="shared" si="6"/>
        <v>1718974.4499999997</v>
      </c>
      <c r="J58" s="104">
        <f t="shared" si="6"/>
        <v>1655911.6300000001</v>
      </c>
      <c r="K58" s="104">
        <f t="shared" si="6"/>
        <v>2028531.3489905514</v>
      </c>
      <c r="L58" s="105">
        <f t="shared" si="6"/>
        <v>1820160.0925428355</v>
      </c>
      <c r="M58" s="84">
        <f t="shared" si="5"/>
        <v>10719140.861533385</v>
      </c>
    </row>
    <row r="59" spans="1:13" x14ac:dyDescent="0.25">
      <c r="M59" s="3"/>
    </row>
    <row r="60" spans="1:13" x14ac:dyDescent="0.25">
      <c r="A60" s="4"/>
      <c r="B60" s="67" t="s">
        <v>119</v>
      </c>
      <c r="M60" s="3"/>
    </row>
    <row r="61" spans="1:13" x14ac:dyDescent="0.25">
      <c r="B61" s="67" t="s">
        <v>156</v>
      </c>
      <c r="M61" s="3"/>
    </row>
    <row r="62" spans="1:13" x14ac:dyDescent="0.25">
      <c r="B62" s="67"/>
      <c r="M62" s="3"/>
    </row>
    <row r="63" spans="1:13" x14ac:dyDescent="0.25">
      <c r="M63" s="3"/>
    </row>
    <row r="64" spans="1:13" x14ac:dyDescent="0.25">
      <c r="M64" s="3"/>
    </row>
    <row r="65" spans="13:13" x14ac:dyDescent="0.25">
      <c r="M65" s="3"/>
    </row>
    <row r="66" spans="13:13" x14ac:dyDescent="0.25">
      <c r="M66" s="3"/>
    </row>
    <row r="67" spans="13:13" x14ac:dyDescent="0.25">
      <c r="M67" s="3"/>
    </row>
    <row r="68" spans="13:13" x14ac:dyDescent="0.25">
      <c r="M68" s="3"/>
    </row>
    <row r="69" spans="13:13" x14ac:dyDescent="0.25">
      <c r="M69" s="3"/>
    </row>
    <row r="70" spans="13:13" x14ac:dyDescent="0.25">
      <c r="M70" s="3"/>
    </row>
    <row r="71" spans="13:13" x14ac:dyDescent="0.25">
      <c r="M71" s="3"/>
    </row>
    <row r="72" spans="13:13" x14ac:dyDescent="0.25">
      <c r="M72" s="3"/>
    </row>
    <row r="73" spans="13:13" x14ac:dyDescent="0.25">
      <c r="M73" s="3"/>
    </row>
    <row r="74" spans="13:13" x14ac:dyDescent="0.25">
      <c r="M74" s="3"/>
    </row>
    <row r="75" spans="13:13" x14ac:dyDescent="0.25">
      <c r="M75" s="3"/>
    </row>
    <row r="76" spans="13:13" x14ac:dyDescent="0.25">
      <c r="M76" s="3"/>
    </row>
    <row r="77" spans="13:13" x14ac:dyDescent="0.25">
      <c r="M77" s="3"/>
    </row>
    <row r="78" spans="13:13" x14ac:dyDescent="0.25">
      <c r="M78" s="3"/>
    </row>
    <row r="79" spans="13:13" x14ac:dyDescent="0.25">
      <c r="M79" s="3"/>
    </row>
    <row r="80" spans="13:13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  <row r="86" spans="13:13" x14ac:dyDescent="0.25">
      <c r="M86" s="3"/>
    </row>
    <row r="87" spans="13:13" x14ac:dyDescent="0.25">
      <c r="M87" s="3"/>
    </row>
    <row r="88" spans="13:13" x14ac:dyDescent="0.25">
      <c r="M88" s="3"/>
    </row>
    <row r="89" spans="13:13" x14ac:dyDescent="0.25">
      <c r="M89" s="3"/>
    </row>
    <row r="90" spans="13:13" x14ac:dyDescent="0.25">
      <c r="M90" s="3"/>
    </row>
    <row r="91" spans="13:13" x14ac:dyDescent="0.25">
      <c r="M91" s="3"/>
    </row>
    <row r="92" spans="13:13" x14ac:dyDescent="0.25">
      <c r="M92" s="3"/>
    </row>
    <row r="93" spans="13:13" x14ac:dyDescent="0.25">
      <c r="M93" s="3"/>
    </row>
    <row r="94" spans="13:13" x14ac:dyDescent="0.25">
      <c r="M94" s="3"/>
    </row>
    <row r="95" spans="13:13" x14ac:dyDescent="0.25">
      <c r="M95" s="3"/>
    </row>
    <row r="96" spans="13:13" x14ac:dyDescent="0.25">
      <c r="M96" s="3"/>
    </row>
    <row r="97" spans="13:13" x14ac:dyDescent="0.25">
      <c r="M97" s="3"/>
    </row>
    <row r="98" spans="13:13" x14ac:dyDescent="0.25">
      <c r="M98" s="3"/>
    </row>
    <row r="99" spans="13:13" x14ac:dyDescent="0.25">
      <c r="M99" s="3"/>
    </row>
    <row r="100" spans="13:13" x14ac:dyDescent="0.25">
      <c r="M100" s="3"/>
    </row>
    <row r="101" spans="13:13" x14ac:dyDescent="0.25">
      <c r="M101" s="3"/>
    </row>
    <row r="102" spans="13:13" x14ac:dyDescent="0.25">
      <c r="M102" s="3"/>
    </row>
    <row r="103" spans="13:13" x14ac:dyDescent="0.25">
      <c r="M103" s="3"/>
    </row>
    <row r="104" spans="13:13" x14ac:dyDescent="0.25">
      <c r="M104" s="3"/>
    </row>
    <row r="105" spans="13:13" x14ac:dyDescent="0.25">
      <c r="M105" s="3"/>
    </row>
    <row r="106" spans="13:13" x14ac:dyDescent="0.25">
      <c r="M106" s="3"/>
    </row>
    <row r="107" spans="13:13" x14ac:dyDescent="0.25">
      <c r="M107" s="3"/>
    </row>
    <row r="108" spans="13:13" x14ac:dyDescent="0.25">
      <c r="M108" s="3"/>
    </row>
    <row r="109" spans="13:13" x14ac:dyDescent="0.25">
      <c r="M109" s="3"/>
    </row>
    <row r="110" spans="13:13" x14ac:dyDescent="0.25">
      <c r="M110" s="3"/>
    </row>
    <row r="111" spans="13:13" x14ac:dyDescent="0.25">
      <c r="M111" s="3"/>
    </row>
    <row r="112" spans="13:13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3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</sheetData>
  <sheetProtection selectLockedCells="1" sort="0" pivotTables="0" selectUnlockedCells="1"/>
  <sortState ref="B12:M60">
    <sortCondition ref="B12:B60"/>
  </sortState>
  <mergeCells count="17">
    <mergeCell ref="A1:M1"/>
    <mergeCell ref="A2:M2"/>
    <mergeCell ref="A3:M3"/>
    <mergeCell ref="G11:L11"/>
    <mergeCell ref="A11:B11"/>
    <mergeCell ref="A5:M5"/>
    <mergeCell ref="A4:M4"/>
    <mergeCell ref="A56:D56"/>
    <mergeCell ref="A57:D57"/>
    <mergeCell ref="A58:D58"/>
    <mergeCell ref="G8:L8"/>
    <mergeCell ref="M6:M8"/>
    <mergeCell ref="A6:F6"/>
    <mergeCell ref="A7:F7"/>
    <mergeCell ref="A8:F8"/>
    <mergeCell ref="A9:F9"/>
    <mergeCell ref="A10:F10"/>
  </mergeCells>
  <printOptions horizontalCentered="1"/>
  <pageMargins left="0" right="0" top="0.5" bottom="0.5" header="0.25" footer="0"/>
  <pageSetup paperSize="5" scale="92" orientation="landscape" r:id="rId1"/>
  <headerFooter>
    <oddFooter>&amp;C&amp;"-,Italic"&amp;10Page &amp;P of &amp;N&amp;R&amp;"-,Italic"&amp;10TF 2014 Oct, 06/22/2016</oddFooter>
  </headerFooter>
  <rowBreaks count="1" manualBreakCount="1">
    <brk id="37" max="12" man="1"/>
  </rowBreaks>
  <ignoredErrors>
    <ignoredError sqref="M12 M13:M55" formulaRange="1"/>
    <ignoredError sqref="C31:C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Normal="100" zoomScaleSheetLayoutView="100" workbookViewId="0">
      <selection activeCell="A6" sqref="A6:F6"/>
    </sheetView>
  </sheetViews>
  <sheetFormatPr defaultColWidth="9.140625" defaultRowHeight="15" x14ac:dyDescent="0.25"/>
  <cols>
    <col min="1" max="1" width="4.140625" style="59" bestFit="1" customWidth="1"/>
    <col min="2" max="2" width="39.28515625" style="57" bestFit="1" customWidth="1"/>
    <col min="3" max="3" width="6.85546875" style="48" bestFit="1" customWidth="1"/>
    <col min="4" max="4" width="6.42578125" style="48" bestFit="1" customWidth="1"/>
    <col min="5" max="5" width="14.28515625" style="48" bestFit="1" customWidth="1"/>
    <col min="6" max="6" width="8.85546875" style="48" bestFit="1" customWidth="1"/>
    <col min="7" max="9" width="13.28515625" style="48" bestFit="1" customWidth="1"/>
    <col min="10" max="11" width="13.7109375" style="48" customWidth="1"/>
    <col min="12" max="12" width="13.28515625" style="48" bestFit="1" customWidth="1"/>
    <col min="13" max="13" width="15.7109375" style="65" bestFit="1" customWidth="1"/>
    <col min="14" max="16384" width="9.140625" style="4"/>
  </cols>
  <sheetData>
    <row r="1" spans="1:16" ht="15.75" customHeight="1" x14ac:dyDescent="0.2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6" ht="15.75" customHeight="1" x14ac:dyDescent="0.25">
      <c r="A2" s="212" t="s">
        <v>23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6" ht="15.75" customHeight="1" x14ac:dyDescent="0.25">
      <c r="A3" s="213" t="s">
        <v>125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60"/>
    </row>
    <row r="4" spans="1:16" ht="15.75" customHeight="1" x14ac:dyDescent="0.25">
      <c r="A4" s="219" t="s">
        <v>750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60"/>
    </row>
    <row r="5" spans="1:16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16" ht="20.100000000000001" customHeight="1" x14ac:dyDescent="0.25">
      <c r="A6" s="221" t="s">
        <v>30</v>
      </c>
      <c r="B6" s="221"/>
      <c r="C6" s="221"/>
      <c r="D6" s="221"/>
      <c r="E6" s="221"/>
      <c r="F6" s="222"/>
      <c r="G6" s="152">
        <v>1</v>
      </c>
      <c r="H6" s="153">
        <v>2</v>
      </c>
      <c r="I6" s="153">
        <v>3</v>
      </c>
      <c r="J6" s="153">
        <v>4</v>
      </c>
      <c r="K6" s="153">
        <v>5</v>
      </c>
      <c r="L6" s="154">
        <v>6</v>
      </c>
      <c r="M6" s="223" t="s">
        <v>28</v>
      </c>
    </row>
    <row r="7" spans="1:16" s="61" customFormat="1" ht="20.100000000000001" customHeight="1" x14ac:dyDescent="0.25">
      <c r="A7" s="221" t="s">
        <v>31</v>
      </c>
      <c r="B7" s="221"/>
      <c r="C7" s="221"/>
      <c r="D7" s="221"/>
      <c r="E7" s="221"/>
      <c r="F7" s="222"/>
      <c r="G7" s="152" t="s">
        <v>126</v>
      </c>
      <c r="H7" s="153" t="s">
        <v>127</v>
      </c>
      <c r="I7" s="153" t="s">
        <v>128</v>
      </c>
      <c r="J7" s="153" t="s">
        <v>129</v>
      </c>
      <c r="K7" s="153" t="s">
        <v>130</v>
      </c>
      <c r="L7" s="154" t="s">
        <v>131</v>
      </c>
      <c r="M7" s="223"/>
    </row>
    <row r="8" spans="1:16" s="61" customFormat="1" ht="20.100000000000001" customHeight="1" x14ac:dyDescent="0.25">
      <c r="A8" s="224" t="s">
        <v>37</v>
      </c>
      <c r="B8" s="224"/>
      <c r="C8" s="224"/>
      <c r="D8" s="224"/>
      <c r="E8" s="224"/>
      <c r="F8" s="225"/>
      <c r="G8" s="226">
        <f>SUM('EMS-Cumulative'!G8:L8)</f>
        <v>24012724.66</v>
      </c>
      <c r="H8" s="227"/>
      <c r="I8" s="227"/>
      <c r="J8" s="227"/>
      <c r="K8" s="227"/>
      <c r="L8" s="228"/>
      <c r="M8" s="223"/>
    </row>
    <row r="9" spans="1:16" s="61" customFormat="1" ht="20.100000000000001" customHeight="1" x14ac:dyDescent="0.25">
      <c r="A9" s="221" t="s">
        <v>32</v>
      </c>
      <c r="B9" s="221"/>
      <c r="C9" s="221"/>
      <c r="D9" s="221"/>
      <c r="E9" s="221"/>
      <c r="F9" s="222"/>
      <c r="G9" s="155">
        <f>SUM('EMS-Cumulative'!G9)</f>
        <v>1552518.8</v>
      </c>
      <c r="H9" s="156">
        <f>SUM('EMS-Cumulative'!H9)</f>
        <v>1943044.54</v>
      </c>
      <c r="I9" s="157">
        <v>1718974.45</v>
      </c>
      <c r="J9" s="158">
        <v>1655911.63</v>
      </c>
      <c r="K9" s="158">
        <f>SUM('EMS-Cumulative'!K9)</f>
        <v>2028531.37</v>
      </c>
      <c r="L9" s="159">
        <v>1820160.05</v>
      </c>
      <c r="M9" s="91">
        <f>SUM(G9:L9)</f>
        <v>10719140.84</v>
      </c>
    </row>
    <row r="10" spans="1:16" s="61" customFormat="1" ht="20.100000000000001" customHeight="1" x14ac:dyDescent="0.25">
      <c r="A10" s="221" t="s">
        <v>29</v>
      </c>
      <c r="B10" s="221"/>
      <c r="C10" s="221"/>
      <c r="D10" s="221"/>
      <c r="E10" s="221"/>
      <c r="F10" s="222"/>
      <c r="G10" s="160">
        <f>SUM(G9/$G$8)</f>
        <v>6.4654004157477393E-2</v>
      </c>
      <c r="H10" s="161">
        <f t="shared" ref="H10:L10" si="0">SUM(H9/$G$8)</f>
        <v>8.0917287292961451E-2</v>
      </c>
      <c r="I10" s="161">
        <f t="shared" si="0"/>
        <v>7.1585980947153377E-2</v>
      </c>
      <c r="J10" s="161">
        <f t="shared" si="0"/>
        <v>6.8959755856376856E-2</v>
      </c>
      <c r="K10" s="161">
        <f t="shared" si="0"/>
        <v>8.4477351017941502E-2</v>
      </c>
      <c r="L10" s="162">
        <f t="shared" si="0"/>
        <v>7.5799813464400081E-2</v>
      </c>
      <c r="M10" s="83">
        <f>SUM(G10:L10)</f>
        <v>0.44639419273631065</v>
      </c>
    </row>
    <row r="11" spans="1:16" s="61" customFormat="1" ht="32.1" customHeight="1" thickBot="1" x14ac:dyDescent="0.3">
      <c r="A11" s="229" t="s">
        <v>3</v>
      </c>
      <c r="B11" s="229"/>
      <c r="C11" s="87" t="s">
        <v>8</v>
      </c>
      <c r="D11" s="87" t="s">
        <v>33</v>
      </c>
      <c r="E11" s="88" t="s">
        <v>19</v>
      </c>
      <c r="F11" s="89" t="s">
        <v>39</v>
      </c>
      <c r="G11" s="230" t="s">
        <v>18</v>
      </c>
      <c r="H11" s="231"/>
      <c r="I11" s="231"/>
      <c r="J11" s="231"/>
      <c r="K11" s="231"/>
      <c r="L11" s="232"/>
      <c r="M11" s="90" t="s">
        <v>749</v>
      </c>
    </row>
    <row r="12" spans="1:16" s="50" customFormat="1" ht="15" customHeight="1" thickTop="1" x14ac:dyDescent="0.25">
      <c r="A12" s="85">
        <v>1</v>
      </c>
      <c r="B12" s="114" t="s">
        <v>145</v>
      </c>
      <c r="C12" s="74" t="s">
        <v>144</v>
      </c>
      <c r="D12" s="75" t="s">
        <v>83</v>
      </c>
      <c r="E12" s="98">
        <v>16456.240000000002</v>
      </c>
      <c r="F12" s="86">
        <f>SUM(E12/$E$78)</f>
        <v>6.852222301387314E-4</v>
      </c>
      <c r="G12" s="97">
        <v>1063.96180937645</v>
      </c>
      <c r="H12" s="98">
        <v>1331.59429984192</v>
      </c>
      <c r="I12" s="98">
        <v>1178.08</v>
      </c>
      <c r="J12" s="98">
        <v>1134.8182927139401</v>
      </c>
      <c r="K12" s="98">
        <v>1390.1795629154899</v>
      </c>
      <c r="L12" s="99">
        <v>1246.4026542443801</v>
      </c>
      <c r="M12" s="95">
        <f>SUM(G12:L12)</f>
        <v>7345.0366190921786</v>
      </c>
      <c r="O12" s="62"/>
    </row>
    <row r="13" spans="1:16" s="50" customFormat="1" ht="15" customHeight="1" x14ac:dyDescent="0.25">
      <c r="A13" s="80">
        <v>2</v>
      </c>
      <c r="B13" s="115" t="s">
        <v>110</v>
      </c>
      <c r="C13" s="69" t="s">
        <v>140</v>
      </c>
      <c r="D13" s="70" t="s">
        <v>84</v>
      </c>
      <c r="E13" s="101">
        <v>20799.73</v>
      </c>
      <c r="F13" s="86">
        <f t="shared" ref="F13:F75" si="1">SUM(E13/$E$78)</f>
        <v>8.6608103533270496E-4</v>
      </c>
      <c r="G13" s="100">
        <v>1344.78582989441</v>
      </c>
      <c r="H13" s="101">
        <v>1683.05772802603</v>
      </c>
      <c r="I13" s="101">
        <v>1489.02</v>
      </c>
      <c r="J13" s="101">
        <v>1434.3443026785601</v>
      </c>
      <c r="K13" s="101">
        <v>1757.1060922884101</v>
      </c>
      <c r="L13" s="102">
        <v>1575.3804441091399</v>
      </c>
      <c r="M13" s="96">
        <f t="shared" ref="M13:M75" si="2">SUM(G13:L13)</f>
        <v>9283.6943969965505</v>
      </c>
    </row>
    <row r="14" spans="1:16" s="50" customFormat="1" ht="15" customHeight="1" x14ac:dyDescent="0.25">
      <c r="A14" s="80">
        <v>3</v>
      </c>
      <c r="B14" s="115" t="s">
        <v>111</v>
      </c>
      <c r="C14" s="69" t="s">
        <v>151</v>
      </c>
      <c r="D14" s="70" t="s">
        <v>83</v>
      </c>
      <c r="E14" s="101">
        <v>11270.62</v>
      </c>
      <c r="F14" s="86">
        <f t="shared" si="1"/>
        <v>4.6929793023474305E-4</v>
      </c>
      <c r="G14" s="100">
        <v>728.69071233734803</v>
      </c>
      <c r="H14" s="101">
        <v>911.98799650979697</v>
      </c>
      <c r="I14" s="101">
        <v>806.85</v>
      </c>
      <c r="J14" s="101">
        <v>777.21920354999804</v>
      </c>
      <c r="K14" s="101">
        <v>952.11212192983203</v>
      </c>
      <c r="L14" s="102">
        <v>853.64157808708603</v>
      </c>
      <c r="M14" s="96">
        <f t="shared" si="2"/>
        <v>5030.5016124140611</v>
      </c>
      <c r="O14" s="63"/>
      <c r="P14" s="8"/>
    </row>
    <row r="15" spans="1:16" s="50" customFormat="1" ht="15" customHeight="1" x14ac:dyDescent="0.25">
      <c r="A15" s="80">
        <v>4</v>
      </c>
      <c r="B15" s="115" t="s">
        <v>41</v>
      </c>
      <c r="C15" s="69" t="s">
        <v>142</v>
      </c>
      <c r="D15" s="70" t="s">
        <v>83</v>
      </c>
      <c r="E15" s="101">
        <v>2612.7600000000002</v>
      </c>
      <c r="F15" s="86">
        <f t="shared" si="1"/>
        <v>1.08792849035823E-4</v>
      </c>
      <c r="G15" s="100">
        <v>168.925395902491</v>
      </c>
      <c r="H15" s="101">
        <v>211.41745154755799</v>
      </c>
      <c r="I15" s="101">
        <v>187.04</v>
      </c>
      <c r="J15" s="101">
        <v>180.17529171130701</v>
      </c>
      <c r="K15" s="101">
        <v>220.71904364563699</v>
      </c>
      <c r="L15" s="102">
        <v>197.89155960921499</v>
      </c>
      <c r="M15" s="96">
        <f t="shared" si="2"/>
        <v>1166.1687424162078</v>
      </c>
    </row>
    <row r="16" spans="1:16" s="50" customFormat="1" ht="15" customHeight="1" x14ac:dyDescent="0.25">
      <c r="A16" s="80">
        <v>5</v>
      </c>
      <c r="B16" s="115" t="s">
        <v>42</v>
      </c>
      <c r="C16" s="69" t="s">
        <v>139</v>
      </c>
      <c r="D16" s="70" t="s">
        <v>83</v>
      </c>
      <c r="E16" s="101">
        <v>2809.24</v>
      </c>
      <c r="F16" s="86">
        <f t="shared" si="1"/>
        <v>1.1697408993761208E-4</v>
      </c>
      <c r="G16" s="100">
        <v>181.62861463935201</v>
      </c>
      <c r="H16" s="101">
        <v>227.31608015487899</v>
      </c>
      <c r="I16" s="101">
        <v>201.11</v>
      </c>
      <c r="J16" s="101">
        <v>193.724504541968</v>
      </c>
      <c r="K16" s="101">
        <v>237.317153573642</v>
      </c>
      <c r="L16" s="102">
        <v>212.77303882353999</v>
      </c>
      <c r="M16" s="96">
        <f t="shared" si="2"/>
        <v>1253.869391733381</v>
      </c>
    </row>
    <row r="17" spans="1:13" s="50" customFormat="1" ht="15" customHeight="1" x14ac:dyDescent="0.25">
      <c r="A17" s="80">
        <v>6</v>
      </c>
      <c r="B17" s="115" t="s">
        <v>146</v>
      </c>
      <c r="C17" s="69" t="s">
        <v>144</v>
      </c>
      <c r="D17" s="70" t="s">
        <v>83</v>
      </c>
      <c r="E17" s="101">
        <v>1674.1</v>
      </c>
      <c r="F17" s="86">
        <f t="shared" si="1"/>
        <v>6.9707936653527785E-5</v>
      </c>
      <c r="G17" s="100">
        <v>108.237268360033</v>
      </c>
      <c r="H17" s="101">
        <v>135.46363065714701</v>
      </c>
      <c r="I17" s="101">
        <v>119.85</v>
      </c>
      <c r="J17" s="101">
        <v>115.44552727916</v>
      </c>
      <c r="K17" s="101">
        <v>141.42353333913599</v>
      </c>
      <c r="L17" s="102">
        <v>126.7970498407</v>
      </c>
      <c r="M17" s="96">
        <f t="shared" si="2"/>
        <v>747.21700947617592</v>
      </c>
    </row>
    <row r="18" spans="1:13" s="50" customFormat="1" ht="15" customHeight="1" x14ac:dyDescent="0.25">
      <c r="A18" s="80">
        <v>7</v>
      </c>
      <c r="B18" s="115" t="s">
        <v>147</v>
      </c>
      <c r="C18" s="69" t="s">
        <v>138</v>
      </c>
      <c r="D18" s="70" t="s">
        <v>83</v>
      </c>
      <c r="E18" s="101">
        <v>310.57</v>
      </c>
      <c r="F18" s="86">
        <f t="shared" si="1"/>
        <v>1.2931840324046426E-5</v>
      </c>
      <c r="G18" s="100">
        <v>20.079594071187799</v>
      </c>
      <c r="H18" s="101">
        <v>25.130481914575</v>
      </c>
      <c r="I18" s="101">
        <v>22.23</v>
      </c>
      <c r="J18" s="101">
        <v>21.416831376314999</v>
      </c>
      <c r="K18" s="101">
        <v>26.236130905642099</v>
      </c>
      <c r="L18" s="102">
        <v>23.5227045989046</v>
      </c>
      <c r="M18" s="96">
        <f t="shared" si="2"/>
        <v>138.61574286662452</v>
      </c>
    </row>
    <row r="19" spans="1:13" s="50" customFormat="1" ht="15" customHeight="1" x14ac:dyDescent="0.25">
      <c r="A19" s="80">
        <v>8</v>
      </c>
      <c r="B19" s="115" t="s">
        <v>43</v>
      </c>
      <c r="C19" s="69" t="s">
        <v>143</v>
      </c>
      <c r="D19" s="70" t="s">
        <v>83</v>
      </c>
      <c r="E19" s="101">
        <v>7187.24</v>
      </c>
      <c r="F19" s="86">
        <f t="shared" si="1"/>
        <v>2.9926985880992835E-4</v>
      </c>
      <c r="G19" s="100">
        <v>464.68384484078803</v>
      </c>
      <c r="H19" s="101">
        <v>581.57196392346395</v>
      </c>
      <c r="I19" s="101">
        <v>514.52</v>
      </c>
      <c r="J19" s="101">
        <v>495.630315681186</v>
      </c>
      <c r="K19" s="101">
        <v>607.15899633019001</v>
      </c>
      <c r="L19" s="102">
        <v>544.36463084467698</v>
      </c>
      <c r="M19" s="96">
        <f t="shared" si="2"/>
        <v>3207.9297516203046</v>
      </c>
    </row>
    <row r="20" spans="1:13" s="50" customFormat="1" ht="15" customHeight="1" x14ac:dyDescent="0.25">
      <c r="A20" s="80">
        <v>9</v>
      </c>
      <c r="B20" s="115" t="s">
        <v>148</v>
      </c>
      <c r="C20" s="69" t="s">
        <v>138</v>
      </c>
      <c r="D20" s="70" t="s">
        <v>83</v>
      </c>
      <c r="E20" s="101">
        <v>17895.57</v>
      </c>
      <c r="F20" s="86">
        <f t="shared" si="1"/>
        <v>7.4515456659624403E-4</v>
      </c>
      <c r="G20" s="100">
        <v>1157.02025718043</v>
      </c>
      <c r="H20" s="101">
        <v>1448.0609789613</v>
      </c>
      <c r="I20" s="101">
        <v>1218.1199999999999</v>
      </c>
      <c r="J20" s="101">
        <v>1234.0741381107</v>
      </c>
      <c r="K20" s="101">
        <v>1511.7703485561401</v>
      </c>
      <c r="L20" s="102">
        <v>1355.41812389806</v>
      </c>
      <c r="M20" s="96">
        <f t="shared" si="2"/>
        <v>7924.4638467066306</v>
      </c>
    </row>
    <row r="21" spans="1:13" s="50" customFormat="1" ht="15" customHeight="1" x14ac:dyDescent="0.25">
      <c r="A21" s="80">
        <v>10</v>
      </c>
      <c r="B21" s="115" t="s">
        <v>44</v>
      </c>
      <c r="C21" s="69" t="s">
        <v>142</v>
      </c>
      <c r="D21" s="70" t="s">
        <v>84</v>
      </c>
      <c r="E21" s="101">
        <v>242482.96</v>
      </c>
      <c r="F21" s="86">
        <f t="shared" si="1"/>
        <v>1.0096760537148265E-2</v>
      </c>
      <c r="G21" s="100">
        <v>15677.494303957399</v>
      </c>
      <c r="H21" s="101">
        <v>19621.063337967698</v>
      </c>
      <c r="I21" s="101">
        <v>17359.02</v>
      </c>
      <c r="J21" s="101">
        <v>16721.565720931601</v>
      </c>
      <c r="K21" s="101">
        <v>20484.318127789498</v>
      </c>
      <c r="L21" s="102">
        <v>18365.763075467701</v>
      </c>
      <c r="M21" s="96">
        <f t="shared" si="2"/>
        <v>108229.2245661139</v>
      </c>
    </row>
    <row r="22" spans="1:13" s="50" customFormat="1" ht="15" customHeight="1" x14ac:dyDescent="0.25">
      <c r="A22" s="80">
        <v>11</v>
      </c>
      <c r="B22" s="115" t="s">
        <v>45</v>
      </c>
      <c r="C22" s="69" t="s">
        <v>142</v>
      </c>
      <c r="D22" s="70" t="s">
        <v>84</v>
      </c>
      <c r="E22" s="101">
        <v>44265.81</v>
      </c>
      <c r="F22" s="86">
        <f t="shared" si="1"/>
        <v>1.8431863564883201E-3</v>
      </c>
      <c r="G22" s="100">
        <v>2861.9618637741</v>
      </c>
      <c r="H22" s="101">
        <v>3581.8692650256498</v>
      </c>
      <c r="I22" s="101">
        <v>3168.93</v>
      </c>
      <c r="J22" s="101">
        <v>3052.5594503847701</v>
      </c>
      <c r="K22" s="101">
        <v>3739.4583694635098</v>
      </c>
      <c r="L22" s="102">
        <v>3352.7113773424298</v>
      </c>
      <c r="M22" s="96">
        <f t="shared" si="2"/>
        <v>19757.49032599046</v>
      </c>
    </row>
    <row r="23" spans="1:13" s="50" customFormat="1" ht="15" customHeight="1" x14ac:dyDescent="0.25">
      <c r="A23" s="80">
        <v>12</v>
      </c>
      <c r="B23" s="115" t="s">
        <v>46</v>
      </c>
      <c r="C23" s="69" t="s">
        <v>138</v>
      </c>
      <c r="D23" s="70" t="s">
        <v>84</v>
      </c>
      <c r="E23" s="101">
        <v>109958.79</v>
      </c>
      <c r="F23" s="86">
        <f t="shared" si="1"/>
        <v>4.5785797549839106E-3</v>
      </c>
      <c r="G23" s="100">
        <v>7109.2760658111802</v>
      </c>
      <c r="H23" s="101">
        <v>8897.5670008164107</v>
      </c>
      <c r="I23" s="101">
        <v>7871.8</v>
      </c>
      <c r="J23" s="101">
        <v>7582.7313126626104</v>
      </c>
      <c r="K23" s="101">
        <v>9289.0273003381208</v>
      </c>
      <c r="L23" s="102">
        <v>8328.3257726856591</v>
      </c>
      <c r="M23" s="96">
        <f t="shared" si="2"/>
        <v>49078.727452313986</v>
      </c>
    </row>
    <row r="24" spans="1:13" s="50" customFormat="1" ht="15" customHeight="1" x14ac:dyDescent="0.25">
      <c r="A24" s="80">
        <v>13</v>
      </c>
      <c r="B24" s="115" t="s">
        <v>95</v>
      </c>
      <c r="C24" s="69">
        <v>2</v>
      </c>
      <c r="D24" s="70" t="s">
        <v>83</v>
      </c>
      <c r="E24" s="101">
        <v>11800.26</v>
      </c>
      <c r="F24" s="86">
        <f t="shared" si="1"/>
        <v>4.913516376412149E-4</v>
      </c>
      <c r="G24" s="100">
        <v>762.93405909931403</v>
      </c>
      <c r="H24" s="101">
        <v>954.84502855164101</v>
      </c>
      <c r="I24" s="101">
        <v>844.76</v>
      </c>
      <c r="J24" s="101">
        <v>813.74304864176997</v>
      </c>
      <c r="K24" s="101">
        <v>996.85470612297399</v>
      </c>
      <c r="L24" s="102">
        <v>893.75673815973903</v>
      </c>
      <c r="M24" s="96">
        <f t="shared" si="2"/>
        <v>5266.8935805754381</v>
      </c>
    </row>
    <row r="25" spans="1:13" s="50" customFormat="1" ht="15" customHeight="1" x14ac:dyDescent="0.25">
      <c r="A25" s="80">
        <v>14</v>
      </c>
      <c r="B25" s="115" t="s">
        <v>96</v>
      </c>
      <c r="C25" s="69" t="s">
        <v>144</v>
      </c>
      <c r="D25" s="70" t="s">
        <v>83</v>
      </c>
      <c r="E25" s="101">
        <v>9656.58</v>
      </c>
      <c r="F25" s="86">
        <f t="shared" si="1"/>
        <v>4.0209083503358424E-4</v>
      </c>
      <c r="G25" s="100">
        <v>624.33656346701298</v>
      </c>
      <c r="H25" s="101">
        <v>781.38425812746596</v>
      </c>
      <c r="I25" s="101">
        <v>691.3</v>
      </c>
      <c r="J25" s="101">
        <v>665.91539920757202</v>
      </c>
      <c r="K25" s="101">
        <v>815.76229829283398</v>
      </c>
      <c r="L25" s="102">
        <v>731.39349832788196</v>
      </c>
      <c r="M25" s="96">
        <f t="shared" si="2"/>
        <v>4310.0920174227667</v>
      </c>
    </row>
    <row r="26" spans="1:13" s="50" customFormat="1" ht="15" customHeight="1" x14ac:dyDescent="0.25">
      <c r="A26" s="80">
        <v>15</v>
      </c>
      <c r="B26" s="115" t="s">
        <v>47</v>
      </c>
      <c r="C26" s="69" t="s">
        <v>142</v>
      </c>
      <c r="D26" s="70" t="s">
        <v>84</v>
      </c>
      <c r="E26" s="101">
        <v>20705.740000000002</v>
      </c>
      <c r="F26" s="86">
        <f t="shared" si="1"/>
        <v>8.6216738085204971E-4</v>
      </c>
      <c r="G26" s="100">
        <v>1338.7090000436499</v>
      </c>
      <c r="H26" s="101">
        <v>1675.4523121933601</v>
      </c>
      <c r="I26" s="101">
        <v>1482.3</v>
      </c>
      <c r="J26" s="101">
        <v>1427.86277522562</v>
      </c>
      <c r="K26" s="101">
        <v>1749.1660660662301</v>
      </c>
      <c r="L26" s="102">
        <v>1568.2616013192601</v>
      </c>
      <c r="M26" s="96">
        <f t="shared" si="2"/>
        <v>9241.7517548481192</v>
      </c>
    </row>
    <row r="27" spans="1:13" s="50" customFormat="1" ht="15" customHeight="1" x14ac:dyDescent="0.25">
      <c r="A27" s="80">
        <v>16</v>
      </c>
      <c r="B27" s="115" t="s">
        <v>97</v>
      </c>
      <c r="C27" s="69" t="s">
        <v>144</v>
      </c>
      <c r="D27" s="70" t="s">
        <v>83</v>
      </c>
      <c r="E27" s="101">
        <v>51439.519999999997</v>
      </c>
      <c r="F27" s="86">
        <f t="shared" si="1"/>
        <v>2.1418928389271103E-3</v>
      </c>
      <c r="G27" s="100">
        <v>3325.7709399386399</v>
      </c>
      <c r="H27" s="101">
        <v>4162.3464180520396</v>
      </c>
      <c r="I27" s="101">
        <v>3682.48</v>
      </c>
      <c r="J27" s="101">
        <v>3547.2567405692098</v>
      </c>
      <c r="K27" s="101">
        <v>4345.4743872344197</v>
      </c>
      <c r="L27" s="102">
        <v>3896.0512402017098</v>
      </c>
      <c r="M27" s="96">
        <f t="shared" si="2"/>
        <v>22959.379725996016</v>
      </c>
    </row>
    <row r="28" spans="1:13" s="50" customFormat="1" ht="15" customHeight="1" x14ac:dyDescent="0.25">
      <c r="A28" s="80">
        <v>17</v>
      </c>
      <c r="B28" s="115" t="s">
        <v>48</v>
      </c>
      <c r="C28" s="69" t="s">
        <v>138</v>
      </c>
      <c r="D28" s="70" t="s">
        <v>83</v>
      </c>
      <c r="E28" s="101">
        <v>8415.56</v>
      </c>
      <c r="F28" s="86">
        <f t="shared" si="1"/>
        <v>3.5041593894269294E-4</v>
      </c>
      <c r="G28" s="100">
        <v>544.09965122749998</v>
      </c>
      <c r="H28" s="101">
        <v>680.96428625115504</v>
      </c>
      <c r="I28" s="101">
        <v>602.46</v>
      </c>
      <c r="J28" s="101">
        <v>580.33496299469095</v>
      </c>
      <c r="K28" s="101">
        <v>710.92421613254805</v>
      </c>
      <c r="L28" s="102">
        <v>637.39811287103601</v>
      </c>
      <c r="M28" s="96">
        <f t="shared" si="2"/>
        <v>3756.1812294769302</v>
      </c>
    </row>
    <row r="29" spans="1:13" s="50" customFormat="1" ht="15" customHeight="1" x14ac:dyDescent="0.25">
      <c r="A29" s="80">
        <v>18</v>
      </c>
      <c r="B29" s="115" t="s">
        <v>49</v>
      </c>
      <c r="C29" s="69" t="s">
        <v>138</v>
      </c>
      <c r="D29" s="70" t="s">
        <v>83</v>
      </c>
      <c r="E29" s="101">
        <v>1964.71</v>
      </c>
      <c r="F29" s="86">
        <f t="shared" si="1"/>
        <v>8.1808661503227154E-5</v>
      </c>
      <c r="G29" s="100">
        <v>127.026368508237</v>
      </c>
      <c r="H29" s="101">
        <v>158.97900351735399</v>
      </c>
      <c r="I29" s="101">
        <v>140.65</v>
      </c>
      <c r="J29" s="101">
        <v>135.485921928582</v>
      </c>
      <c r="K29" s="101">
        <v>165.97349631846001</v>
      </c>
      <c r="L29" s="102">
        <v>148.807975504762</v>
      </c>
      <c r="M29" s="96">
        <f t="shared" si="2"/>
        <v>876.92276577739494</v>
      </c>
    </row>
    <row r="30" spans="1:13" s="50" customFormat="1" ht="15" customHeight="1" x14ac:dyDescent="0.25">
      <c r="A30" s="80">
        <v>19</v>
      </c>
      <c r="B30" s="115" t="s">
        <v>98</v>
      </c>
      <c r="C30" s="69" t="s">
        <v>139</v>
      </c>
      <c r="D30" s="70" t="s">
        <v>84</v>
      </c>
      <c r="E30" s="101">
        <v>13390.46</v>
      </c>
      <c r="F30" s="86">
        <f t="shared" si="1"/>
        <v>5.5756605784696117E-4</v>
      </c>
      <c r="G30" s="100">
        <v>865.74685651053505</v>
      </c>
      <c r="H30" s="101">
        <v>1083.5196988049099</v>
      </c>
      <c r="I30" s="101">
        <v>958.6</v>
      </c>
      <c r="J30" s="101">
        <v>923.40285240458002</v>
      </c>
      <c r="K30" s="101">
        <v>1131.1905897117001</v>
      </c>
      <c r="L30" s="102">
        <v>1014.19916612502</v>
      </c>
      <c r="M30" s="96">
        <f t="shared" si="2"/>
        <v>5976.6591635567456</v>
      </c>
    </row>
    <row r="31" spans="1:13" s="50" customFormat="1" ht="15" customHeight="1" x14ac:dyDescent="0.25">
      <c r="A31" s="80">
        <v>20</v>
      </c>
      <c r="B31" s="115" t="s">
        <v>50</v>
      </c>
      <c r="C31" s="69" t="s">
        <v>139</v>
      </c>
      <c r="D31" s="70" t="s">
        <v>84</v>
      </c>
      <c r="E31" s="101">
        <v>354898.37</v>
      </c>
      <c r="F31" s="86">
        <f t="shared" si="1"/>
        <v>1.4777631619616668E-2</v>
      </c>
      <c r="G31" s="100">
        <v>22945.600689462</v>
      </c>
      <c r="H31" s="101">
        <v>28717.4133650937</v>
      </c>
      <c r="I31" s="101">
        <v>25406.68</v>
      </c>
      <c r="J31" s="101">
        <v>24473.704949026102</v>
      </c>
      <c r="K31" s="101">
        <v>29980.874178185299</v>
      </c>
      <c r="L31" s="102">
        <v>26880.154297397501</v>
      </c>
      <c r="M31" s="96">
        <f t="shared" si="2"/>
        <v>158404.42747916459</v>
      </c>
    </row>
    <row r="32" spans="1:13" s="50" customFormat="1" ht="15" customHeight="1" x14ac:dyDescent="0.25">
      <c r="A32" s="80">
        <v>21</v>
      </c>
      <c r="B32" s="115" t="s">
        <v>99</v>
      </c>
      <c r="C32" s="69" t="s">
        <v>143</v>
      </c>
      <c r="D32" s="70" t="s">
        <v>83</v>
      </c>
      <c r="E32" s="101">
        <v>977.59</v>
      </c>
      <c r="F32" s="86">
        <f t="shared" si="1"/>
        <v>4.0705920669686536E-5</v>
      </c>
      <c r="G32" s="100">
        <v>63.205107924308301</v>
      </c>
      <c r="H32" s="101">
        <v>79.103930884726196</v>
      </c>
      <c r="I32" s="101">
        <v>69.98</v>
      </c>
      <c r="J32" s="101">
        <v>67.414367727635494</v>
      </c>
      <c r="K32" s="101">
        <v>82.584213581629399</v>
      </c>
      <c r="L32" s="102">
        <v>74.043084614879604</v>
      </c>
      <c r="M32" s="96">
        <f t="shared" si="2"/>
        <v>436.33070473317895</v>
      </c>
    </row>
    <row r="33" spans="1:13" s="50" customFormat="1" ht="15" customHeight="1" x14ac:dyDescent="0.25">
      <c r="A33" s="80">
        <v>22</v>
      </c>
      <c r="B33" s="115" t="s">
        <v>51</v>
      </c>
      <c r="C33" s="69" t="s">
        <v>140</v>
      </c>
      <c r="D33" s="70" t="s">
        <v>84</v>
      </c>
      <c r="E33" s="101">
        <v>1015138.74</v>
      </c>
      <c r="F33" s="86">
        <f t="shared" si="1"/>
        <v>4.2269414600359601E-2</v>
      </c>
      <c r="G33" s="100">
        <v>65632.784316376405</v>
      </c>
      <c r="H33" s="101">
        <v>82142.273066794907</v>
      </c>
      <c r="I33" s="101">
        <v>72672.37</v>
      </c>
      <c r="J33" s="101">
        <v>70003.719670749997</v>
      </c>
      <c r="K33" s="101">
        <v>85756.231670890804</v>
      </c>
      <c r="L33" s="102">
        <v>76887.042238220805</v>
      </c>
      <c r="M33" s="96">
        <f t="shared" si="2"/>
        <v>453094.42096303293</v>
      </c>
    </row>
    <row r="34" spans="1:13" s="50" customFormat="1" ht="15" customHeight="1" x14ac:dyDescent="0.25">
      <c r="A34" s="80">
        <v>23</v>
      </c>
      <c r="B34" s="115" t="s">
        <v>52</v>
      </c>
      <c r="C34" s="69" t="s">
        <v>144</v>
      </c>
      <c r="D34" s="70" t="s">
        <v>84</v>
      </c>
      <c r="E34" s="101">
        <v>7766.55</v>
      </c>
      <c r="F34" s="86">
        <f t="shared" si="1"/>
        <v>3.2339177792034898E-4</v>
      </c>
      <c r="G34" s="100">
        <v>502.13855598925602</v>
      </c>
      <c r="H34" s="101">
        <v>628.44815762514997</v>
      </c>
      <c r="I34" s="101">
        <v>556</v>
      </c>
      <c r="J34" s="101">
        <v>535.57939184634404</v>
      </c>
      <c r="K34" s="101">
        <v>656.09757054839395</v>
      </c>
      <c r="L34" s="102">
        <v>588.24181795608899</v>
      </c>
      <c r="M34" s="96">
        <f t="shared" si="2"/>
        <v>3466.5054939652332</v>
      </c>
    </row>
    <row r="35" spans="1:13" s="50" customFormat="1" ht="15" customHeight="1" x14ac:dyDescent="0.25">
      <c r="A35" s="80">
        <v>24</v>
      </c>
      <c r="B35" s="115" t="s">
        <v>53</v>
      </c>
      <c r="C35" s="69" t="s">
        <v>141</v>
      </c>
      <c r="D35" s="70" t="s">
        <v>84</v>
      </c>
      <c r="E35" s="101">
        <v>10779.94</v>
      </c>
      <c r="F35" s="86">
        <f t="shared" si="1"/>
        <v>4.4886648028721725E-4</v>
      </c>
      <c r="G35" s="100">
        <v>696.96628557735698</v>
      </c>
      <c r="H35" s="101">
        <v>872.28350198088697</v>
      </c>
      <c r="I35" s="101">
        <v>771.72</v>
      </c>
      <c r="J35" s="101">
        <v>743.38203054639098</v>
      </c>
      <c r="K35" s="101">
        <v>910.66077533234795</v>
      </c>
      <c r="L35" s="102">
        <v>816.47726507362495</v>
      </c>
      <c r="M35" s="96">
        <f t="shared" si="2"/>
        <v>4811.4898585106075</v>
      </c>
    </row>
    <row r="36" spans="1:13" s="50" customFormat="1" ht="15" customHeight="1" x14ac:dyDescent="0.25">
      <c r="A36" s="80">
        <v>25</v>
      </c>
      <c r="B36" s="115" t="s">
        <v>54</v>
      </c>
      <c r="C36" s="69" t="s">
        <v>151</v>
      </c>
      <c r="D36" s="70" t="s">
        <v>83</v>
      </c>
      <c r="E36" s="101">
        <v>13012.05</v>
      </c>
      <c r="F36" s="86">
        <f t="shared" si="1"/>
        <v>5.4180942424737841E-4</v>
      </c>
      <c r="G36" s="100">
        <v>841.28113479730405</v>
      </c>
      <c r="H36" s="101">
        <v>1052.89978812038</v>
      </c>
      <c r="I36" s="101">
        <v>931.51</v>
      </c>
      <c r="J36" s="101">
        <v>897.30779119096803</v>
      </c>
      <c r="K36" s="101">
        <v>1099.22351531301</v>
      </c>
      <c r="L36" s="102">
        <v>985.53823091791503</v>
      </c>
      <c r="M36" s="96">
        <f t="shared" si="2"/>
        <v>5807.7604603395775</v>
      </c>
    </row>
    <row r="37" spans="1:13" s="50" customFormat="1" ht="15" customHeight="1" x14ac:dyDescent="0.25">
      <c r="A37" s="80">
        <v>26</v>
      </c>
      <c r="B37" s="115" t="s">
        <v>55</v>
      </c>
      <c r="C37" s="69" t="s">
        <v>140</v>
      </c>
      <c r="D37" s="70" t="s">
        <v>84</v>
      </c>
      <c r="E37" s="101">
        <v>12901.16</v>
      </c>
      <c r="F37" s="86">
        <f t="shared" si="1"/>
        <v>5.3719206979094822E-4</v>
      </c>
      <c r="G37" s="100">
        <v>834.11165227628101</v>
      </c>
      <c r="H37" s="101">
        <v>1043.92687013246</v>
      </c>
      <c r="I37" s="101">
        <v>923.58</v>
      </c>
      <c r="J37" s="101">
        <v>889.66084386405498</v>
      </c>
      <c r="K37" s="101">
        <v>1089.85582185863</v>
      </c>
      <c r="L37" s="102">
        <v>977.13937490164597</v>
      </c>
      <c r="M37" s="96">
        <f t="shared" si="2"/>
        <v>5758.2745630330719</v>
      </c>
    </row>
    <row r="38" spans="1:13" s="50" customFormat="1" ht="15" customHeight="1" x14ac:dyDescent="0.25">
      <c r="A38" s="80">
        <v>27</v>
      </c>
      <c r="B38" s="115" t="s">
        <v>112</v>
      </c>
      <c r="C38" s="69" t="s">
        <v>151</v>
      </c>
      <c r="D38" s="70" t="s">
        <v>84</v>
      </c>
      <c r="E38" s="101">
        <v>8476.7099999999991</v>
      </c>
      <c r="F38" s="86">
        <f t="shared" si="1"/>
        <v>3.5296216696154676E-4</v>
      </c>
      <c r="G38" s="100">
        <v>548.05324358173004</v>
      </c>
      <c r="H38" s="101">
        <v>685.91237836911898</v>
      </c>
      <c r="I38" s="101">
        <v>606.84</v>
      </c>
      <c r="J38" s="101">
        <v>584.55185206530803</v>
      </c>
      <c r="K38" s="101">
        <v>716.09000614729496</v>
      </c>
      <c r="L38" s="102">
        <v>642.02964001861301</v>
      </c>
      <c r="M38" s="96">
        <f t="shared" si="2"/>
        <v>3783.4771201820649</v>
      </c>
    </row>
    <row r="39" spans="1:13" s="50" customFormat="1" ht="15" customHeight="1" x14ac:dyDescent="0.25">
      <c r="A39" s="80">
        <v>28</v>
      </c>
      <c r="B39" s="115" t="s">
        <v>56</v>
      </c>
      <c r="C39" s="69" t="s">
        <v>140</v>
      </c>
      <c r="D39" s="70" t="s">
        <v>84</v>
      </c>
      <c r="E39" s="101">
        <v>159842.60999999999</v>
      </c>
      <c r="F39" s="86">
        <f t="shared" si="1"/>
        <v>6.6556947209930988E-3</v>
      </c>
      <c r="G39" s="100">
        <v>10334.464771482</v>
      </c>
      <c r="H39" s="101">
        <v>12934.030395026801</v>
      </c>
      <c r="I39" s="101">
        <v>11442.91</v>
      </c>
      <c r="J39" s="101">
        <v>11022.707361046099</v>
      </c>
      <c r="K39" s="101">
        <v>13503.080272593899</v>
      </c>
      <c r="L39" s="102">
        <v>12106.5476296742</v>
      </c>
      <c r="M39" s="96">
        <f t="shared" si="2"/>
        <v>71343.74042982301</v>
      </c>
    </row>
    <row r="40" spans="1:13" s="50" customFormat="1" ht="15" customHeight="1" x14ac:dyDescent="0.25">
      <c r="A40" s="80">
        <v>29</v>
      </c>
      <c r="B40" s="115" t="s">
        <v>57</v>
      </c>
      <c r="C40" s="69" t="s">
        <v>142</v>
      </c>
      <c r="D40" s="70" t="s">
        <v>83</v>
      </c>
      <c r="E40" s="101">
        <v>31595.18</v>
      </c>
      <c r="F40" s="86">
        <f t="shared" si="1"/>
        <v>1.3155933373136658E-3</v>
      </c>
      <c r="G40" s="100">
        <v>2042.75489907625</v>
      </c>
      <c r="H40" s="101">
        <v>2556.59625713283</v>
      </c>
      <c r="I40" s="101">
        <v>2261.85</v>
      </c>
      <c r="J40" s="101">
        <v>2178.7958990382799</v>
      </c>
      <c r="K40" s="101">
        <v>2669.0771113350502</v>
      </c>
      <c r="L40" s="102">
        <v>2393.0324432148</v>
      </c>
      <c r="M40" s="96">
        <f t="shared" si="2"/>
        <v>14102.106609797211</v>
      </c>
    </row>
    <row r="41" spans="1:13" s="50" customFormat="1" ht="15" customHeight="1" x14ac:dyDescent="0.25">
      <c r="A41" s="80">
        <v>30</v>
      </c>
      <c r="B41" s="115" t="s">
        <v>58</v>
      </c>
      <c r="C41" s="69" t="s">
        <v>151</v>
      </c>
      <c r="D41" s="70" t="s">
        <v>84</v>
      </c>
      <c r="E41" s="101">
        <v>42584.21</v>
      </c>
      <c r="F41" s="86">
        <f t="shared" si="1"/>
        <v>1.7731661269461349E-3</v>
      </c>
      <c r="G41" s="100">
        <v>2753.2396903828899</v>
      </c>
      <c r="H41" s="101">
        <v>3445.7987547138</v>
      </c>
      <c r="I41" s="101">
        <v>3048.54</v>
      </c>
      <c r="J41" s="101">
        <v>2936.5967249366799</v>
      </c>
      <c r="K41" s="101">
        <v>3597.4012559917401</v>
      </c>
      <c r="L41" s="102">
        <v>3225.3462742947499</v>
      </c>
      <c r="M41" s="96">
        <f t="shared" si="2"/>
        <v>19006.922700319858</v>
      </c>
    </row>
    <row r="42" spans="1:13" s="50" customFormat="1" ht="15" customHeight="1" x14ac:dyDescent="0.25">
      <c r="A42" s="80">
        <v>31</v>
      </c>
      <c r="B42" s="115" t="s">
        <v>149</v>
      </c>
      <c r="C42" s="69" t="s">
        <v>142</v>
      </c>
      <c r="D42" s="70" t="s">
        <v>83</v>
      </c>
      <c r="E42" s="101">
        <v>776.18</v>
      </c>
      <c r="F42" s="86">
        <f t="shared" si="1"/>
        <v>3.231939924241992E-5</v>
      </c>
      <c r="G42" s="100">
        <v>50.183144946950797</v>
      </c>
      <c r="H42" s="101">
        <v>62.806380051050802</v>
      </c>
      <c r="I42" s="101">
        <v>55.57</v>
      </c>
      <c r="J42" s="101">
        <v>53.525183300602599</v>
      </c>
      <c r="K42" s="101">
        <v>65.569630313105804</v>
      </c>
      <c r="L42" s="102">
        <v>58.788205092500199</v>
      </c>
      <c r="M42" s="96">
        <f t="shared" si="2"/>
        <v>346.44254370421021</v>
      </c>
    </row>
    <row r="43" spans="1:13" s="50" customFormat="1" ht="15" customHeight="1" x14ac:dyDescent="0.25">
      <c r="A43" s="80">
        <v>32</v>
      </c>
      <c r="B43" s="115" t="s">
        <v>59</v>
      </c>
      <c r="C43" s="69" t="s">
        <v>143</v>
      </c>
      <c r="D43" s="70" t="s">
        <v>84</v>
      </c>
      <c r="E43" s="101">
        <v>53050.62</v>
      </c>
      <c r="F43" s="86">
        <f t="shared" si="1"/>
        <v>2.2089775153159158E-3</v>
      </c>
      <c r="G43" s="100">
        <v>3429.9350060367501</v>
      </c>
      <c r="H43" s="101">
        <v>4292.7122596097297</v>
      </c>
      <c r="I43" s="101">
        <v>3797.82</v>
      </c>
      <c r="J43" s="101">
        <v>3658.3578032294199</v>
      </c>
      <c r="K43" s="101">
        <v>4481.5758474594304</v>
      </c>
      <c r="L43" s="102">
        <v>4018.07664310378</v>
      </c>
      <c r="M43" s="96">
        <f t="shared" si="2"/>
        <v>23678.47755943911</v>
      </c>
    </row>
    <row r="44" spans="1:13" s="50" customFormat="1" ht="15" customHeight="1" x14ac:dyDescent="0.25">
      <c r="A44" s="80">
        <v>33</v>
      </c>
      <c r="B44" s="115" t="s">
        <v>113</v>
      </c>
      <c r="C44" s="69" t="s">
        <v>140</v>
      </c>
      <c r="D44" s="70" t="s">
        <v>83</v>
      </c>
      <c r="E44" s="101">
        <v>12750.31</v>
      </c>
      <c r="F44" s="86">
        <f t="shared" si="1"/>
        <v>5.309108188237512E-4</v>
      </c>
      <c r="G44" s="100">
        <v>824.35859574912502</v>
      </c>
      <c r="H44" s="101">
        <v>1031.7204973443199</v>
      </c>
      <c r="I44" s="101">
        <v>912.78</v>
      </c>
      <c r="J44" s="101">
        <v>879.25826469312005</v>
      </c>
      <c r="K44" s="101">
        <v>1077.11241345757</v>
      </c>
      <c r="L44" s="102">
        <v>965.71393139858799</v>
      </c>
      <c r="M44" s="96">
        <f t="shared" si="2"/>
        <v>5690.9437026427231</v>
      </c>
    </row>
    <row r="45" spans="1:13" s="50" customFormat="1" ht="15" customHeight="1" x14ac:dyDescent="0.25">
      <c r="A45" s="80">
        <v>34</v>
      </c>
      <c r="B45" s="115" t="s">
        <v>60</v>
      </c>
      <c r="C45" s="69" t="s">
        <v>138</v>
      </c>
      <c r="D45" s="70" t="s">
        <v>83</v>
      </c>
      <c r="E45" s="101">
        <v>8255.33</v>
      </c>
      <c r="F45" s="86">
        <f t="shared" si="1"/>
        <v>3.4374411366941491E-4</v>
      </c>
      <c r="G45" s="100">
        <v>533.74014014134798</v>
      </c>
      <c r="H45" s="101">
        <v>667.998909308203</v>
      </c>
      <c r="I45" s="101">
        <v>590.99</v>
      </c>
      <c r="J45" s="101">
        <v>569.28554131382396</v>
      </c>
      <c r="K45" s="101">
        <v>697.38841017894299</v>
      </c>
      <c r="L45" s="102">
        <v>625.26222415711504</v>
      </c>
      <c r="M45" s="96">
        <f t="shared" si="2"/>
        <v>3684.665225099433</v>
      </c>
    </row>
    <row r="46" spans="1:13" s="50" customFormat="1" ht="15" customHeight="1" x14ac:dyDescent="0.25">
      <c r="A46" s="80">
        <v>35</v>
      </c>
      <c r="B46" s="115" t="s">
        <v>100</v>
      </c>
      <c r="C46" s="69" t="s">
        <v>144</v>
      </c>
      <c r="D46" s="70" t="s">
        <v>83</v>
      </c>
      <c r="E46" s="101">
        <v>1409.8</v>
      </c>
      <c r="F46" s="86">
        <f t="shared" si="1"/>
        <v>5.8702735257238795E-5</v>
      </c>
      <c r="G46" s="100">
        <v>91.149215061211606</v>
      </c>
      <c r="H46" s="101">
        <v>114.077191625617</v>
      </c>
      <c r="I46" s="101">
        <v>100.93</v>
      </c>
      <c r="J46" s="101">
        <v>97.219463806320107</v>
      </c>
      <c r="K46" s="101">
        <v>119.09616946509399</v>
      </c>
      <c r="L46" s="102">
        <v>106.778854826724</v>
      </c>
      <c r="M46" s="96">
        <f t="shared" si="2"/>
        <v>629.2508947849667</v>
      </c>
    </row>
    <row r="47" spans="1:13" s="50" customFormat="1" ht="15" customHeight="1" x14ac:dyDescent="0.25">
      <c r="A47" s="80">
        <v>36</v>
      </c>
      <c r="B47" s="115" t="s">
        <v>61</v>
      </c>
      <c r="C47" s="69" t="s">
        <v>142</v>
      </c>
      <c r="D47" s="70" t="s">
        <v>84</v>
      </c>
      <c r="E47" s="101">
        <v>48537.07</v>
      </c>
      <c r="F47" s="86">
        <f t="shared" si="1"/>
        <v>2.0210375729692634E-3</v>
      </c>
      <c r="G47" s="100">
        <v>3138.1159255717698</v>
      </c>
      <c r="H47" s="101">
        <v>3927.48803754858</v>
      </c>
      <c r="I47" s="101">
        <v>3474.7</v>
      </c>
      <c r="J47" s="101">
        <v>3347.1044971838701</v>
      </c>
      <c r="K47" s="101">
        <v>4100.2830997724004</v>
      </c>
      <c r="L47" s="102">
        <v>3676.2184361218201</v>
      </c>
      <c r="M47" s="96">
        <f t="shared" si="2"/>
        <v>21663.909996198443</v>
      </c>
    </row>
    <row r="48" spans="1:13" s="50" customFormat="1" ht="15" customHeight="1" x14ac:dyDescent="0.25">
      <c r="A48" s="80">
        <v>37</v>
      </c>
      <c r="B48" s="115" t="s">
        <v>62</v>
      </c>
      <c r="C48" s="69" t="s">
        <v>142</v>
      </c>
      <c r="D48" s="70" t="s">
        <v>84</v>
      </c>
      <c r="E48" s="101">
        <v>66441.429999999993</v>
      </c>
      <c r="F48" s="86">
        <f t="shared" si="1"/>
        <v>2.7665581468310136E-3</v>
      </c>
      <c r="G48" s="100">
        <v>4295.7044914487396</v>
      </c>
      <c r="H48" s="101">
        <v>5376.2602794651903</v>
      </c>
      <c r="I48" s="101">
        <v>4756.45</v>
      </c>
      <c r="J48" s="101">
        <v>4581.7847915485499</v>
      </c>
      <c r="K48" s="101">
        <v>5612.79600424399</v>
      </c>
      <c r="L48" s="102">
        <v>5032.3023183784599</v>
      </c>
      <c r="M48" s="96">
        <f t="shared" si="2"/>
        <v>29655.297885084932</v>
      </c>
    </row>
    <row r="49" spans="1:13" s="50" customFormat="1" ht="15" customHeight="1" x14ac:dyDescent="0.25">
      <c r="A49" s="80">
        <v>38</v>
      </c>
      <c r="B49" s="115" t="s">
        <v>63</v>
      </c>
      <c r="C49" s="69" t="s">
        <v>141</v>
      </c>
      <c r="D49" s="70" t="s">
        <v>83</v>
      </c>
      <c r="E49" s="101">
        <v>11418.44</v>
      </c>
      <c r="F49" s="86">
        <f t="shared" si="1"/>
        <v>4.7545301487492256E-4</v>
      </c>
      <c r="G49" s="100">
        <v>738.24786723190596</v>
      </c>
      <c r="H49" s="101">
        <v>923.94918991744305</v>
      </c>
      <c r="I49" s="101">
        <v>817.43</v>
      </c>
      <c r="J49" s="101">
        <v>787.41283466068796</v>
      </c>
      <c r="K49" s="101">
        <v>964.59956395730399</v>
      </c>
      <c r="L49" s="102">
        <v>864.83752809452403</v>
      </c>
      <c r="M49" s="96">
        <f t="shared" si="2"/>
        <v>5096.4769838618649</v>
      </c>
    </row>
    <row r="50" spans="1:13" s="50" customFormat="1" ht="15" customHeight="1" x14ac:dyDescent="0.25">
      <c r="A50" s="80">
        <v>39</v>
      </c>
      <c r="B50" s="115" t="s">
        <v>114</v>
      </c>
      <c r="C50" s="69" t="s">
        <v>142</v>
      </c>
      <c r="D50" s="70" t="s">
        <v>83</v>
      </c>
      <c r="E50" s="101">
        <v>6422.87</v>
      </c>
      <c r="F50" s="86">
        <f t="shared" si="1"/>
        <v>2.6744221676951434E-4</v>
      </c>
      <c r="G50" s="100">
        <v>415.26426368293698</v>
      </c>
      <c r="H50" s="101">
        <v>519.72121703534299</v>
      </c>
      <c r="I50" s="101">
        <v>459.8</v>
      </c>
      <c r="J50" s="101">
        <v>442.919547097247</v>
      </c>
      <c r="K50" s="101">
        <v>542.587043532606</v>
      </c>
      <c r="L50" s="102">
        <v>486.47092020210101</v>
      </c>
      <c r="M50" s="96">
        <f t="shared" si="2"/>
        <v>2866.7629915502339</v>
      </c>
    </row>
    <row r="51" spans="1:13" s="50" customFormat="1" ht="15" customHeight="1" x14ac:dyDescent="0.25">
      <c r="A51" s="80">
        <v>40</v>
      </c>
      <c r="B51" s="115" t="s">
        <v>115</v>
      </c>
      <c r="C51" s="69" t="s">
        <v>144</v>
      </c>
      <c r="D51" s="70" t="s">
        <v>83</v>
      </c>
      <c r="E51" s="101">
        <v>2355.34</v>
      </c>
      <c r="F51" s="86">
        <f t="shared" si="1"/>
        <v>9.8074124316062446E-5</v>
      </c>
      <c r="G51" s="100">
        <v>152.282162152273</v>
      </c>
      <c r="H51" s="101">
        <v>190.587723452604</v>
      </c>
      <c r="I51" s="101">
        <v>168.62</v>
      </c>
      <c r="J51" s="101">
        <v>162.42367135875901</v>
      </c>
      <c r="K51" s="101">
        <v>198.97288394659799</v>
      </c>
      <c r="L51" s="102">
        <v>178.39445873710901</v>
      </c>
      <c r="M51" s="96">
        <f t="shared" si="2"/>
        <v>1051.2808996473429</v>
      </c>
    </row>
    <row r="52" spans="1:13" s="50" customFormat="1" ht="15" customHeight="1" x14ac:dyDescent="0.25">
      <c r="A52" s="80">
        <v>41</v>
      </c>
      <c r="B52" s="115" t="s">
        <v>64</v>
      </c>
      <c r="C52" s="69" t="s">
        <v>141</v>
      </c>
      <c r="D52" s="70" t="s">
        <v>83</v>
      </c>
      <c r="E52" s="101">
        <v>6243.54</v>
      </c>
      <c r="F52" s="86">
        <f t="shared" si="1"/>
        <v>2.5997508560645532E-4</v>
      </c>
      <c r="G52" s="100">
        <v>403.669861117376</v>
      </c>
      <c r="H52" s="101">
        <v>505.21031990509698</v>
      </c>
      <c r="I52" s="101">
        <v>446.97</v>
      </c>
      <c r="J52" s="101">
        <v>430.55299407952299</v>
      </c>
      <c r="K52" s="101">
        <v>527.43772017455899</v>
      </c>
      <c r="L52" s="102">
        <v>472.88838932107097</v>
      </c>
      <c r="M52" s="96">
        <f t="shared" si="2"/>
        <v>2786.7292845976258</v>
      </c>
    </row>
    <row r="53" spans="1:13" s="50" customFormat="1" ht="15" customHeight="1" x14ac:dyDescent="0.25">
      <c r="A53" s="80">
        <v>42</v>
      </c>
      <c r="B53" s="115" t="s">
        <v>65</v>
      </c>
      <c r="C53" s="69" t="s">
        <v>140</v>
      </c>
      <c r="D53" s="70" t="s">
        <v>84</v>
      </c>
      <c r="E53" s="101">
        <v>206246.2</v>
      </c>
      <c r="F53" s="86">
        <f t="shared" si="1"/>
        <v>8.5878962096833066E-3</v>
      </c>
      <c r="G53" s="100">
        <v>13334.642672263901</v>
      </c>
      <c r="H53" s="101">
        <v>16688.8830184816</v>
      </c>
      <c r="I53" s="101">
        <v>14764.88</v>
      </c>
      <c r="J53" s="101">
        <v>14222.6875983055</v>
      </c>
      <c r="K53" s="101">
        <v>17423.132633516601</v>
      </c>
      <c r="L53" s="102">
        <v>15621.175378325701</v>
      </c>
      <c r="M53" s="96">
        <f t="shared" si="2"/>
        <v>92055.401300893296</v>
      </c>
    </row>
    <row r="54" spans="1:13" s="50" customFormat="1" ht="15" customHeight="1" x14ac:dyDescent="0.25">
      <c r="A54" s="80">
        <v>43</v>
      </c>
      <c r="B54" s="115" t="s">
        <v>66</v>
      </c>
      <c r="C54" s="69" t="s">
        <v>144</v>
      </c>
      <c r="D54" s="70" t="s">
        <v>83</v>
      </c>
      <c r="E54" s="101">
        <v>3741.49</v>
      </c>
      <c r="F54" s="86">
        <f t="shared" si="1"/>
        <v>1.5579209599773469E-4</v>
      </c>
      <c r="G54" s="100">
        <v>241.90231001516</v>
      </c>
      <c r="H54" s="101">
        <v>302.751221233742</v>
      </c>
      <c r="I54" s="101">
        <v>267.85000000000002</v>
      </c>
      <c r="J54" s="101">
        <v>258.01223693907502</v>
      </c>
      <c r="K54" s="101">
        <v>316.07116406011801</v>
      </c>
      <c r="L54" s="102">
        <v>283.38205245115603</v>
      </c>
      <c r="M54" s="96">
        <f t="shared" si="2"/>
        <v>1669.968984699251</v>
      </c>
    </row>
    <row r="55" spans="1:13" ht="15" customHeight="1" x14ac:dyDescent="0.25">
      <c r="A55" s="80">
        <v>44</v>
      </c>
      <c r="B55" s="115" t="s">
        <v>150</v>
      </c>
      <c r="C55" s="69" t="s">
        <v>138</v>
      </c>
      <c r="D55" s="70" t="s">
        <v>83</v>
      </c>
      <c r="E55" s="101">
        <v>41378.61</v>
      </c>
      <c r="F55" s="86">
        <f t="shared" si="1"/>
        <v>1.7229660860707432E-3</v>
      </c>
      <c r="G55" s="100">
        <v>2675.2928229706399</v>
      </c>
      <c r="H55" s="101">
        <v>3348.24487315341</v>
      </c>
      <c r="I55" s="101">
        <v>2962.24</v>
      </c>
      <c r="J55" s="101">
        <v>2853.4588432762298</v>
      </c>
      <c r="K55" s="101">
        <v>3495.5553616044999</v>
      </c>
      <c r="L55" s="102">
        <v>3134.0336147834</v>
      </c>
      <c r="M55" s="96">
        <f t="shared" si="2"/>
        <v>18468.825515788179</v>
      </c>
    </row>
    <row r="56" spans="1:13" ht="15" customHeight="1" x14ac:dyDescent="0.25">
      <c r="A56" s="80">
        <v>45</v>
      </c>
      <c r="B56" s="115" t="s">
        <v>67</v>
      </c>
      <c r="C56" s="69" t="s">
        <v>141</v>
      </c>
      <c r="D56" s="70" t="s">
        <v>84</v>
      </c>
      <c r="E56" s="101">
        <v>228738.17</v>
      </c>
      <c r="F56" s="86">
        <f t="shared" si="1"/>
        <v>9.524440514069572E-3</v>
      </c>
      <c r="G56" s="100">
        <v>14788.8385941538</v>
      </c>
      <c r="H56" s="101">
        <v>18508.872216756299</v>
      </c>
      <c r="I56" s="101">
        <v>16375.05</v>
      </c>
      <c r="J56" s="101">
        <v>15773.728358234401</v>
      </c>
      <c r="K56" s="101">
        <v>19323.194678291598</v>
      </c>
      <c r="L56" s="102">
        <v>17324.7268036321</v>
      </c>
      <c r="M56" s="96">
        <f t="shared" si="2"/>
        <v>102094.4106510682</v>
      </c>
    </row>
    <row r="57" spans="1:13" ht="15" customHeight="1" x14ac:dyDescent="0.25">
      <c r="A57" s="80">
        <v>46</v>
      </c>
      <c r="B57" s="115" t="s">
        <v>68</v>
      </c>
      <c r="C57" s="69" t="s">
        <v>138</v>
      </c>
      <c r="D57" s="70" t="s">
        <v>84</v>
      </c>
      <c r="E57" s="101">
        <v>10778.72</v>
      </c>
      <c r="F57" s="86">
        <f t="shared" si="1"/>
        <v>4.4881568064399557E-4</v>
      </c>
      <c r="G57" s="100">
        <v>696.88740769228502</v>
      </c>
      <c r="H57" s="101">
        <v>872.18478289038899</v>
      </c>
      <c r="I57" s="101">
        <v>771.63</v>
      </c>
      <c r="J57" s="101">
        <v>743.29789964424594</v>
      </c>
      <c r="K57" s="101">
        <v>910.55771296410603</v>
      </c>
      <c r="L57" s="102">
        <v>816.38486175195601</v>
      </c>
      <c r="M57" s="96">
        <f t="shared" si="2"/>
        <v>4810.9426649429824</v>
      </c>
    </row>
    <row r="58" spans="1:13" ht="15" customHeight="1" x14ac:dyDescent="0.25">
      <c r="A58" s="80">
        <v>47</v>
      </c>
      <c r="B58" s="115" t="s">
        <v>69</v>
      </c>
      <c r="C58" s="69" t="s">
        <v>139</v>
      </c>
      <c r="D58" s="70" t="s">
        <v>84</v>
      </c>
      <c r="E58" s="101">
        <v>7595.38</v>
      </c>
      <c r="F58" s="86">
        <f t="shared" si="1"/>
        <v>3.1626442142014929E-4</v>
      </c>
      <c r="G58" s="100">
        <v>491.07173009762101</v>
      </c>
      <c r="H58" s="101">
        <v>614.59754555921404</v>
      </c>
      <c r="I58" s="101">
        <v>543.74</v>
      </c>
      <c r="J58" s="101">
        <v>523.77555043640803</v>
      </c>
      <c r="K58" s="101">
        <v>641.63758237465299</v>
      </c>
      <c r="L58" s="102">
        <v>575.277328964253</v>
      </c>
      <c r="M58" s="96">
        <f t="shared" si="2"/>
        <v>3390.0997374321487</v>
      </c>
    </row>
    <row r="59" spans="1:13" ht="15" customHeight="1" x14ac:dyDescent="0.25">
      <c r="A59" s="80">
        <v>48</v>
      </c>
      <c r="B59" s="115" t="s">
        <v>751</v>
      </c>
      <c r="C59" s="69" t="s">
        <v>140</v>
      </c>
      <c r="D59" s="69" t="s">
        <v>85</v>
      </c>
      <c r="E59" s="101">
        <v>12936461.77</v>
      </c>
      <c r="F59" s="86">
        <f t="shared" si="1"/>
        <v>0.53866200202135106</v>
      </c>
      <c r="G59" s="100">
        <v>836394.05306062696</v>
      </c>
      <c r="H59" s="101">
        <v>1046783.3935975</v>
      </c>
      <c r="I59" s="101">
        <v>926103.25</v>
      </c>
      <c r="J59" s="101">
        <v>892095.24530455295</v>
      </c>
      <c r="K59" s="101">
        <v>1092838.0218744699</v>
      </c>
      <c r="L59" s="102">
        <v>979813.14605638897</v>
      </c>
      <c r="M59" s="96">
        <f t="shared" si="2"/>
        <v>5774027.1098935381</v>
      </c>
    </row>
    <row r="60" spans="1:13" ht="15" customHeight="1" x14ac:dyDescent="0.25">
      <c r="A60" s="80">
        <v>49</v>
      </c>
      <c r="B60" s="115" t="s">
        <v>101</v>
      </c>
      <c r="C60" s="69" t="s">
        <v>142</v>
      </c>
      <c r="D60" s="70" t="s">
        <v>83</v>
      </c>
      <c r="E60" s="101">
        <v>11284.97</v>
      </c>
      <c r="F60" s="86">
        <f t="shared" si="1"/>
        <v>4.6989545062837431E-4</v>
      </c>
      <c r="G60" s="100">
        <v>729.61849729700805</v>
      </c>
      <c r="H60" s="101">
        <v>913.14915958245103</v>
      </c>
      <c r="I60" s="101">
        <v>807.88</v>
      </c>
      <c r="J60" s="101">
        <v>778.20877604653697</v>
      </c>
      <c r="K60" s="101">
        <v>953.32437191693896</v>
      </c>
      <c r="L60" s="102">
        <v>854.72845322310798</v>
      </c>
      <c r="M60" s="96">
        <f t="shared" si="2"/>
        <v>5036.9092580660426</v>
      </c>
    </row>
    <row r="61" spans="1:13" ht="15" customHeight="1" x14ac:dyDescent="0.25">
      <c r="A61" s="80">
        <v>50</v>
      </c>
      <c r="B61" s="115" t="s">
        <v>116</v>
      </c>
      <c r="C61" s="69" t="s">
        <v>151</v>
      </c>
      <c r="D61" s="70" t="s">
        <v>83</v>
      </c>
      <c r="E61" s="101">
        <v>4556.28</v>
      </c>
      <c r="F61" s="86">
        <f t="shared" si="1"/>
        <v>1.8971917903096324E-4</v>
      </c>
      <c r="G61" s="100">
        <v>294.581746062631</v>
      </c>
      <c r="H61" s="101">
        <v>368.68181774717402</v>
      </c>
      <c r="I61" s="101">
        <v>326.18</v>
      </c>
      <c r="J61" s="101">
        <v>314.19995641329302</v>
      </c>
      <c r="K61" s="101">
        <v>384.902464896026</v>
      </c>
      <c r="L61" s="102">
        <v>345.09459545318998</v>
      </c>
      <c r="M61" s="96">
        <f t="shared" si="2"/>
        <v>2033.6405805723139</v>
      </c>
    </row>
    <row r="62" spans="1:13" ht="15" customHeight="1" x14ac:dyDescent="0.25">
      <c r="A62" s="80">
        <v>51</v>
      </c>
      <c r="B62" s="115" t="s">
        <v>70</v>
      </c>
      <c r="C62" s="69" t="s">
        <v>141</v>
      </c>
      <c r="D62" s="70" t="s">
        <v>83</v>
      </c>
      <c r="E62" s="101">
        <v>3487.19</v>
      </c>
      <c r="F62" s="86">
        <f t="shared" si="1"/>
        <v>1.4520328511965567E-4</v>
      </c>
      <c r="G62" s="100">
        <v>225.46079675791401</v>
      </c>
      <c r="H62" s="101">
        <v>282.17395507514198</v>
      </c>
      <c r="I62" s="101">
        <v>249.64</v>
      </c>
      <c r="J62" s="101">
        <v>240.475771024799</v>
      </c>
      <c r="K62" s="101">
        <v>294.58857369625503</v>
      </c>
      <c r="L62" s="102">
        <v>264.12126171315401</v>
      </c>
      <c r="M62" s="96">
        <f t="shared" si="2"/>
        <v>1556.4603582672639</v>
      </c>
    </row>
    <row r="63" spans="1:13" ht="15" customHeight="1" x14ac:dyDescent="0.25">
      <c r="A63" s="80">
        <v>52</v>
      </c>
      <c r="B63" s="115" t="s">
        <v>71</v>
      </c>
      <c r="C63" s="69" t="s">
        <v>139</v>
      </c>
      <c r="D63" s="70" t="s">
        <v>86</v>
      </c>
      <c r="E63" s="101">
        <v>2570436.96</v>
      </c>
      <c r="F63" s="86">
        <f t="shared" si="1"/>
        <v>0.10703055778004093</v>
      </c>
      <c r="G63" s="100">
        <v>166189.04189837401</v>
      </c>
      <c r="H63" s="101">
        <v>207992.78596076599</v>
      </c>
      <c r="I63" s="101">
        <v>184014</v>
      </c>
      <c r="J63" s="101">
        <v>177256.70520580799</v>
      </c>
      <c r="K63" s="101">
        <v>217143.70533940999</v>
      </c>
      <c r="L63" s="102">
        <v>194685.99446239599</v>
      </c>
      <c r="M63" s="96">
        <f t="shared" si="2"/>
        <v>1147282.2328667538</v>
      </c>
    </row>
    <row r="64" spans="1:13" ht="15" customHeight="1" x14ac:dyDescent="0.25">
      <c r="A64" s="80">
        <v>53</v>
      </c>
      <c r="B64" s="115" t="s">
        <v>72</v>
      </c>
      <c r="C64" s="69" t="s">
        <v>139</v>
      </c>
      <c r="D64" s="70" t="s">
        <v>84</v>
      </c>
      <c r="E64" s="101">
        <v>7296.78</v>
      </c>
      <c r="F64" s="86">
        <f t="shared" si="1"/>
        <v>3.0383100054640012E-4</v>
      </c>
      <c r="G64" s="100">
        <v>471.76604445619802</v>
      </c>
      <c r="H64" s="101">
        <v>590.435643573535</v>
      </c>
      <c r="I64" s="101">
        <v>522.37</v>
      </c>
      <c r="J64" s="101">
        <v>503.184167337693</v>
      </c>
      <c r="K64" s="101">
        <v>616.41264536069502</v>
      </c>
      <c r="L64" s="102">
        <v>552.66123728368905</v>
      </c>
      <c r="M64" s="96">
        <f t="shared" si="2"/>
        <v>3256.8297380118102</v>
      </c>
    </row>
    <row r="65" spans="1:13" ht="15" customHeight="1" x14ac:dyDescent="0.25">
      <c r="A65" s="80">
        <v>54</v>
      </c>
      <c r="B65" s="115" t="s">
        <v>73</v>
      </c>
      <c r="C65" s="69" t="s">
        <v>144</v>
      </c>
      <c r="D65" s="70" t="s">
        <v>83</v>
      </c>
      <c r="E65" s="101">
        <v>9212.4699999999993</v>
      </c>
      <c r="F65" s="86">
        <f t="shared" si="1"/>
        <v>3.8359851572936207E-4</v>
      </c>
      <c r="G65" s="100">
        <v>595.62307368063603</v>
      </c>
      <c r="H65" s="101">
        <v>745.44808166778898</v>
      </c>
      <c r="I65" s="101">
        <v>659.51</v>
      </c>
      <c r="J65" s="101">
        <v>635.28968203419595</v>
      </c>
      <c r="K65" s="101">
        <v>778.245061932255</v>
      </c>
      <c r="L65" s="102">
        <v>697.75641702762903</v>
      </c>
      <c r="M65" s="96">
        <f t="shared" si="2"/>
        <v>4111.8723163425047</v>
      </c>
    </row>
    <row r="66" spans="1:13" ht="15" customHeight="1" x14ac:dyDescent="0.25">
      <c r="A66" s="80">
        <v>55</v>
      </c>
      <c r="B66" s="115" t="s">
        <v>74</v>
      </c>
      <c r="C66" s="69" t="s">
        <v>140</v>
      </c>
      <c r="D66" s="70" t="s">
        <v>84</v>
      </c>
      <c r="E66" s="101">
        <v>229524.3</v>
      </c>
      <c r="F66" s="86">
        <f t="shared" si="1"/>
        <v>9.5571742218776099E-3</v>
      </c>
      <c r="G66" s="100">
        <v>14839.6650464421</v>
      </c>
      <c r="H66" s="101">
        <v>18572.483723815902</v>
      </c>
      <c r="I66" s="101">
        <v>16431.32</v>
      </c>
      <c r="J66" s="101">
        <v>15827.939691105799</v>
      </c>
      <c r="K66" s="101">
        <v>19389.604858247301</v>
      </c>
      <c r="L66" s="102">
        <v>17384.268625979199</v>
      </c>
      <c r="M66" s="96">
        <f t="shared" si="2"/>
        <v>102445.28194559031</v>
      </c>
    </row>
    <row r="67" spans="1:13" ht="15" customHeight="1" x14ac:dyDescent="0.25">
      <c r="A67" s="80">
        <v>56</v>
      </c>
      <c r="B67" s="115" t="s">
        <v>75</v>
      </c>
      <c r="C67" s="69" t="s">
        <v>141</v>
      </c>
      <c r="D67" s="70" t="s">
        <v>83</v>
      </c>
      <c r="E67" s="101">
        <v>8693.81</v>
      </c>
      <c r="F67" s="86">
        <f t="shared" si="1"/>
        <v>3.6200200511188481E-4</v>
      </c>
      <c r="G67" s="100">
        <v>562.08962788431904</v>
      </c>
      <c r="H67" s="101">
        <v>703.47952144042097</v>
      </c>
      <c r="I67" s="101">
        <v>622.38</v>
      </c>
      <c r="J67" s="101">
        <v>599.52301506172796</v>
      </c>
      <c r="K67" s="101">
        <v>734.43003905328999</v>
      </c>
      <c r="L67" s="102">
        <v>658.47288684999501</v>
      </c>
      <c r="M67" s="96">
        <f t="shared" si="2"/>
        <v>3880.3750902897532</v>
      </c>
    </row>
    <row r="68" spans="1:13" ht="15" customHeight="1" x14ac:dyDescent="0.25">
      <c r="A68" s="80">
        <v>57</v>
      </c>
      <c r="B68" s="115" t="s">
        <v>76</v>
      </c>
      <c r="C68" s="69" t="s">
        <v>139</v>
      </c>
      <c r="D68" s="70" t="s">
        <v>83</v>
      </c>
      <c r="E68" s="101">
        <v>11663.4</v>
      </c>
      <c r="F68" s="86">
        <f t="shared" si="1"/>
        <v>4.8565291700899347E-4</v>
      </c>
      <c r="G68" s="100">
        <v>754.08551209032203</v>
      </c>
      <c r="H68" s="101">
        <v>943.77068861272699</v>
      </c>
      <c r="I68" s="101">
        <v>834.97</v>
      </c>
      <c r="J68" s="101">
        <v>804.30521645526596</v>
      </c>
      <c r="K68" s="101">
        <v>985.29313586265903</v>
      </c>
      <c r="L68" s="102">
        <v>883.39090323876803</v>
      </c>
      <c r="M68" s="96">
        <f t="shared" si="2"/>
        <v>5205.8154562597419</v>
      </c>
    </row>
    <row r="69" spans="1:13" ht="15" customHeight="1" x14ac:dyDescent="0.25">
      <c r="A69" s="80">
        <v>58</v>
      </c>
      <c r="B69" s="115" t="s">
        <v>77</v>
      </c>
      <c r="C69" s="69" t="s">
        <v>139</v>
      </c>
      <c r="D69" s="69" t="s">
        <v>86</v>
      </c>
      <c r="E69" s="101">
        <v>3424049.28</v>
      </c>
      <c r="F69" s="86">
        <f t="shared" si="1"/>
        <v>0.14257416540756074</v>
      </c>
      <c r="G69" s="100">
        <v>221378.49638452701</v>
      </c>
      <c r="H69" s="101">
        <v>277064.779295018</v>
      </c>
      <c r="I69" s="101">
        <v>245122.91</v>
      </c>
      <c r="J69" s="101">
        <v>236121.602389003</v>
      </c>
      <c r="K69" s="101">
        <v>289254.61292928999</v>
      </c>
      <c r="L69" s="102">
        <v>259338.95658155001</v>
      </c>
      <c r="M69" s="96">
        <f t="shared" si="2"/>
        <v>1528281.357579388</v>
      </c>
    </row>
    <row r="70" spans="1:13" ht="15" customHeight="1" x14ac:dyDescent="0.25">
      <c r="A70" s="80">
        <v>59</v>
      </c>
      <c r="B70" s="115" t="s">
        <v>78</v>
      </c>
      <c r="C70" s="69" t="s">
        <v>139</v>
      </c>
      <c r="D70" s="70" t="s">
        <v>83</v>
      </c>
      <c r="E70" s="101">
        <v>5941</v>
      </c>
      <c r="F70" s="86">
        <f t="shared" si="1"/>
        <v>2.4737760686853152E-4</v>
      </c>
      <c r="G70" s="100">
        <v>384.10943869957299</v>
      </c>
      <c r="H70" s="101">
        <v>480.72960380748401</v>
      </c>
      <c r="I70" s="101">
        <v>425.31</v>
      </c>
      <c r="J70" s="101">
        <v>409.68990954273499</v>
      </c>
      <c r="K70" s="101">
        <v>501.87994239759098</v>
      </c>
      <c r="L70" s="102">
        <v>449.97388035577302</v>
      </c>
      <c r="M70" s="96">
        <f t="shared" si="2"/>
        <v>2651.6927748031558</v>
      </c>
    </row>
    <row r="71" spans="1:13" ht="15" customHeight="1" x14ac:dyDescent="0.25">
      <c r="A71" s="80">
        <v>60</v>
      </c>
      <c r="B71" s="115" t="s">
        <v>102</v>
      </c>
      <c r="C71" s="69" t="s">
        <v>138</v>
      </c>
      <c r="D71" s="70" t="s">
        <v>83</v>
      </c>
      <c r="E71" s="101">
        <v>16047.09</v>
      </c>
      <c r="F71" s="86">
        <f t="shared" si="1"/>
        <v>6.681856120861712E-4</v>
      </c>
      <c r="G71" s="100">
        <v>1037.50862357541</v>
      </c>
      <c r="H71" s="101">
        <v>1298.4869917460101</v>
      </c>
      <c r="I71" s="101">
        <v>1148.79</v>
      </c>
      <c r="J71" s="101">
        <v>1106.6034086053101</v>
      </c>
      <c r="K71" s="101">
        <v>1355.6156547465</v>
      </c>
      <c r="L71" s="102">
        <v>1215.41345829293</v>
      </c>
      <c r="M71" s="96">
        <f t="shared" si="2"/>
        <v>7162.4181369661592</v>
      </c>
    </row>
    <row r="72" spans="1:13" ht="15" customHeight="1" x14ac:dyDescent="0.25">
      <c r="A72" s="80">
        <v>61</v>
      </c>
      <c r="B72" s="115" t="s">
        <v>79</v>
      </c>
      <c r="C72" s="69" t="s">
        <v>144</v>
      </c>
      <c r="D72" s="70" t="s">
        <v>84</v>
      </c>
      <c r="E72" s="101">
        <v>62220.160000000003</v>
      </c>
      <c r="F72" s="86">
        <f t="shared" si="1"/>
        <v>2.5907884665506025E-3</v>
      </c>
      <c r="G72" s="100">
        <v>4022.7824833189102</v>
      </c>
      <c r="H72" s="101">
        <v>5034.6865621340303</v>
      </c>
      <c r="I72" s="101">
        <v>4454.25</v>
      </c>
      <c r="J72" s="101">
        <v>4290.6870429447099</v>
      </c>
      <c r="K72" s="101">
        <v>5256.1942967124796</v>
      </c>
      <c r="L72" s="102">
        <v>4712.5815235746604</v>
      </c>
      <c r="M72" s="96">
        <f t="shared" si="2"/>
        <v>27771.181908684786</v>
      </c>
    </row>
    <row r="73" spans="1:13" ht="15" customHeight="1" x14ac:dyDescent="0.25">
      <c r="A73" s="80">
        <v>62</v>
      </c>
      <c r="B73" s="115" t="s">
        <v>80</v>
      </c>
      <c r="C73" s="69" t="s">
        <v>151</v>
      </c>
      <c r="D73" s="70" t="s">
        <v>84</v>
      </c>
      <c r="E73" s="101">
        <v>55972.87</v>
      </c>
      <c r="F73" s="86">
        <f t="shared" si="1"/>
        <v>2.3306572344998183E-3</v>
      </c>
      <c r="G73" s="100">
        <v>3618.8701696859398</v>
      </c>
      <c r="H73" s="101">
        <v>4529.1728024015802</v>
      </c>
      <c r="I73" s="101">
        <v>4007.02</v>
      </c>
      <c r="J73" s="101">
        <v>3859.8754497807199</v>
      </c>
      <c r="K73" s="101">
        <v>4728.4397864716102</v>
      </c>
      <c r="L73" s="102">
        <v>4239.4091076500899</v>
      </c>
      <c r="M73" s="96">
        <f t="shared" si="2"/>
        <v>24982.787315989939</v>
      </c>
    </row>
    <row r="74" spans="1:13" ht="15" customHeight="1" x14ac:dyDescent="0.25">
      <c r="A74" s="80">
        <v>63</v>
      </c>
      <c r="B74" s="115" t="s">
        <v>81</v>
      </c>
      <c r="C74" s="69" t="s">
        <v>138</v>
      </c>
      <c r="D74" s="70" t="s">
        <v>83</v>
      </c>
      <c r="E74" s="101">
        <v>2891.52</v>
      </c>
      <c r="F74" s="86">
        <f t="shared" si="1"/>
        <v>1.2040015112144356E-4</v>
      </c>
      <c r="G74" s="100">
        <v>186.948346101429</v>
      </c>
      <c r="H74" s="101">
        <v>233.97395455334399</v>
      </c>
      <c r="I74" s="101">
        <v>207</v>
      </c>
      <c r="J74" s="101">
        <v>199.398513253831</v>
      </c>
      <c r="K74" s="101">
        <v>244.26795001539799</v>
      </c>
      <c r="L74" s="102">
        <v>219.00496120624899</v>
      </c>
      <c r="M74" s="96">
        <f t="shared" si="2"/>
        <v>1290.5937251302507</v>
      </c>
    </row>
    <row r="75" spans="1:13" ht="15" customHeight="1" x14ac:dyDescent="0.25">
      <c r="A75" s="80">
        <v>64</v>
      </c>
      <c r="B75" s="115" t="s">
        <v>82</v>
      </c>
      <c r="C75" s="69" t="s">
        <v>144</v>
      </c>
      <c r="D75" s="70" t="s">
        <v>83</v>
      </c>
      <c r="E75" s="101">
        <v>7657.12</v>
      </c>
      <c r="F75" s="86">
        <f t="shared" si="1"/>
        <v>3.1883521647957749E-4</v>
      </c>
      <c r="G75" s="100">
        <v>495.06346831430301</v>
      </c>
      <c r="H75" s="101">
        <v>619.59337887668096</v>
      </c>
      <c r="I75" s="101">
        <v>548.16</v>
      </c>
      <c r="J75" s="101">
        <v>528.03312576298003</v>
      </c>
      <c r="K75" s="101">
        <v>646.85321402650004</v>
      </c>
      <c r="L75" s="102">
        <v>579.95354296411301</v>
      </c>
      <c r="M75" s="96">
        <f t="shared" si="2"/>
        <v>3417.6567299445769</v>
      </c>
    </row>
    <row r="76" spans="1:13" s="5" customFormat="1" ht="20.100000000000001" customHeight="1" x14ac:dyDescent="0.25">
      <c r="A76" s="220" t="s">
        <v>24</v>
      </c>
      <c r="B76" s="220"/>
      <c r="C76" s="220"/>
      <c r="D76" s="220"/>
      <c r="E76" s="118">
        <f t="shared" ref="E76:M76" si="3">SUM(E12:E75)</f>
        <v>22336606.039999999</v>
      </c>
      <c r="F76" s="72">
        <f t="shared" si="3"/>
        <v>0.93007509640471053</v>
      </c>
      <c r="G76" s="119">
        <f t="shared" si="3"/>
        <v>1444151.0197740942</v>
      </c>
      <c r="H76" s="120">
        <f t="shared" si="3"/>
        <v>1807417.568088375</v>
      </c>
      <c r="I76" s="120">
        <f t="shared" si="3"/>
        <v>1598983.4899999998</v>
      </c>
      <c r="J76" s="120">
        <f t="shared" si="3"/>
        <v>1540326.8991784728</v>
      </c>
      <c r="K76" s="120">
        <f t="shared" si="3"/>
        <v>1886937.3089905514</v>
      </c>
      <c r="L76" s="121">
        <f t="shared" si="3"/>
        <v>1691784.0925428355</v>
      </c>
      <c r="M76" s="122">
        <f t="shared" si="3"/>
        <v>9969600.3785743285</v>
      </c>
    </row>
    <row r="77" spans="1:13" s="6" customFormat="1" ht="20.100000000000001" customHeight="1" x14ac:dyDescent="0.25">
      <c r="A77" s="220" t="s">
        <v>34</v>
      </c>
      <c r="B77" s="220"/>
      <c r="C77" s="220"/>
      <c r="D77" s="220"/>
      <c r="E77" s="118">
        <f>SUM('EMS-Cumulative'!E56)</f>
        <v>1679310.6600000004</v>
      </c>
      <c r="F77" s="72">
        <f>SUM('EMS-Cumulative'!F56)</f>
        <v>6.992490359528937E-2</v>
      </c>
      <c r="G77" s="119">
        <f>SUM('EMS-Cumulative'!G56)</f>
        <v>108367.78022590527</v>
      </c>
      <c r="H77" s="120">
        <f>SUM('EMS-Cumulative'!H56)</f>
        <v>135626.97191162204</v>
      </c>
      <c r="I77" s="120">
        <f>SUM('EMS-Cumulative'!I56)</f>
        <v>119990.96</v>
      </c>
      <c r="J77" s="120">
        <f>SUM('EMS-Cumulative'!J56)</f>
        <v>115584.73082152729</v>
      </c>
      <c r="K77" s="120">
        <f>SUM('EMS-Cumulative'!K56)</f>
        <v>141594.04</v>
      </c>
      <c r="L77" s="121">
        <f>SUM('EMS-Cumulative'!L56)</f>
        <v>128376.00000000001</v>
      </c>
      <c r="M77" s="122">
        <f>SUM('EMS-Cumulative'!M56)</f>
        <v>749540.48295905464</v>
      </c>
    </row>
    <row r="78" spans="1:13" s="6" customFormat="1" ht="20.100000000000001" customHeight="1" x14ac:dyDescent="0.25">
      <c r="A78" s="220" t="s">
        <v>36</v>
      </c>
      <c r="B78" s="220"/>
      <c r="C78" s="220"/>
      <c r="D78" s="220"/>
      <c r="E78" s="118">
        <f>SUM(E76:E77)</f>
        <v>24015916.699999999</v>
      </c>
      <c r="F78" s="72">
        <f>SUM(F76:F77)</f>
        <v>0.99999999999999989</v>
      </c>
      <c r="G78" s="119">
        <f>SUM(G76+G77)</f>
        <v>1552518.7999999996</v>
      </c>
      <c r="H78" s="120">
        <f t="shared" ref="H78:L78" si="4">SUM(H76+H77)</f>
        <v>1943044.539999997</v>
      </c>
      <c r="I78" s="120">
        <f t="shared" si="4"/>
        <v>1718974.4499999997</v>
      </c>
      <c r="J78" s="120">
        <f t="shared" si="4"/>
        <v>1655911.6300000001</v>
      </c>
      <c r="K78" s="120">
        <f t="shared" si="4"/>
        <v>2028531.3489905514</v>
      </c>
      <c r="L78" s="121">
        <f t="shared" si="4"/>
        <v>1820160.0925428355</v>
      </c>
      <c r="M78" s="122">
        <f>SUM(M76+M77)</f>
        <v>10719140.861533383</v>
      </c>
    </row>
    <row r="79" spans="1:13" x14ac:dyDescent="0.25">
      <c r="M79" s="3"/>
    </row>
    <row r="80" spans="1:13" ht="15" customHeight="1" x14ac:dyDescent="0.25">
      <c r="B80" s="64" t="s">
        <v>117</v>
      </c>
      <c r="M80" s="3"/>
    </row>
    <row r="81" spans="13:13" ht="15" customHeight="1" x14ac:dyDescent="0.25">
      <c r="M81" s="3"/>
    </row>
    <row r="82" spans="13:13" ht="15" customHeight="1" x14ac:dyDescent="0.25">
      <c r="M82" s="3"/>
    </row>
    <row r="83" spans="13:13" ht="15" customHeight="1" x14ac:dyDescent="0.25">
      <c r="M83" s="3"/>
    </row>
    <row r="84" spans="13:13" ht="15" customHeight="1" x14ac:dyDescent="0.25">
      <c r="M84" s="3"/>
    </row>
    <row r="85" spans="13:13" ht="15" customHeight="1" x14ac:dyDescent="0.25">
      <c r="M85" s="3"/>
    </row>
    <row r="86" spans="13:13" ht="15" customHeight="1" x14ac:dyDescent="0.25">
      <c r="M86" s="3"/>
    </row>
    <row r="87" spans="13:13" ht="15" customHeight="1" x14ac:dyDescent="0.25">
      <c r="M87" s="3"/>
    </row>
    <row r="88" spans="13:13" ht="15" customHeight="1" x14ac:dyDescent="0.25">
      <c r="M88" s="3"/>
    </row>
    <row r="89" spans="13:13" ht="15" customHeight="1" x14ac:dyDescent="0.25">
      <c r="M89" s="3"/>
    </row>
    <row r="90" spans="13:13" ht="15" customHeight="1" x14ac:dyDescent="0.25">
      <c r="M90" s="3"/>
    </row>
    <row r="91" spans="13:13" ht="15" customHeight="1" x14ac:dyDescent="0.25">
      <c r="M91" s="3"/>
    </row>
    <row r="92" spans="13:13" ht="15" customHeight="1" x14ac:dyDescent="0.25">
      <c r="M92" s="3"/>
    </row>
    <row r="93" spans="13:13" ht="15" customHeight="1" x14ac:dyDescent="0.25">
      <c r="M93" s="3"/>
    </row>
    <row r="94" spans="13:13" ht="15" customHeight="1" x14ac:dyDescent="0.25">
      <c r="M94" s="3"/>
    </row>
    <row r="95" spans="13:13" ht="15" customHeight="1" x14ac:dyDescent="0.25">
      <c r="M95" s="3"/>
    </row>
    <row r="96" spans="13:13" ht="15" customHeight="1" x14ac:dyDescent="0.25">
      <c r="M96" s="3"/>
    </row>
    <row r="97" spans="13:13" ht="15" customHeight="1" x14ac:dyDescent="0.25">
      <c r="M97" s="3"/>
    </row>
    <row r="98" spans="13:13" ht="15" customHeight="1" x14ac:dyDescent="0.25">
      <c r="M98" s="3"/>
    </row>
    <row r="99" spans="13:13" ht="15" customHeight="1" x14ac:dyDescent="0.25">
      <c r="M99" s="3"/>
    </row>
    <row r="100" spans="13:13" ht="15" customHeight="1" x14ac:dyDescent="0.25">
      <c r="M100" s="3"/>
    </row>
    <row r="101" spans="13:13" ht="15" customHeight="1" x14ac:dyDescent="0.25">
      <c r="M101" s="3"/>
    </row>
    <row r="102" spans="13:13" ht="15" customHeight="1" x14ac:dyDescent="0.25">
      <c r="M102" s="3"/>
    </row>
    <row r="103" spans="13:13" ht="15" customHeight="1" x14ac:dyDescent="0.25">
      <c r="M103" s="3"/>
    </row>
    <row r="104" spans="13:13" ht="15" customHeight="1" x14ac:dyDescent="0.25">
      <c r="M104" s="3"/>
    </row>
    <row r="105" spans="13:13" ht="15" customHeight="1" x14ac:dyDescent="0.25">
      <c r="M105" s="3"/>
    </row>
    <row r="106" spans="13:13" ht="15" customHeight="1" x14ac:dyDescent="0.25">
      <c r="M106" s="3"/>
    </row>
    <row r="107" spans="13:13" ht="15" customHeight="1" x14ac:dyDescent="0.25">
      <c r="M107" s="3"/>
    </row>
    <row r="108" spans="13:13" ht="15" customHeight="1" x14ac:dyDescent="0.25">
      <c r="M108" s="3"/>
    </row>
    <row r="109" spans="13:13" ht="15" customHeight="1" x14ac:dyDescent="0.25">
      <c r="M109" s="3"/>
    </row>
    <row r="110" spans="13:13" ht="15" customHeight="1" x14ac:dyDescent="0.25">
      <c r="M110" s="3"/>
    </row>
    <row r="111" spans="13:13" ht="15" customHeight="1" x14ac:dyDescent="0.25">
      <c r="M111" s="3"/>
    </row>
    <row r="112" spans="13:13" ht="15" customHeight="1" x14ac:dyDescent="0.25">
      <c r="M112" s="3"/>
    </row>
    <row r="113" spans="13:13" ht="15" customHeight="1" x14ac:dyDescent="0.25">
      <c r="M113" s="3"/>
    </row>
    <row r="114" spans="13:13" ht="15" customHeight="1" x14ac:dyDescent="0.25">
      <c r="M114" s="3"/>
    </row>
    <row r="115" spans="13:13" ht="15" customHeight="1" x14ac:dyDescent="0.25">
      <c r="M115" s="3"/>
    </row>
    <row r="116" spans="13:13" ht="15" customHeight="1" x14ac:dyDescent="0.25">
      <c r="M116" s="3"/>
    </row>
    <row r="117" spans="13:13" ht="15" customHeight="1" x14ac:dyDescent="0.25">
      <c r="M117" s="3"/>
    </row>
    <row r="118" spans="13:13" ht="15" customHeight="1" x14ac:dyDescent="0.25">
      <c r="M118" s="3"/>
    </row>
    <row r="119" spans="13:13" ht="15" customHeight="1" x14ac:dyDescent="0.25">
      <c r="M119" s="3"/>
    </row>
    <row r="120" spans="13:13" ht="15" customHeight="1" x14ac:dyDescent="0.25">
      <c r="M120" s="3"/>
    </row>
    <row r="121" spans="13:13" ht="15" customHeight="1" x14ac:dyDescent="0.25">
      <c r="M121" s="3"/>
    </row>
    <row r="122" spans="13:13" ht="15" customHeight="1" x14ac:dyDescent="0.25">
      <c r="M122" s="3"/>
    </row>
    <row r="123" spans="13:13" ht="15" customHeight="1" x14ac:dyDescent="0.25">
      <c r="M123" s="3"/>
    </row>
    <row r="124" spans="13:13" ht="15" customHeight="1" x14ac:dyDescent="0.25">
      <c r="M124" s="3"/>
    </row>
    <row r="125" spans="13:13" ht="15" customHeight="1" x14ac:dyDescent="0.25">
      <c r="M125" s="3"/>
    </row>
    <row r="126" spans="13:13" ht="15" customHeight="1" x14ac:dyDescent="0.25">
      <c r="M126" s="3"/>
    </row>
    <row r="127" spans="13:13" ht="15" customHeight="1" x14ac:dyDescent="0.25">
      <c r="M127" s="3"/>
    </row>
    <row r="128" spans="13:13" ht="15" customHeight="1" x14ac:dyDescent="0.25">
      <c r="M128" s="3"/>
    </row>
    <row r="129" spans="13:13" ht="15" customHeight="1" x14ac:dyDescent="0.25">
      <c r="M129" s="3"/>
    </row>
    <row r="130" spans="13:13" ht="15" customHeight="1" x14ac:dyDescent="0.25">
      <c r="M130" s="3"/>
    </row>
    <row r="131" spans="13:13" ht="15" customHeight="1" x14ac:dyDescent="0.25">
      <c r="M131" s="3"/>
    </row>
    <row r="132" spans="13:13" ht="15" customHeight="1" x14ac:dyDescent="0.25">
      <c r="M132" s="3"/>
    </row>
    <row r="133" spans="13:13" ht="15" customHeight="1" x14ac:dyDescent="0.25">
      <c r="M133" s="3"/>
    </row>
    <row r="134" spans="13:13" ht="15" customHeight="1" x14ac:dyDescent="0.25">
      <c r="M134" s="3"/>
    </row>
    <row r="135" spans="13:13" ht="15" customHeight="1" x14ac:dyDescent="0.25"/>
    <row r="136" spans="13:13" ht="15" customHeight="1" x14ac:dyDescent="0.25"/>
    <row r="137" spans="13:13" ht="15" customHeight="1" x14ac:dyDescent="0.25"/>
    <row r="138" spans="13:13" ht="15" customHeight="1" x14ac:dyDescent="0.25"/>
    <row r="139" spans="13:13" ht="15" customHeight="1" x14ac:dyDescent="0.25"/>
    <row r="140" spans="13:13" ht="15" customHeight="1" x14ac:dyDescent="0.25"/>
    <row r="141" spans="13:13" ht="15" customHeight="1" x14ac:dyDescent="0.25"/>
    <row r="142" spans="13:13" ht="15" customHeight="1" x14ac:dyDescent="0.25"/>
    <row r="143" spans="13:13" ht="15" customHeight="1" x14ac:dyDescent="0.25"/>
    <row r="144" spans="13:13" ht="15" customHeight="1" x14ac:dyDescent="0.25"/>
  </sheetData>
  <sheetProtection selectLockedCells="1" sort="0" selectUnlockedCells="1"/>
  <sortState ref="B12:M81">
    <sortCondition ref="B12:B81"/>
  </sortState>
  <mergeCells count="17">
    <mergeCell ref="A77:D77"/>
    <mergeCell ref="A78:D78"/>
    <mergeCell ref="A6:F6"/>
    <mergeCell ref="M6:M8"/>
    <mergeCell ref="A7:F7"/>
    <mergeCell ref="A8:F8"/>
    <mergeCell ref="A9:F9"/>
    <mergeCell ref="A10:F10"/>
    <mergeCell ref="G8:L8"/>
    <mergeCell ref="A76:D76"/>
    <mergeCell ref="A11:B11"/>
    <mergeCell ref="G11:L11"/>
    <mergeCell ref="A1:M1"/>
    <mergeCell ref="A2:M2"/>
    <mergeCell ref="A3:M3"/>
    <mergeCell ref="A4:M4"/>
    <mergeCell ref="A5:M5"/>
  </mergeCells>
  <printOptions horizontalCentered="1"/>
  <pageMargins left="0.25" right="0.25" top="0.5" bottom="0.5" header="0.25" footer="0"/>
  <pageSetup scale="57" orientation="portrait" r:id="rId1"/>
  <headerFooter>
    <oddFooter>&amp;C&amp;"-,Italic"&amp;10Page &amp;P of &amp;N&amp;R&amp;"-,Italic"&amp;10TF 2014 Oct, 06/22/2016</oddFooter>
  </headerFooter>
  <ignoredErrors>
    <ignoredError sqref="M60:M75 M13:M58 M59" formulaRange="1"/>
    <ignoredError sqref="C60:C75 C12:C58 C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7"/>
  <sheetViews>
    <sheetView tabSelected="1" view="pageBreakPreview" zoomScaleNormal="100" zoomScaleSheetLayoutView="100" workbookViewId="0">
      <selection sqref="A1:G5"/>
    </sheetView>
  </sheetViews>
  <sheetFormatPr defaultRowHeight="15" x14ac:dyDescent="0.25"/>
  <cols>
    <col min="1" max="1" width="5.140625" style="59" bestFit="1" customWidth="1"/>
    <col min="2" max="2" width="51.42578125" style="48" bestFit="1" customWidth="1"/>
    <col min="3" max="3" width="19.28515625" style="57" customWidth="1"/>
    <col min="4" max="4" width="13.7109375" style="57" customWidth="1"/>
    <col min="5" max="5" width="8.85546875" style="48" customWidth="1"/>
    <col min="6" max="6" width="12.85546875" style="58" customWidth="1"/>
    <col min="7" max="7" width="27.28515625" style="57" bestFit="1" customWidth="1"/>
    <col min="8" max="9" width="9.140625" style="4"/>
    <col min="10" max="11" width="13.28515625" style="4" bestFit="1" customWidth="1"/>
    <col min="12" max="16384" width="9.140625" style="4"/>
  </cols>
  <sheetData>
    <row r="1" spans="1:7" ht="15.75" x14ac:dyDescent="0.25">
      <c r="A1" s="240" t="s">
        <v>124</v>
      </c>
      <c r="B1" s="240"/>
      <c r="C1" s="240"/>
      <c r="D1" s="240"/>
      <c r="E1" s="240"/>
      <c r="F1" s="240"/>
      <c r="G1" s="240"/>
    </row>
    <row r="2" spans="1:7" ht="15.75" x14ac:dyDescent="0.25">
      <c r="A2" s="240" t="s">
        <v>4</v>
      </c>
      <c r="B2" s="240"/>
      <c r="C2" s="240"/>
      <c r="D2" s="240"/>
      <c r="E2" s="240"/>
      <c r="F2" s="240"/>
      <c r="G2" s="240"/>
    </row>
    <row r="3" spans="1:7" ht="15.75" x14ac:dyDescent="0.25">
      <c r="A3" s="241" t="s">
        <v>132</v>
      </c>
      <c r="B3" s="241"/>
      <c r="C3" s="241"/>
      <c r="D3" s="241"/>
      <c r="E3" s="241"/>
      <c r="F3" s="241"/>
      <c r="G3" s="241"/>
    </row>
    <row r="4" spans="1:7" ht="15.75" x14ac:dyDescent="0.25">
      <c r="A4" s="242" t="s">
        <v>750</v>
      </c>
      <c r="B4" s="242"/>
      <c r="C4" s="242"/>
      <c r="D4" s="242"/>
      <c r="E4" s="242"/>
      <c r="F4" s="242"/>
      <c r="G4" s="242"/>
    </row>
    <row r="5" spans="1:7" x14ac:dyDescent="0.25">
      <c r="A5" s="243"/>
      <c r="B5" s="244"/>
      <c r="C5" s="245"/>
      <c r="D5" s="245"/>
      <c r="E5" s="244"/>
      <c r="F5" s="246"/>
      <c r="G5" s="245"/>
    </row>
    <row r="6" spans="1:7" s="50" customFormat="1" ht="12.75" x14ac:dyDescent="0.25">
      <c r="A6" s="234" t="s">
        <v>5</v>
      </c>
      <c r="B6" s="234"/>
      <c r="C6" s="234" t="s">
        <v>3</v>
      </c>
      <c r="D6" s="234"/>
      <c r="E6" s="238" t="s">
        <v>27</v>
      </c>
      <c r="F6" s="236" t="s">
        <v>6</v>
      </c>
      <c r="G6" s="234" t="s">
        <v>2</v>
      </c>
    </row>
    <row r="7" spans="1:7" s="51" customFormat="1" ht="15" customHeight="1" thickBot="1" x14ac:dyDescent="0.3">
      <c r="A7" s="235"/>
      <c r="B7" s="235"/>
      <c r="C7" s="130" t="s">
        <v>0</v>
      </c>
      <c r="D7" s="131" t="s">
        <v>1</v>
      </c>
      <c r="E7" s="239"/>
      <c r="F7" s="237"/>
      <c r="G7" s="235"/>
    </row>
    <row r="8" spans="1:7" s="50" customFormat="1" ht="15" customHeight="1" thickTop="1" x14ac:dyDescent="0.25">
      <c r="A8" s="132">
        <v>1</v>
      </c>
      <c r="B8" s="133" t="s">
        <v>164</v>
      </c>
      <c r="C8" s="133" t="s">
        <v>976</v>
      </c>
      <c r="D8" s="133" t="s">
        <v>526</v>
      </c>
      <c r="E8" s="134" t="s">
        <v>736</v>
      </c>
      <c r="F8" s="135">
        <v>8.18</v>
      </c>
      <c r="G8" s="136" t="s">
        <v>744</v>
      </c>
    </row>
    <row r="9" spans="1:7" s="50" customFormat="1" ht="15" customHeight="1" x14ac:dyDescent="0.25">
      <c r="A9" s="68">
        <v>2</v>
      </c>
      <c r="B9" s="123" t="s">
        <v>173</v>
      </c>
      <c r="C9" s="123" t="s">
        <v>354</v>
      </c>
      <c r="D9" s="123" t="s">
        <v>642</v>
      </c>
      <c r="E9" s="124" t="s">
        <v>736</v>
      </c>
      <c r="F9" s="125">
        <v>75.819999999999993</v>
      </c>
      <c r="G9" s="123" t="s">
        <v>1045</v>
      </c>
    </row>
    <row r="10" spans="1:7" s="50" customFormat="1" ht="15" customHeight="1" x14ac:dyDescent="0.25">
      <c r="A10" s="68">
        <v>3</v>
      </c>
      <c r="B10" s="123" t="s">
        <v>178</v>
      </c>
      <c r="C10" s="123" t="s">
        <v>476</v>
      </c>
      <c r="D10" s="123" t="s">
        <v>715</v>
      </c>
      <c r="E10" s="124" t="s">
        <v>736</v>
      </c>
      <c r="F10" s="125">
        <v>295.74</v>
      </c>
      <c r="G10" s="123" t="s">
        <v>747</v>
      </c>
    </row>
    <row r="11" spans="1:7" s="50" customFormat="1" ht="15" customHeight="1" x14ac:dyDescent="0.25">
      <c r="A11" s="68">
        <v>4</v>
      </c>
      <c r="B11" s="123" t="s">
        <v>167</v>
      </c>
      <c r="C11" s="123" t="s">
        <v>809</v>
      </c>
      <c r="D11" s="123" t="s">
        <v>906</v>
      </c>
      <c r="E11" s="124" t="s">
        <v>736</v>
      </c>
      <c r="F11" s="125">
        <v>1493.56</v>
      </c>
      <c r="G11" s="123" t="s">
        <v>1037</v>
      </c>
    </row>
    <row r="12" spans="1:7" s="50" customFormat="1" ht="15" customHeight="1" x14ac:dyDescent="0.25">
      <c r="A12" s="68">
        <v>5</v>
      </c>
      <c r="B12" s="123" t="s">
        <v>176</v>
      </c>
      <c r="C12" s="123" t="s">
        <v>386</v>
      </c>
      <c r="D12" s="123" t="s">
        <v>549</v>
      </c>
      <c r="E12" s="124" t="s">
        <v>736</v>
      </c>
      <c r="F12" s="125">
        <v>672.68</v>
      </c>
      <c r="G12" s="123" t="s">
        <v>740</v>
      </c>
    </row>
    <row r="13" spans="1:7" s="50" customFormat="1" ht="15" customHeight="1" x14ac:dyDescent="0.25">
      <c r="A13" s="68">
        <v>6</v>
      </c>
      <c r="B13" s="123" t="s">
        <v>178</v>
      </c>
      <c r="C13" s="123" t="s">
        <v>475</v>
      </c>
      <c r="D13" s="123" t="s">
        <v>714</v>
      </c>
      <c r="E13" s="124" t="s">
        <v>736</v>
      </c>
      <c r="F13" s="125">
        <v>83827.539999999994</v>
      </c>
      <c r="G13" s="123" t="s">
        <v>1032</v>
      </c>
    </row>
    <row r="14" spans="1:7" s="50" customFormat="1" ht="15" customHeight="1" x14ac:dyDescent="0.25">
      <c r="A14" s="68">
        <v>7</v>
      </c>
      <c r="B14" s="123" t="s">
        <v>178</v>
      </c>
      <c r="C14" s="123" t="s">
        <v>482</v>
      </c>
      <c r="D14" s="123" t="s">
        <v>721</v>
      </c>
      <c r="E14" s="124" t="s">
        <v>736</v>
      </c>
      <c r="F14" s="125">
        <v>625.04</v>
      </c>
      <c r="G14" s="123" t="s">
        <v>1037</v>
      </c>
    </row>
    <row r="15" spans="1:7" s="50" customFormat="1" ht="15" customHeight="1" x14ac:dyDescent="0.25">
      <c r="A15" s="68">
        <v>8</v>
      </c>
      <c r="B15" s="123" t="s">
        <v>172</v>
      </c>
      <c r="C15" s="123" t="s">
        <v>991</v>
      </c>
      <c r="D15" s="123" t="s">
        <v>992</v>
      </c>
      <c r="E15" s="124" t="s">
        <v>736</v>
      </c>
      <c r="F15" s="125">
        <v>40.950000000000003</v>
      </c>
      <c r="G15" s="123" t="s">
        <v>745</v>
      </c>
    </row>
    <row r="16" spans="1:7" s="50" customFormat="1" ht="15" customHeight="1" x14ac:dyDescent="0.25">
      <c r="A16" s="68">
        <v>9</v>
      </c>
      <c r="B16" s="123" t="s">
        <v>178</v>
      </c>
      <c r="C16" s="123" t="s">
        <v>399</v>
      </c>
      <c r="D16" s="123" t="s">
        <v>668</v>
      </c>
      <c r="E16" s="124" t="s">
        <v>736</v>
      </c>
      <c r="F16" s="125">
        <v>4353.5200000000004</v>
      </c>
      <c r="G16" s="123" t="s">
        <v>738</v>
      </c>
    </row>
    <row r="17" spans="1:7" s="50" customFormat="1" ht="15" customHeight="1" x14ac:dyDescent="0.25">
      <c r="A17" s="68">
        <v>10</v>
      </c>
      <c r="B17" s="123" t="s">
        <v>160</v>
      </c>
      <c r="C17" s="123" t="s">
        <v>223</v>
      </c>
      <c r="D17" s="123" t="s">
        <v>508</v>
      </c>
      <c r="E17" s="124" t="s">
        <v>735</v>
      </c>
      <c r="F17" s="125">
        <v>2113.09</v>
      </c>
      <c r="G17" s="123" t="s">
        <v>740</v>
      </c>
    </row>
    <row r="18" spans="1:7" s="50" customFormat="1" ht="15" customHeight="1" x14ac:dyDescent="0.25">
      <c r="A18" s="68">
        <v>11</v>
      </c>
      <c r="B18" s="123" t="s">
        <v>170</v>
      </c>
      <c r="C18" s="123" t="s">
        <v>223</v>
      </c>
      <c r="D18" s="123" t="s">
        <v>608</v>
      </c>
      <c r="E18" s="124" t="s">
        <v>736</v>
      </c>
      <c r="F18" s="125">
        <v>625.96</v>
      </c>
      <c r="G18" s="123" t="s">
        <v>738</v>
      </c>
    </row>
    <row r="19" spans="1:7" s="50" customFormat="1" ht="15" customHeight="1" x14ac:dyDescent="0.25">
      <c r="A19" s="68">
        <v>12</v>
      </c>
      <c r="B19" s="123" t="s">
        <v>176</v>
      </c>
      <c r="C19" s="123" t="s">
        <v>857</v>
      </c>
      <c r="D19" s="123" t="s">
        <v>661</v>
      </c>
      <c r="E19" s="124" t="s">
        <v>736</v>
      </c>
      <c r="F19" s="125">
        <v>3305.39</v>
      </c>
      <c r="G19" s="123" t="s">
        <v>740</v>
      </c>
    </row>
    <row r="20" spans="1:7" s="50" customFormat="1" ht="15" customHeight="1" x14ac:dyDescent="0.25">
      <c r="A20" s="68">
        <v>13</v>
      </c>
      <c r="B20" s="123" t="s">
        <v>178</v>
      </c>
      <c r="C20" s="123" t="s">
        <v>1008</v>
      </c>
      <c r="D20" s="123" t="s">
        <v>1009</v>
      </c>
      <c r="E20" s="124" t="s">
        <v>736</v>
      </c>
      <c r="F20" s="125">
        <v>2528.85</v>
      </c>
      <c r="G20" s="123" t="s">
        <v>1037</v>
      </c>
    </row>
    <row r="21" spans="1:7" s="50" customFormat="1" ht="15" customHeight="1" x14ac:dyDescent="0.25">
      <c r="A21" s="68">
        <v>14</v>
      </c>
      <c r="B21" s="123" t="s">
        <v>173</v>
      </c>
      <c r="C21" s="123" t="s">
        <v>188</v>
      </c>
      <c r="D21" s="123" t="s">
        <v>633</v>
      </c>
      <c r="E21" s="124" t="s">
        <v>736</v>
      </c>
      <c r="F21" s="125">
        <v>749.11</v>
      </c>
      <c r="G21" s="123" t="s">
        <v>737</v>
      </c>
    </row>
    <row r="22" spans="1:7" s="50" customFormat="1" ht="15" customHeight="1" x14ac:dyDescent="0.25">
      <c r="A22" s="68">
        <v>15</v>
      </c>
      <c r="B22" s="123" t="s">
        <v>157</v>
      </c>
      <c r="C22" s="123" t="s">
        <v>188</v>
      </c>
      <c r="D22" s="123" t="s">
        <v>512</v>
      </c>
      <c r="E22" s="124" t="s">
        <v>735</v>
      </c>
      <c r="F22" s="125">
        <v>1605.79</v>
      </c>
      <c r="G22" s="123" t="s">
        <v>737</v>
      </c>
    </row>
    <row r="23" spans="1:7" s="50" customFormat="1" ht="15" customHeight="1" x14ac:dyDescent="0.25">
      <c r="A23" s="68">
        <v>16</v>
      </c>
      <c r="B23" s="123" t="s">
        <v>173</v>
      </c>
      <c r="C23" s="123" t="s">
        <v>188</v>
      </c>
      <c r="D23" s="123" t="s">
        <v>651</v>
      </c>
      <c r="E23" s="124" t="s">
        <v>736</v>
      </c>
      <c r="F23" s="125">
        <v>6374.19</v>
      </c>
      <c r="G23" s="123" t="s">
        <v>1031</v>
      </c>
    </row>
    <row r="24" spans="1:7" s="50" customFormat="1" ht="15" customHeight="1" x14ac:dyDescent="0.25">
      <c r="A24" s="68">
        <v>17</v>
      </c>
      <c r="B24" s="123" t="s">
        <v>162</v>
      </c>
      <c r="C24" s="123" t="s">
        <v>972</v>
      </c>
      <c r="D24" s="123" t="s">
        <v>973</v>
      </c>
      <c r="E24" s="124" t="s">
        <v>735</v>
      </c>
      <c r="F24" s="126">
        <v>171.59</v>
      </c>
      <c r="G24" s="123" t="s">
        <v>1043</v>
      </c>
    </row>
    <row r="25" spans="1:7" s="50" customFormat="1" ht="15" customHeight="1" x14ac:dyDescent="0.25">
      <c r="A25" s="68">
        <v>18</v>
      </c>
      <c r="B25" s="123" t="s">
        <v>173</v>
      </c>
      <c r="C25" s="123" t="s">
        <v>363</v>
      </c>
      <c r="D25" s="123" t="s">
        <v>560</v>
      </c>
      <c r="E25" s="124" t="s">
        <v>736</v>
      </c>
      <c r="F25" s="125">
        <v>232.02</v>
      </c>
      <c r="G25" s="123" t="s">
        <v>737</v>
      </c>
    </row>
    <row r="26" spans="1:7" s="50" customFormat="1" ht="15" customHeight="1" x14ac:dyDescent="0.25">
      <c r="A26" s="68">
        <v>19</v>
      </c>
      <c r="B26" s="123" t="s">
        <v>178</v>
      </c>
      <c r="C26" s="123" t="s">
        <v>409</v>
      </c>
      <c r="D26" s="123" t="s">
        <v>359</v>
      </c>
      <c r="E26" s="124" t="s">
        <v>736</v>
      </c>
      <c r="F26" s="125">
        <v>121.59</v>
      </c>
      <c r="G26" s="123" t="s">
        <v>738</v>
      </c>
    </row>
    <row r="27" spans="1:7" s="50" customFormat="1" ht="15" customHeight="1" x14ac:dyDescent="0.25">
      <c r="A27" s="68">
        <v>20</v>
      </c>
      <c r="B27" s="123" t="s">
        <v>965</v>
      </c>
      <c r="C27" s="123" t="s">
        <v>773</v>
      </c>
      <c r="D27" s="123" t="s">
        <v>894</v>
      </c>
      <c r="E27" s="124" t="s">
        <v>736</v>
      </c>
      <c r="F27" s="125">
        <v>75.819999999999993</v>
      </c>
      <c r="G27" s="123" t="s">
        <v>742</v>
      </c>
    </row>
    <row r="28" spans="1:7" s="50" customFormat="1" ht="15" customHeight="1" x14ac:dyDescent="0.25">
      <c r="A28" s="68">
        <v>21</v>
      </c>
      <c r="B28" s="123" t="s">
        <v>173</v>
      </c>
      <c r="C28" s="123" t="s">
        <v>848</v>
      </c>
      <c r="D28" s="123" t="s">
        <v>556</v>
      </c>
      <c r="E28" s="124" t="s">
        <v>736</v>
      </c>
      <c r="F28" s="125">
        <v>53546.239999999998</v>
      </c>
      <c r="G28" s="123" t="s">
        <v>1045</v>
      </c>
    </row>
    <row r="29" spans="1:7" s="50" customFormat="1" ht="15" customHeight="1" x14ac:dyDescent="0.25">
      <c r="A29" s="68">
        <v>22</v>
      </c>
      <c r="B29" s="123" t="s">
        <v>173</v>
      </c>
      <c r="C29" s="123" t="s">
        <v>998</v>
      </c>
      <c r="D29" s="123" t="s">
        <v>932</v>
      </c>
      <c r="E29" s="124" t="s">
        <v>735</v>
      </c>
      <c r="F29" s="125">
        <v>11.2</v>
      </c>
      <c r="G29" s="123" t="s">
        <v>1031</v>
      </c>
    </row>
    <row r="30" spans="1:7" s="50" customFormat="1" ht="15" customHeight="1" x14ac:dyDescent="0.25">
      <c r="A30" s="68">
        <v>23</v>
      </c>
      <c r="B30" s="123" t="s">
        <v>176</v>
      </c>
      <c r="C30" s="123" t="s">
        <v>381</v>
      </c>
      <c r="D30" s="123" t="s">
        <v>526</v>
      </c>
      <c r="E30" s="124" t="s">
        <v>735</v>
      </c>
      <c r="F30" s="125">
        <v>345.76</v>
      </c>
      <c r="G30" s="123" t="s">
        <v>740</v>
      </c>
    </row>
    <row r="31" spans="1:7" s="50" customFormat="1" ht="15" customHeight="1" x14ac:dyDescent="0.25">
      <c r="A31" s="68">
        <v>24</v>
      </c>
      <c r="B31" s="123" t="s">
        <v>752</v>
      </c>
      <c r="C31" s="123" t="s">
        <v>879</v>
      </c>
      <c r="D31" s="123" t="s">
        <v>954</v>
      </c>
      <c r="E31" s="124" t="s">
        <v>735</v>
      </c>
      <c r="F31" s="125">
        <v>4031.8</v>
      </c>
      <c r="G31" s="123" t="s">
        <v>1037</v>
      </c>
    </row>
    <row r="32" spans="1:7" s="50" customFormat="1" ht="15" customHeight="1" x14ac:dyDescent="0.25">
      <c r="A32" s="68">
        <v>25</v>
      </c>
      <c r="B32" s="123" t="s">
        <v>160</v>
      </c>
      <c r="C32" s="123" t="s">
        <v>221</v>
      </c>
      <c r="D32" s="123" t="s">
        <v>545</v>
      </c>
      <c r="E32" s="124" t="s">
        <v>736</v>
      </c>
      <c r="F32" s="125">
        <v>1159.83</v>
      </c>
      <c r="G32" s="123" t="s">
        <v>740</v>
      </c>
    </row>
    <row r="33" spans="1:7" s="50" customFormat="1" ht="15" customHeight="1" x14ac:dyDescent="0.25">
      <c r="A33" s="68">
        <v>26</v>
      </c>
      <c r="B33" s="123" t="s">
        <v>162</v>
      </c>
      <c r="C33" s="123" t="s">
        <v>788</v>
      </c>
      <c r="D33" s="123" t="s">
        <v>618</v>
      </c>
      <c r="E33" s="124" t="s">
        <v>735</v>
      </c>
      <c r="F33" s="125">
        <v>171.59</v>
      </c>
      <c r="G33" s="123" t="s">
        <v>1043</v>
      </c>
    </row>
    <row r="34" spans="1:7" s="50" customFormat="1" ht="15" customHeight="1" x14ac:dyDescent="0.25">
      <c r="A34" s="68">
        <v>27</v>
      </c>
      <c r="B34" s="123" t="s">
        <v>169</v>
      </c>
      <c r="C34" s="123" t="s">
        <v>292</v>
      </c>
      <c r="D34" s="123" t="s">
        <v>516</v>
      </c>
      <c r="E34" s="124" t="s">
        <v>735</v>
      </c>
      <c r="F34" s="125">
        <v>2032.96</v>
      </c>
      <c r="G34" s="123" t="s">
        <v>738</v>
      </c>
    </row>
    <row r="35" spans="1:7" s="50" customFormat="1" ht="15" customHeight="1" x14ac:dyDescent="0.25">
      <c r="A35" s="68">
        <v>28</v>
      </c>
      <c r="B35" s="123" t="s">
        <v>164</v>
      </c>
      <c r="C35" s="123" t="s">
        <v>292</v>
      </c>
      <c r="D35" s="123" t="s">
        <v>523</v>
      </c>
      <c r="E35" s="124" t="s">
        <v>735</v>
      </c>
      <c r="F35" s="125">
        <v>5.61</v>
      </c>
      <c r="G35" s="123" t="s">
        <v>742</v>
      </c>
    </row>
    <row r="36" spans="1:7" s="50" customFormat="1" ht="15" customHeight="1" x14ac:dyDescent="0.25">
      <c r="A36" s="68">
        <v>29</v>
      </c>
      <c r="B36" s="123" t="s">
        <v>169</v>
      </c>
      <c r="C36" s="123" t="s">
        <v>294</v>
      </c>
      <c r="D36" s="123" t="s">
        <v>549</v>
      </c>
      <c r="E36" s="124" t="s">
        <v>736</v>
      </c>
      <c r="F36" s="125">
        <v>3486.21</v>
      </c>
      <c r="G36" s="123" t="s">
        <v>738</v>
      </c>
    </row>
    <row r="37" spans="1:7" s="50" customFormat="1" ht="15" customHeight="1" x14ac:dyDescent="0.25">
      <c r="A37" s="68">
        <v>30</v>
      </c>
      <c r="B37" s="123" t="s">
        <v>178</v>
      </c>
      <c r="C37" s="123" t="s">
        <v>403</v>
      </c>
      <c r="D37" s="123" t="s">
        <v>671</v>
      </c>
      <c r="E37" s="124" t="s">
        <v>736</v>
      </c>
      <c r="F37" s="125">
        <v>86.93</v>
      </c>
      <c r="G37" s="123" t="s">
        <v>748</v>
      </c>
    </row>
    <row r="38" spans="1:7" s="50" customFormat="1" ht="15" customHeight="1" x14ac:dyDescent="0.25">
      <c r="A38" s="68">
        <v>31</v>
      </c>
      <c r="B38" s="123" t="s">
        <v>178</v>
      </c>
      <c r="C38" s="123" t="s">
        <v>415</v>
      </c>
      <c r="D38" s="123" t="s">
        <v>519</v>
      </c>
      <c r="E38" s="124" t="s">
        <v>736</v>
      </c>
      <c r="F38" s="125">
        <v>2827.07</v>
      </c>
      <c r="G38" s="123" t="s">
        <v>746</v>
      </c>
    </row>
    <row r="39" spans="1:7" s="50" customFormat="1" ht="15" customHeight="1" x14ac:dyDescent="0.25">
      <c r="A39" s="68">
        <v>32</v>
      </c>
      <c r="B39" s="123" t="s">
        <v>178</v>
      </c>
      <c r="C39" s="123" t="s">
        <v>431</v>
      </c>
      <c r="D39" s="123" t="s">
        <v>683</v>
      </c>
      <c r="E39" s="124" t="s">
        <v>736</v>
      </c>
      <c r="F39" s="125">
        <v>5936.7</v>
      </c>
      <c r="G39" s="123" t="s">
        <v>740</v>
      </c>
    </row>
    <row r="40" spans="1:7" s="50" customFormat="1" ht="15" customHeight="1" x14ac:dyDescent="0.25">
      <c r="A40" s="68">
        <v>33</v>
      </c>
      <c r="B40" s="123" t="s">
        <v>172</v>
      </c>
      <c r="C40" s="123" t="s">
        <v>327</v>
      </c>
      <c r="D40" s="123" t="s">
        <v>620</v>
      </c>
      <c r="E40" s="124" t="s">
        <v>736</v>
      </c>
      <c r="F40" s="125">
        <v>149.66999999999999</v>
      </c>
      <c r="G40" s="123" t="s">
        <v>739</v>
      </c>
    </row>
    <row r="41" spans="1:7" s="50" customFormat="1" ht="15" customHeight="1" x14ac:dyDescent="0.25">
      <c r="A41" s="68">
        <v>34</v>
      </c>
      <c r="B41" s="123" t="s">
        <v>170</v>
      </c>
      <c r="C41" s="123" t="s">
        <v>313</v>
      </c>
      <c r="D41" s="123" t="s">
        <v>604</v>
      </c>
      <c r="E41" s="124" t="s">
        <v>736</v>
      </c>
      <c r="F41" s="125">
        <v>1379.93</v>
      </c>
      <c r="G41" s="123" t="s">
        <v>738</v>
      </c>
    </row>
    <row r="42" spans="1:7" s="50" customFormat="1" ht="15" customHeight="1" x14ac:dyDescent="0.25">
      <c r="A42" s="68">
        <v>35</v>
      </c>
      <c r="B42" s="123" t="s">
        <v>162</v>
      </c>
      <c r="C42" s="123" t="s">
        <v>246</v>
      </c>
      <c r="D42" s="123" t="s">
        <v>565</v>
      </c>
      <c r="E42" s="124" t="s">
        <v>735</v>
      </c>
      <c r="F42" s="125">
        <v>908.45</v>
      </c>
      <c r="G42" s="123" t="s">
        <v>737</v>
      </c>
    </row>
    <row r="43" spans="1:7" s="50" customFormat="1" ht="15" customHeight="1" x14ac:dyDescent="0.25">
      <c r="A43" s="68">
        <v>36</v>
      </c>
      <c r="B43" s="123" t="s">
        <v>172</v>
      </c>
      <c r="C43" s="123" t="s">
        <v>333</v>
      </c>
      <c r="D43" s="123" t="s">
        <v>625</v>
      </c>
      <c r="E43" s="124" t="s">
        <v>736</v>
      </c>
      <c r="F43" s="125">
        <v>197.01</v>
      </c>
      <c r="G43" s="123" t="s">
        <v>957</v>
      </c>
    </row>
    <row r="44" spans="1:7" s="50" customFormat="1" ht="15" customHeight="1" x14ac:dyDescent="0.25">
      <c r="A44" s="68">
        <v>37</v>
      </c>
      <c r="B44" s="123" t="s">
        <v>178</v>
      </c>
      <c r="C44" s="123" t="s">
        <v>868</v>
      </c>
      <c r="D44" s="123" t="s">
        <v>943</v>
      </c>
      <c r="E44" s="124" t="s">
        <v>736</v>
      </c>
      <c r="F44" s="125">
        <v>195.93</v>
      </c>
      <c r="G44" s="123" t="s">
        <v>740</v>
      </c>
    </row>
    <row r="45" spans="1:7" s="50" customFormat="1" ht="15" customHeight="1" x14ac:dyDescent="0.25">
      <c r="A45" s="68">
        <v>38</v>
      </c>
      <c r="B45" s="123" t="s">
        <v>173</v>
      </c>
      <c r="C45" s="123" t="s">
        <v>831</v>
      </c>
      <c r="D45" s="123" t="s">
        <v>615</v>
      </c>
      <c r="E45" s="124" t="s">
        <v>735</v>
      </c>
      <c r="F45" s="125">
        <v>14.83</v>
      </c>
      <c r="G45" s="123" t="s">
        <v>742</v>
      </c>
    </row>
    <row r="46" spans="1:7" s="50" customFormat="1" ht="15" customHeight="1" x14ac:dyDescent="0.25">
      <c r="A46" s="68">
        <v>39</v>
      </c>
      <c r="B46" s="123" t="s">
        <v>178</v>
      </c>
      <c r="C46" s="123" t="s">
        <v>1005</v>
      </c>
      <c r="D46" s="123" t="s">
        <v>1006</v>
      </c>
      <c r="E46" s="124" t="s">
        <v>736</v>
      </c>
      <c r="F46" s="125">
        <v>783.72</v>
      </c>
      <c r="G46" s="123" t="s">
        <v>740</v>
      </c>
    </row>
    <row r="47" spans="1:7" s="50" customFormat="1" ht="15" customHeight="1" x14ac:dyDescent="0.25">
      <c r="A47" s="68">
        <v>40</v>
      </c>
      <c r="B47" s="123" t="s">
        <v>160</v>
      </c>
      <c r="C47" s="123" t="s">
        <v>227</v>
      </c>
      <c r="D47" s="123" t="s">
        <v>553</v>
      </c>
      <c r="E47" s="124" t="s">
        <v>735</v>
      </c>
      <c r="F47" s="125">
        <v>886.58</v>
      </c>
      <c r="G47" s="123" t="s">
        <v>740</v>
      </c>
    </row>
    <row r="48" spans="1:7" s="50" customFormat="1" ht="15" customHeight="1" x14ac:dyDescent="0.25">
      <c r="A48" s="68">
        <v>41</v>
      </c>
      <c r="B48" s="123" t="s">
        <v>178</v>
      </c>
      <c r="C48" s="123" t="s">
        <v>441</v>
      </c>
      <c r="D48" s="123" t="s">
        <v>579</v>
      </c>
      <c r="E48" s="124" t="s">
        <v>736</v>
      </c>
      <c r="F48" s="125">
        <v>29534.27</v>
      </c>
      <c r="G48" s="123" t="s">
        <v>1031</v>
      </c>
    </row>
    <row r="49" spans="1:7" s="50" customFormat="1" ht="15" customHeight="1" x14ac:dyDescent="0.25">
      <c r="A49" s="68">
        <v>42</v>
      </c>
      <c r="B49" s="123" t="s">
        <v>161</v>
      </c>
      <c r="C49" s="123" t="s">
        <v>235</v>
      </c>
      <c r="D49" s="123" t="s">
        <v>518</v>
      </c>
      <c r="E49" s="124" t="s">
        <v>736</v>
      </c>
      <c r="F49" s="125">
        <v>14763.7</v>
      </c>
      <c r="G49" s="123" t="s">
        <v>1032</v>
      </c>
    </row>
    <row r="50" spans="1:7" s="50" customFormat="1" ht="15" customHeight="1" x14ac:dyDescent="0.25">
      <c r="A50" s="68">
        <v>43</v>
      </c>
      <c r="B50" s="123" t="s">
        <v>162</v>
      </c>
      <c r="C50" s="123" t="s">
        <v>250</v>
      </c>
      <c r="D50" s="123" t="s">
        <v>568</v>
      </c>
      <c r="E50" s="124" t="s">
        <v>736</v>
      </c>
      <c r="F50" s="125">
        <v>1152.3699999999999</v>
      </c>
      <c r="G50" s="123" t="s">
        <v>737</v>
      </c>
    </row>
    <row r="51" spans="1:7" s="50" customFormat="1" ht="15" customHeight="1" x14ac:dyDescent="0.25">
      <c r="A51" s="68">
        <v>44</v>
      </c>
      <c r="B51" s="123" t="s">
        <v>178</v>
      </c>
      <c r="C51" s="123" t="s">
        <v>452</v>
      </c>
      <c r="D51" s="123" t="s">
        <v>696</v>
      </c>
      <c r="E51" s="124" t="s">
        <v>736</v>
      </c>
      <c r="F51" s="125">
        <v>239.56</v>
      </c>
      <c r="G51" s="123" t="s">
        <v>743</v>
      </c>
    </row>
    <row r="52" spans="1:7" s="50" customFormat="1" ht="15" customHeight="1" x14ac:dyDescent="0.25">
      <c r="A52" s="68">
        <v>45</v>
      </c>
      <c r="B52" s="123" t="s">
        <v>172</v>
      </c>
      <c r="C52" s="123" t="s">
        <v>321</v>
      </c>
      <c r="D52" s="123" t="s">
        <v>614</v>
      </c>
      <c r="E52" s="124" t="s">
        <v>736</v>
      </c>
      <c r="F52" s="125">
        <v>55</v>
      </c>
      <c r="G52" s="123" t="s">
        <v>744</v>
      </c>
    </row>
    <row r="53" spans="1:7" s="50" customFormat="1" ht="15" customHeight="1" x14ac:dyDescent="0.25">
      <c r="A53" s="68">
        <v>46</v>
      </c>
      <c r="B53" s="123" t="s">
        <v>965</v>
      </c>
      <c r="C53" s="123" t="s">
        <v>969</v>
      </c>
      <c r="D53" s="123" t="s">
        <v>968</v>
      </c>
      <c r="E53" s="124" t="s">
        <v>736</v>
      </c>
      <c r="F53" s="125">
        <v>197.01</v>
      </c>
      <c r="G53" s="123" t="s">
        <v>742</v>
      </c>
    </row>
    <row r="54" spans="1:7" s="50" customFormat="1" ht="15" customHeight="1" x14ac:dyDescent="0.25">
      <c r="A54" s="68">
        <v>47</v>
      </c>
      <c r="B54" s="123" t="s">
        <v>178</v>
      </c>
      <c r="C54" s="123" t="s">
        <v>417</v>
      </c>
      <c r="D54" s="123" t="s">
        <v>611</v>
      </c>
      <c r="E54" s="124" t="s">
        <v>736</v>
      </c>
      <c r="F54" s="125">
        <v>217.7</v>
      </c>
      <c r="G54" s="123" t="s">
        <v>740</v>
      </c>
    </row>
    <row r="55" spans="1:7" s="50" customFormat="1" ht="15" customHeight="1" x14ac:dyDescent="0.25">
      <c r="A55" s="68">
        <v>48</v>
      </c>
      <c r="B55" s="123" t="s">
        <v>965</v>
      </c>
      <c r="C55" s="123" t="s">
        <v>774</v>
      </c>
      <c r="D55" s="123" t="s">
        <v>534</v>
      </c>
      <c r="E55" s="124" t="s">
        <v>736</v>
      </c>
      <c r="F55" s="125">
        <v>89.74</v>
      </c>
      <c r="G55" s="123" t="s">
        <v>738</v>
      </c>
    </row>
    <row r="56" spans="1:7" s="50" customFormat="1" ht="15" customHeight="1" x14ac:dyDescent="0.25">
      <c r="A56" s="68">
        <v>49</v>
      </c>
      <c r="B56" s="123" t="s">
        <v>173</v>
      </c>
      <c r="C56" s="123" t="s">
        <v>843</v>
      </c>
      <c r="D56" s="123" t="s">
        <v>534</v>
      </c>
      <c r="E56" s="124" t="s">
        <v>736</v>
      </c>
      <c r="F56" s="125">
        <v>201.35</v>
      </c>
      <c r="G56" s="123" t="s">
        <v>1034</v>
      </c>
    </row>
    <row r="57" spans="1:7" s="50" customFormat="1" ht="15" customHeight="1" x14ac:dyDescent="0.25">
      <c r="A57" s="68">
        <v>50</v>
      </c>
      <c r="B57" s="123" t="s">
        <v>158</v>
      </c>
      <c r="C57" s="123" t="s">
        <v>191</v>
      </c>
      <c r="D57" s="123" t="s">
        <v>515</v>
      </c>
      <c r="E57" s="124" t="s">
        <v>736</v>
      </c>
      <c r="F57" s="125">
        <v>2377.79</v>
      </c>
      <c r="G57" s="123" t="s">
        <v>1039</v>
      </c>
    </row>
    <row r="58" spans="1:7" s="50" customFormat="1" ht="15" customHeight="1" x14ac:dyDescent="0.25">
      <c r="A58" s="68">
        <v>51</v>
      </c>
      <c r="B58" s="123" t="s">
        <v>178</v>
      </c>
      <c r="C58" s="123" t="s">
        <v>191</v>
      </c>
      <c r="D58" s="123" t="s">
        <v>692</v>
      </c>
      <c r="E58" s="124" t="s">
        <v>736</v>
      </c>
      <c r="F58" s="125">
        <v>2526.6</v>
      </c>
      <c r="G58" s="123" t="s">
        <v>738</v>
      </c>
    </row>
    <row r="59" spans="1:7" s="50" customFormat="1" ht="15" customHeight="1" x14ac:dyDescent="0.25">
      <c r="A59" s="68">
        <v>52</v>
      </c>
      <c r="B59" s="123" t="s">
        <v>178</v>
      </c>
      <c r="C59" s="123" t="s">
        <v>447</v>
      </c>
      <c r="D59" s="123" t="s">
        <v>563</v>
      </c>
      <c r="E59" s="124" t="s">
        <v>736</v>
      </c>
      <c r="F59" s="125">
        <v>11289.63</v>
      </c>
      <c r="G59" s="123" t="s">
        <v>738</v>
      </c>
    </row>
    <row r="60" spans="1:7" s="50" customFormat="1" ht="15" customHeight="1" x14ac:dyDescent="0.25">
      <c r="A60" s="68">
        <v>53</v>
      </c>
      <c r="B60" s="123" t="s">
        <v>171</v>
      </c>
      <c r="C60" s="123" t="s">
        <v>319</v>
      </c>
      <c r="D60" s="123" t="s">
        <v>611</v>
      </c>
      <c r="E60" s="124" t="s">
        <v>736</v>
      </c>
      <c r="F60" s="125">
        <v>19524.62</v>
      </c>
      <c r="G60" s="123" t="s">
        <v>1045</v>
      </c>
    </row>
    <row r="61" spans="1:7" s="50" customFormat="1" ht="15" customHeight="1" x14ac:dyDescent="0.25">
      <c r="A61" s="68">
        <v>54</v>
      </c>
      <c r="B61" s="123" t="s">
        <v>159</v>
      </c>
      <c r="C61" s="123" t="s">
        <v>782</v>
      </c>
      <c r="D61" s="123" t="s">
        <v>526</v>
      </c>
      <c r="E61" s="124" t="s">
        <v>736</v>
      </c>
      <c r="F61" s="125">
        <v>503.88</v>
      </c>
      <c r="G61" s="123" t="s">
        <v>738</v>
      </c>
    </row>
    <row r="62" spans="1:7" s="50" customFormat="1" ht="15" customHeight="1" x14ac:dyDescent="0.25">
      <c r="A62" s="68">
        <v>55</v>
      </c>
      <c r="B62" s="123" t="s">
        <v>178</v>
      </c>
      <c r="C62" s="123" t="s">
        <v>406</v>
      </c>
      <c r="D62" s="123" t="s">
        <v>673</v>
      </c>
      <c r="E62" s="124" t="s">
        <v>736</v>
      </c>
      <c r="F62" s="125">
        <v>52288.79</v>
      </c>
      <c r="G62" s="123" t="s">
        <v>1045</v>
      </c>
    </row>
    <row r="63" spans="1:7" s="50" customFormat="1" ht="15" customHeight="1" x14ac:dyDescent="0.25">
      <c r="A63" s="68">
        <v>56</v>
      </c>
      <c r="B63" s="123" t="s">
        <v>178</v>
      </c>
      <c r="C63" s="123" t="s">
        <v>434</v>
      </c>
      <c r="D63" s="123" t="s">
        <v>685</v>
      </c>
      <c r="E63" s="124" t="s">
        <v>736</v>
      </c>
      <c r="F63" s="125">
        <v>7679.82</v>
      </c>
      <c r="G63" s="123" t="s">
        <v>740</v>
      </c>
    </row>
    <row r="64" spans="1:7" s="50" customFormat="1" ht="15" customHeight="1" x14ac:dyDescent="0.25">
      <c r="A64" s="68">
        <v>57</v>
      </c>
      <c r="B64" s="123" t="s">
        <v>172</v>
      </c>
      <c r="C64" s="123" t="s">
        <v>828</v>
      </c>
      <c r="D64" s="123" t="s">
        <v>924</v>
      </c>
      <c r="E64" s="124" t="s">
        <v>736</v>
      </c>
      <c r="F64" s="125">
        <v>59.05</v>
      </c>
      <c r="G64" s="123" t="s">
        <v>958</v>
      </c>
    </row>
    <row r="65" spans="1:7" s="50" customFormat="1" ht="15" customHeight="1" x14ac:dyDescent="0.25">
      <c r="A65" s="68">
        <v>58</v>
      </c>
      <c r="B65" s="123" t="s">
        <v>162</v>
      </c>
      <c r="C65" s="123" t="s">
        <v>253</v>
      </c>
      <c r="D65" s="123" t="s">
        <v>554</v>
      </c>
      <c r="E65" s="124" t="s">
        <v>736</v>
      </c>
      <c r="F65" s="125">
        <v>905.01</v>
      </c>
      <c r="G65" s="123" t="s">
        <v>737</v>
      </c>
    </row>
    <row r="66" spans="1:7" s="50" customFormat="1" ht="15" customHeight="1" x14ac:dyDescent="0.25">
      <c r="A66" s="68">
        <v>59</v>
      </c>
      <c r="B66" s="123" t="s">
        <v>162</v>
      </c>
      <c r="C66" s="123" t="s">
        <v>240</v>
      </c>
      <c r="D66" s="123" t="s">
        <v>313</v>
      </c>
      <c r="E66" s="124" t="s">
        <v>736</v>
      </c>
      <c r="F66" s="125">
        <v>2606.2800000000002</v>
      </c>
      <c r="G66" s="123" t="s">
        <v>737</v>
      </c>
    </row>
    <row r="67" spans="1:7" s="50" customFormat="1" ht="15" customHeight="1" x14ac:dyDescent="0.25">
      <c r="A67" s="68">
        <v>60</v>
      </c>
      <c r="B67" s="123" t="s">
        <v>157</v>
      </c>
      <c r="C67" s="123" t="s">
        <v>240</v>
      </c>
      <c r="D67" s="123" t="s">
        <v>313</v>
      </c>
      <c r="E67" s="124" t="s">
        <v>736</v>
      </c>
      <c r="F67" s="125">
        <v>171.59</v>
      </c>
      <c r="G67" s="123" t="s">
        <v>737</v>
      </c>
    </row>
    <row r="68" spans="1:7" s="50" customFormat="1" ht="15" customHeight="1" x14ac:dyDescent="0.25">
      <c r="A68" s="68">
        <v>61</v>
      </c>
      <c r="B68" s="123" t="s">
        <v>157</v>
      </c>
      <c r="C68" s="123" t="s">
        <v>959</v>
      </c>
      <c r="D68" s="123" t="s">
        <v>960</v>
      </c>
      <c r="E68" s="124" t="s">
        <v>736</v>
      </c>
      <c r="F68" s="125">
        <v>270.49</v>
      </c>
      <c r="G68" s="123" t="s">
        <v>737</v>
      </c>
    </row>
    <row r="69" spans="1:7" s="50" customFormat="1" ht="15" customHeight="1" x14ac:dyDescent="0.25">
      <c r="A69" s="68">
        <v>62</v>
      </c>
      <c r="B69" s="123" t="s">
        <v>178</v>
      </c>
      <c r="C69" s="123" t="s">
        <v>866</v>
      </c>
      <c r="D69" s="123" t="s">
        <v>942</v>
      </c>
      <c r="E69" s="124" t="s">
        <v>736</v>
      </c>
      <c r="F69" s="125">
        <v>24.56</v>
      </c>
      <c r="G69" s="123" t="s">
        <v>738</v>
      </c>
    </row>
    <row r="70" spans="1:7" s="50" customFormat="1" ht="15" customHeight="1" x14ac:dyDescent="0.25">
      <c r="A70" s="68">
        <v>63</v>
      </c>
      <c r="B70" s="123" t="s">
        <v>753</v>
      </c>
      <c r="C70" s="123" t="s">
        <v>849</v>
      </c>
      <c r="D70" s="123" t="s">
        <v>522</v>
      </c>
      <c r="E70" s="124" t="s">
        <v>736</v>
      </c>
      <c r="F70" s="125">
        <v>1857.16</v>
      </c>
      <c r="G70" s="123" t="s">
        <v>958</v>
      </c>
    </row>
    <row r="71" spans="1:7" s="50" customFormat="1" ht="15" customHeight="1" x14ac:dyDescent="0.25">
      <c r="A71" s="68">
        <v>64</v>
      </c>
      <c r="B71" s="123" t="s">
        <v>173</v>
      </c>
      <c r="C71" s="123" t="s">
        <v>849</v>
      </c>
      <c r="D71" s="123" t="s">
        <v>552</v>
      </c>
      <c r="E71" s="124" t="s">
        <v>735</v>
      </c>
      <c r="F71" s="125">
        <v>0.97</v>
      </c>
      <c r="G71" s="123" t="s">
        <v>737</v>
      </c>
    </row>
    <row r="72" spans="1:7" s="50" customFormat="1" ht="15" customHeight="1" x14ac:dyDescent="0.25">
      <c r="A72" s="68">
        <v>65</v>
      </c>
      <c r="B72" s="123" t="s">
        <v>168</v>
      </c>
      <c r="C72" s="123" t="s">
        <v>981</v>
      </c>
      <c r="D72" s="123" t="s">
        <v>411</v>
      </c>
      <c r="E72" s="124" t="s">
        <v>736</v>
      </c>
      <c r="F72" s="125">
        <v>10031.43</v>
      </c>
      <c r="G72" s="123" t="s">
        <v>1031</v>
      </c>
    </row>
    <row r="73" spans="1:7" s="50" customFormat="1" ht="15" customHeight="1" x14ac:dyDescent="0.25">
      <c r="A73" s="68">
        <v>66</v>
      </c>
      <c r="B73" s="123" t="s">
        <v>164</v>
      </c>
      <c r="C73" s="123" t="s">
        <v>187</v>
      </c>
      <c r="D73" s="123" t="s">
        <v>574</v>
      </c>
      <c r="E73" s="124" t="s">
        <v>736</v>
      </c>
      <c r="F73" s="125">
        <v>27.06</v>
      </c>
      <c r="G73" s="123" t="s">
        <v>737</v>
      </c>
    </row>
    <row r="74" spans="1:7" s="50" customFormat="1" ht="15" customHeight="1" x14ac:dyDescent="0.25">
      <c r="A74" s="68">
        <v>67</v>
      </c>
      <c r="B74" s="123" t="s">
        <v>173</v>
      </c>
      <c r="C74" s="123" t="s">
        <v>187</v>
      </c>
      <c r="D74" s="123" t="s">
        <v>544</v>
      </c>
      <c r="E74" s="124" t="s">
        <v>736</v>
      </c>
      <c r="F74" s="125">
        <v>233.93</v>
      </c>
      <c r="G74" s="123" t="s">
        <v>737</v>
      </c>
    </row>
    <row r="75" spans="1:7" s="50" customFormat="1" ht="15" customHeight="1" x14ac:dyDescent="0.25">
      <c r="A75" s="68">
        <v>68</v>
      </c>
      <c r="B75" s="123" t="s">
        <v>173</v>
      </c>
      <c r="C75" s="123" t="s">
        <v>837</v>
      </c>
      <c r="D75" s="123" t="s">
        <v>688</v>
      </c>
      <c r="E75" s="124" t="s">
        <v>736</v>
      </c>
      <c r="F75" s="125">
        <v>21.31</v>
      </c>
      <c r="G75" s="123" t="s">
        <v>1037</v>
      </c>
    </row>
    <row r="76" spans="1:7" s="50" customFormat="1" ht="15" customHeight="1" x14ac:dyDescent="0.25">
      <c r="A76" s="68">
        <v>69</v>
      </c>
      <c r="B76" s="123" t="s">
        <v>173</v>
      </c>
      <c r="C76" s="123" t="s">
        <v>361</v>
      </c>
      <c r="D76" s="123" t="s">
        <v>646</v>
      </c>
      <c r="E76" s="124" t="s">
        <v>735</v>
      </c>
      <c r="F76" s="125">
        <v>133.06</v>
      </c>
      <c r="G76" s="123" t="s">
        <v>746</v>
      </c>
    </row>
    <row r="77" spans="1:7" s="50" customFormat="1" ht="15" customHeight="1" x14ac:dyDescent="0.25">
      <c r="A77" s="68">
        <v>70</v>
      </c>
      <c r="B77" s="123" t="s">
        <v>159</v>
      </c>
      <c r="C77" s="123" t="s">
        <v>202</v>
      </c>
      <c r="D77" s="123" t="s">
        <v>526</v>
      </c>
      <c r="E77" s="124" t="s">
        <v>736</v>
      </c>
      <c r="F77" s="125">
        <v>395.15</v>
      </c>
      <c r="G77" s="123" t="s">
        <v>738</v>
      </c>
    </row>
    <row r="78" spans="1:7" s="50" customFormat="1" ht="15" customHeight="1" x14ac:dyDescent="0.25">
      <c r="A78" s="68">
        <v>71</v>
      </c>
      <c r="B78" s="123" t="s">
        <v>162</v>
      </c>
      <c r="C78" s="123" t="s">
        <v>789</v>
      </c>
      <c r="D78" s="123" t="s">
        <v>897</v>
      </c>
      <c r="E78" s="124" t="s">
        <v>735</v>
      </c>
      <c r="F78" s="125">
        <v>350.13</v>
      </c>
      <c r="G78" s="123" t="s">
        <v>737</v>
      </c>
    </row>
    <row r="79" spans="1:7" s="50" customFormat="1" ht="15" customHeight="1" x14ac:dyDescent="0.25">
      <c r="A79" s="68">
        <v>72</v>
      </c>
      <c r="B79" s="123" t="s">
        <v>178</v>
      </c>
      <c r="C79" s="123" t="s">
        <v>284</v>
      </c>
      <c r="D79" s="123" t="s">
        <v>678</v>
      </c>
      <c r="E79" s="124" t="s">
        <v>736</v>
      </c>
      <c r="F79" s="125">
        <v>3026.03</v>
      </c>
      <c r="G79" s="123" t="s">
        <v>740</v>
      </c>
    </row>
    <row r="80" spans="1:7" s="50" customFormat="1" ht="15" customHeight="1" x14ac:dyDescent="0.25">
      <c r="A80" s="68">
        <v>73</v>
      </c>
      <c r="B80" s="123" t="s">
        <v>965</v>
      </c>
      <c r="C80" s="123" t="s">
        <v>766</v>
      </c>
      <c r="D80" s="123" t="s">
        <v>592</v>
      </c>
      <c r="E80" s="124" t="s">
        <v>735</v>
      </c>
      <c r="F80" s="125">
        <v>267.24</v>
      </c>
      <c r="G80" s="123" t="s">
        <v>742</v>
      </c>
    </row>
    <row r="81" spans="1:7" s="50" customFormat="1" ht="15" customHeight="1" x14ac:dyDescent="0.25">
      <c r="A81" s="68">
        <v>74</v>
      </c>
      <c r="B81" s="123" t="s">
        <v>163</v>
      </c>
      <c r="C81" s="123" t="s">
        <v>256</v>
      </c>
      <c r="D81" s="123" t="s">
        <v>549</v>
      </c>
      <c r="E81" s="124" t="s">
        <v>736</v>
      </c>
      <c r="F81" s="125">
        <v>27813.21</v>
      </c>
      <c r="G81" s="123" t="s">
        <v>1037</v>
      </c>
    </row>
    <row r="82" spans="1:7" s="50" customFormat="1" ht="15" customHeight="1" x14ac:dyDescent="0.25">
      <c r="A82" s="68">
        <v>75</v>
      </c>
      <c r="B82" s="123" t="s">
        <v>164</v>
      </c>
      <c r="C82" s="123" t="s">
        <v>793</v>
      </c>
      <c r="D82" s="123" t="s">
        <v>899</v>
      </c>
      <c r="E82" s="124" t="s">
        <v>736</v>
      </c>
      <c r="F82" s="125">
        <v>2.13</v>
      </c>
      <c r="G82" s="123" t="s">
        <v>1035</v>
      </c>
    </row>
    <row r="83" spans="1:7" s="50" customFormat="1" ht="15" customHeight="1" x14ac:dyDescent="0.25">
      <c r="A83" s="68">
        <v>76</v>
      </c>
      <c r="B83" s="123" t="s">
        <v>162</v>
      </c>
      <c r="C83" s="123" t="s">
        <v>242</v>
      </c>
      <c r="D83" s="123" t="s">
        <v>544</v>
      </c>
      <c r="E83" s="124" t="s">
        <v>735</v>
      </c>
      <c r="F83" s="125">
        <v>1424.12</v>
      </c>
      <c r="G83" s="123" t="s">
        <v>737</v>
      </c>
    </row>
    <row r="84" spans="1:7" s="50" customFormat="1" ht="15" customHeight="1" x14ac:dyDescent="0.25">
      <c r="A84" s="68">
        <v>77</v>
      </c>
      <c r="B84" s="123" t="s">
        <v>160</v>
      </c>
      <c r="C84" s="123" t="s">
        <v>217</v>
      </c>
      <c r="D84" s="123" t="s">
        <v>540</v>
      </c>
      <c r="E84" s="124" t="s">
        <v>736</v>
      </c>
      <c r="F84" s="125">
        <v>917.75</v>
      </c>
      <c r="G84" s="123" t="s">
        <v>740</v>
      </c>
    </row>
    <row r="85" spans="1:7" s="50" customFormat="1" ht="15" customHeight="1" x14ac:dyDescent="0.25">
      <c r="A85" s="68">
        <v>78</v>
      </c>
      <c r="B85" s="123" t="s">
        <v>178</v>
      </c>
      <c r="C85" s="123" t="s">
        <v>217</v>
      </c>
      <c r="D85" s="123" t="s">
        <v>729</v>
      </c>
      <c r="E85" s="124" t="s">
        <v>736</v>
      </c>
      <c r="F85" s="125">
        <v>595.89</v>
      </c>
      <c r="G85" s="123" t="s">
        <v>746</v>
      </c>
    </row>
    <row r="86" spans="1:7" s="50" customFormat="1" ht="15" customHeight="1" x14ac:dyDescent="0.25">
      <c r="A86" s="68">
        <v>79</v>
      </c>
      <c r="B86" s="123" t="s">
        <v>164</v>
      </c>
      <c r="C86" s="123" t="s">
        <v>977</v>
      </c>
      <c r="D86" s="123" t="s">
        <v>548</v>
      </c>
      <c r="E86" s="124" t="s">
        <v>736</v>
      </c>
      <c r="F86" s="125">
        <v>39.31</v>
      </c>
      <c r="G86" s="123" t="s">
        <v>1037</v>
      </c>
    </row>
    <row r="87" spans="1:7" s="50" customFormat="1" ht="15" customHeight="1" x14ac:dyDescent="0.25">
      <c r="A87" s="68">
        <v>80</v>
      </c>
      <c r="B87" s="123" t="s">
        <v>965</v>
      </c>
      <c r="C87" s="123" t="s">
        <v>276</v>
      </c>
      <c r="D87" s="123" t="s">
        <v>519</v>
      </c>
      <c r="E87" s="124" t="s">
        <v>736</v>
      </c>
      <c r="F87" s="125">
        <v>203.41</v>
      </c>
      <c r="G87" s="123" t="s">
        <v>1031</v>
      </c>
    </row>
    <row r="88" spans="1:7" s="50" customFormat="1" ht="15" customHeight="1" x14ac:dyDescent="0.25">
      <c r="A88" s="68">
        <v>81</v>
      </c>
      <c r="B88" s="123" t="s">
        <v>170</v>
      </c>
      <c r="C88" s="123" t="s">
        <v>310</v>
      </c>
      <c r="D88" s="123" t="s">
        <v>580</v>
      </c>
      <c r="E88" s="124" t="s">
        <v>736</v>
      </c>
      <c r="F88" s="125">
        <v>2829.07</v>
      </c>
      <c r="G88" s="123" t="s">
        <v>738</v>
      </c>
    </row>
    <row r="89" spans="1:7" s="50" customFormat="1" ht="15" customHeight="1" x14ac:dyDescent="0.25">
      <c r="A89" s="68">
        <v>82</v>
      </c>
      <c r="B89" s="123" t="s">
        <v>178</v>
      </c>
      <c r="C89" s="123" t="s">
        <v>443</v>
      </c>
      <c r="D89" s="123" t="s">
        <v>515</v>
      </c>
      <c r="E89" s="124" t="s">
        <v>736</v>
      </c>
      <c r="F89" s="125">
        <v>1840.11</v>
      </c>
      <c r="G89" s="123" t="s">
        <v>740</v>
      </c>
    </row>
    <row r="90" spans="1:7" s="50" customFormat="1" ht="15" customHeight="1" x14ac:dyDescent="0.25">
      <c r="A90" s="68">
        <v>83</v>
      </c>
      <c r="B90" s="123" t="s">
        <v>172</v>
      </c>
      <c r="C90" s="123" t="s">
        <v>203</v>
      </c>
      <c r="D90" s="123" t="s">
        <v>515</v>
      </c>
      <c r="E90" s="124" t="s">
        <v>736</v>
      </c>
      <c r="F90" s="125">
        <v>188.22</v>
      </c>
      <c r="G90" s="123" t="s">
        <v>739</v>
      </c>
    </row>
    <row r="91" spans="1:7" s="50" customFormat="1" ht="15" customHeight="1" x14ac:dyDescent="0.25">
      <c r="A91" s="68">
        <v>84</v>
      </c>
      <c r="B91" s="123" t="s">
        <v>157</v>
      </c>
      <c r="C91" s="123" t="s">
        <v>184</v>
      </c>
      <c r="D91" s="123" t="s">
        <v>509</v>
      </c>
      <c r="E91" s="124" t="s">
        <v>735</v>
      </c>
      <c r="F91" s="125">
        <v>218.65</v>
      </c>
      <c r="G91" s="123" t="s">
        <v>737</v>
      </c>
    </row>
    <row r="92" spans="1:7" s="50" customFormat="1" ht="15" customHeight="1" x14ac:dyDescent="0.25">
      <c r="A92" s="68">
        <v>85</v>
      </c>
      <c r="B92" s="123" t="s">
        <v>176</v>
      </c>
      <c r="C92" s="123" t="s">
        <v>379</v>
      </c>
      <c r="D92" s="123" t="s">
        <v>629</v>
      </c>
      <c r="E92" s="124" t="s">
        <v>736</v>
      </c>
      <c r="F92" s="125">
        <v>2461.94</v>
      </c>
      <c r="G92" s="123" t="s">
        <v>740</v>
      </c>
    </row>
    <row r="93" spans="1:7" s="50" customFormat="1" ht="15" customHeight="1" x14ac:dyDescent="0.25">
      <c r="A93" s="68">
        <v>86</v>
      </c>
      <c r="B93" s="123" t="s">
        <v>172</v>
      </c>
      <c r="C93" s="123" t="s">
        <v>328</v>
      </c>
      <c r="D93" s="123" t="s">
        <v>621</v>
      </c>
      <c r="E93" s="124" t="s">
        <v>736</v>
      </c>
      <c r="F93" s="125">
        <v>101.19</v>
      </c>
      <c r="G93" s="123" t="s">
        <v>744</v>
      </c>
    </row>
    <row r="94" spans="1:7" s="50" customFormat="1" ht="15" customHeight="1" x14ac:dyDescent="0.25">
      <c r="A94" s="68">
        <v>87</v>
      </c>
      <c r="B94" s="123" t="s">
        <v>169</v>
      </c>
      <c r="C94" s="123" t="s">
        <v>300</v>
      </c>
      <c r="D94" s="123" t="s">
        <v>595</v>
      </c>
      <c r="E94" s="124" t="s">
        <v>735</v>
      </c>
      <c r="F94" s="125">
        <v>17.88</v>
      </c>
      <c r="G94" s="123" t="s">
        <v>738</v>
      </c>
    </row>
    <row r="95" spans="1:7" s="50" customFormat="1" ht="15" customHeight="1" x14ac:dyDescent="0.25">
      <c r="A95" s="68">
        <v>88</v>
      </c>
      <c r="B95" s="123" t="s">
        <v>173</v>
      </c>
      <c r="C95" s="123" t="s">
        <v>359</v>
      </c>
      <c r="D95" s="123" t="s">
        <v>517</v>
      </c>
      <c r="E95" s="124" t="s">
        <v>736</v>
      </c>
      <c r="F95" s="125">
        <v>44841.47</v>
      </c>
      <c r="G95" s="123" t="s">
        <v>1031</v>
      </c>
    </row>
    <row r="96" spans="1:7" s="50" customFormat="1" ht="15" customHeight="1" x14ac:dyDescent="0.25">
      <c r="A96" s="68">
        <v>89</v>
      </c>
      <c r="B96" s="123" t="s">
        <v>172</v>
      </c>
      <c r="C96" s="123" t="s">
        <v>329</v>
      </c>
      <c r="D96" s="123" t="s">
        <v>622</v>
      </c>
      <c r="E96" s="124" t="s">
        <v>736</v>
      </c>
      <c r="F96" s="125">
        <v>11923.58</v>
      </c>
      <c r="G96" s="123" t="s">
        <v>1037</v>
      </c>
    </row>
    <row r="97" spans="1:7" s="50" customFormat="1" ht="15" customHeight="1" x14ac:dyDescent="0.25">
      <c r="A97" s="68">
        <v>90</v>
      </c>
      <c r="B97" s="123" t="s">
        <v>178</v>
      </c>
      <c r="C97" s="123" t="s">
        <v>469</v>
      </c>
      <c r="D97" s="123" t="s">
        <v>710</v>
      </c>
      <c r="E97" s="124" t="s">
        <v>736</v>
      </c>
      <c r="F97" s="125">
        <v>870.8</v>
      </c>
      <c r="G97" s="123" t="s">
        <v>740</v>
      </c>
    </row>
    <row r="98" spans="1:7" s="50" customFormat="1" ht="15" customHeight="1" x14ac:dyDescent="0.25">
      <c r="A98" s="68">
        <v>91</v>
      </c>
      <c r="B98" s="123" t="s">
        <v>172</v>
      </c>
      <c r="C98" s="123" t="s">
        <v>325</v>
      </c>
      <c r="D98" s="123" t="s">
        <v>617</v>
      </c>
      <c r="E98" s="124" t="s">
        <v>735</v>
      </c>
      <c r="F98" s="125">
        <v>108.23</v>
      </c>
      <c r="G98" s="123" t="s">
        <v>739</v>
      </c>
    </row>
    <row r="99" spans="1:7" s="50" customFormat="1" ht="15" customHeight="1" x14ac:dyDescent="0.25">
      <c r="A99" s="68">
        <v>92</v>
      </c>
      <c r="B99" s="123" t="s">
        <v>178</v>
      </c>
      <c r="C99" s="123" t="s">
        <v>420</v>
      </c>
      <c r="D99" s="123" t="s">
        <v>526</v>
      </c>
      <c r="E99" s="124" t="s">
        <v>736</v>
      </c>
      <c r="F99" s="125">
        <v>7336.89</v>
      </c>
      <c r="G99" s="123" t="s">
        <v>1037</v>
      </c>
    </row>
    <row r="100" spans="1:7" s="50" customFormat="1" ht="15" customHeight="1" x14ac:dyDescent="0.25">
      <c r="A100" s="68">
        <v>93</v>
      </c>
      <c r="B100" s="123" t="s">
        <v>169</v>
      </c>
      <c r="C100" s="123" t="s">
        <v>301</v>
      </c>
      <c r="D100" s="123" t="s">
        <v>596</v>
      </c>
      <c r="E100" s="124" t="s">
        <v>736</v>
      </c>
      <c r="F100" s="125">
        <v>3215.7</v>
      </c>
      <c r="G100" s="123" t="s">
        <v>738</v>
      </c>
    </row>
    <row r="101" spans="1:7" s="50" customFormat="1" ht="15" customHeight="1" x14ac:dyDescent="0.25">
      <c r="A101" s="68">
        <v>94</v>
      </c>
      <c r="B101" s="123" t="s">
        <v>173</v>
      </c>
      <c r="C101" s="123" t="s">
        <v>841</v>
      </c>
      <c r="D101" s="123" t="s">
        <v>550</v>
      </c>
      <c r="E101" s="124" t="s">
        <v>735</v>
      </c>
      <c r="F101" s="125">
        <v>24.33</v>
      </c>
      <c r="G101" s="123" t="s">
        <v>744</v>
      </c>
    </row>
    <row r="102" spans="1:7" s="50" customFormat="1" ht="15" customHeight="1" x14ac:dyDescent="0.25">
      <c r="A102" s="68">
        <v>95</v>
      </c>
      <c r="B102" s="123" t="s">
        <v>170</v>
      </c>
      <c r="C102" s="123" t="s">
        <v>311</v>
      </c>
      <c r="D102" s="123" t="s">
        <v>517</v>
      </c>
      <c r="E102" s="124" t="s">
        <v>736</v>
      </c>
      <c r="F102" s="125">
        <v>1201.8599999999999</v>
      </c>
      <c r="G102" s="123" t="s">
        <v>738</v>
      </c>
    </row>
    <row r="103" spans="1:7" s="50" customFormat="1" ht="15" customHeight="1" x14ac:dyDescent="0.25">
      <c r="A103" s="68">
        <v>96</v>
      </c>
      <c r="B103" s="123" t="s">
        <v>173</v>
      </c>
      <c r="C103" s="123" t="s">
        <v>418</v>
      </c>
      <c r="D103" s="123" t="s">
        <v>283</v>
      </c>
      <c r="E103" s="124" t="s">
        <v>736</v>
      </c>
      <c r="F103" s="125">
        <v>299.55</v>
      </c>
      <c r="G103" s="123" t="s">
        <v>1037</v>
      </c>
    </row>
    <row r="104" spans="1:7" s="50" customFormat="1" ht="15" customHeight="1" x14ac:dyDescent="0.25">
      <c r="A104" s="68">
        <v>97</v>
      </c>
      <c r="B104" s="123" t="s">
        <v>169</v>
      </c>
      <c r="C104" s="123" t="s">
        <v>195</v>
      </c>
      <c r="D104" s="123" t="s">
        <v>517</v>
      </c>
      <c r="E104" s="124" t="s">
        <v>735</v>
      </c>
      <c r="F104" s="125">
        <v>1371.42</v>
      </c>
      <c r="G104" s="123" t="s">
        <v>738</v>
      </c>
    </row>
    <row r="105" spans="1:7" s="50" customFormat="1" ht="15" customHeight="1" x14ac:dyDescent="0.25">
      <c r="A105" s="68">
        <v>98</v>
      </c>
      <c r="B105" s="123" t="s">
        <v>965</v>
      </c>
      <c r="C105" s="123" t="s">
        <v>966</v>
      </c>
      <c r="D105" s="123" t="s">
        <v>967</v>
      </c>
      <c r="E105" s="124" t="s">
        <v>736</v>
      </c>
      <c r="F105" s="125">
        <v>1752.93</v>
      </c>
      <c r="G105" s="123" t="s">
        <v>1031</v>
      </c>
    </row>
    <row r="106" spans="1:7" s="50" customFormat="1" ht="15" customHeight="1" x14ac:dyDescent="0.25">
      <c r="A106" s="68">
        <v>99</v>
      </c>
      <c r="B106" s="123" t="s">
        <v>178</v>
      </c>
      <c r="C106" s="123" t="s">
        <v>451</v>
      </c>
      <c r="D106" s="123" t="s">
        <v>695</v>
      </c>
      <c r="E106" s="124" t="s">
        <v>735</v>
      </c>
      <c r="F106" s="125">
        <v>2538.65</v>
      </c>
      <c r="G106" s="123" t="s">
        <v>738</v>
      </c>
    </row>
    <row r="107" spans="1:7" s="50" customFormat="1" ht="15" customHeight="1" x14ac:dyDescent="0.25">
      <c r="A107" s="68">
        <v>100</v>
      </c>
      <c r="B107" s="123" t="s">
        <v>178</v>
      </c>
      <c r="C107" s="123" t="s">
        <v>470</v>
      </c>
      <c r="D107" s="123" t="s">
        <v>555</v>
      </c>
      <c r="E107" s="124" t="s">
        <v>736</v>
      </c>
      <c r="F107" s="125">
        <v>319.62</v>
      </c>
      <c r="G107" s="123" t="s">
        <v>748</v>
      </c>
    </row>
    <row r="108" spans="1:7" s="50" customFormat="1" ht="15" customHeight="1" x14ac:dyDescent="0.25">
      <c r="A108" s="68">
        <v>101</v>
      </c>
      <c r="B108" s="123" t="s">
        <v>172</v>
      </c>
      <c r="C108" s="123" t="s">
        <v>335</v>
      </c>
      <c r="D108" s="123" t="s">
        <v>627</v>
      </c>
      <c r="E108" s="124" t="s">
        <v>735</v>
      </c>
      <c r="F108" s="125">
        <v>8.2899999999999991</v>
      </c>
      <c r="G108" s="123" t="s">
        <v>739</v>
      </c>
    </row>
    <row r="109" spans="1:7" s="50" customFormat="1" ht="15" customHeight="1" x14ac:dyDescent="0.25">
      <c r="A109" s="68">
        <v>102</v>
      </c>
      <c r="B109" s="123" t="s">
        <v>965</v>
      </c>
      <c r="C109" s="123" t="s">
        <v>775</v>
      </c>
      <c r="D109" s="123" t="s">
        <v>534</v>
      </c>
      <c r="E109" s="124" t="s">
        <v>736</v>
      </c>
      <c r="F109" s="125">
        <v>1351.94</v>
      </c>
      <c r="G109" s="123" t="s">
        <v>1031</v>
      </c>
    </row>
    <row r="110" spans="1:7" s="50" customFormat="1" ht="15" customHeight="1" x14ac:dyDescent="0.25">
      <c r="A110" s="68">
        <v>103</v>
      </c>
      <c r="B110" s="123" t="s">
        <v>178</v>
      </c>
      <c r="C110" s="123" t="s">
        <v>404</v>
      </c>
      <c r="D110" s="123" t="s">
        <v>610</v>
      </c>
      <c r="E110" s="124" t="s">
        <v>735</v>
      </c>
      <c r="F110" s="125">
        <v>5204.76</v>
      </c>
      <c r="G110" s="123" t="s">
        <v>738</v>
      </c>
    </row>
    <row r="111" spans="1:7" s="50" customFormat="1" ht="15" customHeight="1" x14ac:dyDescent="0.25">
      <c r="A111" s="68">
        <v>104</v>
      </c>
      <c r="B111" s="123" t="s">
        <v>173</v>
      </c>
      <c r="C111" s="123" t="s">
        <v>845</v>
      </c>
      <c r="D111" s="123" t="s">
        <v>625</v>
      </c>
      <c r="E111" s="124" t="s">
        <v>735</v>
      </c>
      <c r="F111" s="125">
        <v>174.41</v>
      </c>
      <c r="G111" s="123" t="s">
        <v>737</v>
      </c>
    </row>
    <row r="112" spans="1:7" s="50" customFormat="1" ht="15" customHeight="1" x14ac:dyDescent="0.25">
      <c r="A112" s="68">
        <v>105</v>
      </c>
      <c r="B112" s="123" t="s">
        <v>174</v>
      </c>
      <c r="C112" s="123" t="s">
        <v>373</v>
      </c>
      <c r="D112" s="123" t="s">
        <v>654</v>
      </c>
      <c r="E112" s="124" t="s">
        <v>735</v>
      </c>
      <c r="F112" s="125">
        <v>6.06</v>
      </c>
      <c r="G112" s="123" t="s">
        <v>737</v>
      </c>
    </row>
    <row r="113" spans="1:7" s="50" customFormat="1" ht="15" customHeight="1" x14ac:dyDescent="0.25">
      <c r="A113" s="68">
        <v>106</v>
      </c>
      <c r="B113" s="123" t="s">
        <v>173</v>
      </c>
      <c r="C113" s="123" t="s">
        <v>373</v>
      </c>
      <c r="D113" s="123" t="s">
        <v>654</v>
      </c>
      <c r="E113" s="124" t="s">
        <v>735</v>
      </c>
      <c r="F113" s="125">
        <v>3.15</v>
      </c>
      <c r="G113" s="123" t="s">
        <v>737</v>
      </c>
    </row>
    <row r="114" spans="1:7" s="50" customFormat="1" ht="15" customHeight="1" x14ac:dyDescent="0.25">
      <c r="A114" s="68">
        <v>107</v>
      </c>
      <c r="B114" s="123" t="s">
        <v>174</v>
      </c>
      <c r="C114" s="123" t="s">
        <v>373</v>
      </c>
      <c r="D114" s="123" t="s">
        <v>655</v>
      </c>
      <c r="E114" s="124" t="s">
        <v>736</v>
      </c>
      <c r="F114" s="125">
        <v>2.35</v>
      </c>
      <c r="G114" s="123" t="s">
        <v>742</v>
      </c>
    </row>
    <row r="115" spans="1:7" s="50" customFormat="1" ht="15" customHeight="1" x14ac:dyDescent="0.25">
      <c r="A115" s="68">
        <v>108</v>
      </c>
      <c r="B115" s="123" t="s">
        <v>164</v>
      </c>
      <c r="C115" s="123" t="s">
        <v>265</v>
      </c>
      <c r="D115" s="123" t="s">
        <v>579</v>
      </c>
      <c r="E115" s="124" t="s">
        <v>736</v>
      </c>
      <c r="F115" s="125">
        <v>206.92</v>
      </c>
      <c r="G115" s="123" t="s">
        <v>743</v>
      </c>
    </row>
    <row r="116" spans="1:7" s="50" customFormat="1" ht="15" customHeight="1" x14ac:dyDescent="0.25">
      <c r="A116" s="68">
        <v>109</v>
      </c>
      <c r="B116" s="123" t="s">
        <v>164</v>
      </c>
      <c r="C116" s="123" t="s">
        <v>273</v>
      </c>
      <c r="D116" s="123" t="s">
        <v>534</v>
      </c>
      <c r="E116" s="124" t="s">
        <v>736</v>
      </c>
      <c r="F116" s="125">
        <v>215.51</v>
      </c>
      <c r="G116" s="123" t="s">
        <v>737</v>
      </c>
    </row>
    <row r="117" spans="1:7" s="50" customFormat="1" ht="15" customHeight="1" x14ac:dyDescent="0.25">
      <c r="A117" s="68">
        <v>110</v>
      </c>
      <c r="B117" s="123" t="s">
        <v>752</v>
      </c>
      <c r="C117" s="123" t="s">
        <v>877</v>
      </c>
      <c r="D117" s="123" t="s">
        <v>540</v>
      </c>
      <c r="E117" s="124" t="s">
        <v>735</v>
      </c>
      <c r="F117" s="125">
        <v>1168.45</v>
      </c>
      <c r="G117" s="123" t="s">
        <v>1037</v>
      </c>
    </row>
    <row r="118" spans="1:7" s="50" customFormat="1" ht="15" customHeight="1" x14ac:dyDescent="0.25">
      <c r="A118" s="68">
        <v>111</v>
      </c>
      <c r="B118" s="123" t="s">
        <v>178</v>
      </c>
      <c r="C118" s="123" t="s">
        <v>1007</v>
      </c>
      <c r="D118" s="123" t="s">
        <v>973</v>
      </c>
      <c r="E118" s="124" t="s">
        <v>736</v>
      </c>
      <c r="F118" s="125">
        <v>62058.22</v>
      </c>
      <c r="G118" s="123" t="s">
        <v>1032</v>
      </c>
    </row>
    <row r="119" spans="1:7" s="50" customFormat="1" ht="15" customHeight="1" x14ac:dyDescent="0.25">
      <c r="A119" s="68">
        <v>112</v>
      </c>
      <c r="B119" s="123" t="s">
        <v>173</v>
      </c>
      <c r="C119" s="123" t="s">
        <v>342</v>
      </c>
      <c r="D119" s="123" t="s">
        <v>519</v>
      </c>
      <c r="E119" s="124" t="s">
        <v>736</v>
      </c>
      <c r="F119" s="125">
        <v>377.96</v>
      </c>
      <c r="G119" s="123" t="s">
        <v>737</v>
      </c>
    </row>
    <row r="120" spans="1:7" s="50" customFormat="1" ht="15" customHeight="1" x14ac:dyDescent="0.25">
      <c r="A120" s="68">
        <v>113</v>
      </c>
      <c r="B120" s="123" t="s">
        <v>166</v>
      </c>
      <c r="C120" s="123" t="s">
        <v>232</v>
      </c>
      <c r="D120" s="123" t="s">
        <v>459</v>
      </c>
      <c r="E120" s="124" t="s">
        <v>736</v>
      </c>
      <c r="F120" s="125">
        <v>160.12</v>
      </c>
      <c r="G120" s="123" t="s">
        <v>740</v>
      </c>
    </row>
    <row r="121" spans="1:7" s="50" customFormat="1" ht="15" customHeight="1" x14ac:dyDescent="0.25">
      <c r="A121" s="68">
        <v>114</v>
      </c>
      <c r="B121" s="123" t="s">
        <v>173</v>
      </c>
      <c r="C121" s="123" t="s">
        <v>1000</v>
      </c>
      <c r="D121" s="123" t="s">
        <v>911</v>
      </c>
      <c r="E121" s="124" t="s">
        <v>735</v>
      </c>
      <c r="F121" s="125">
        <v>3.44</v>
      </c>
      <c r="G121" s="123" t="s">
        <v>745</v>
      </c>
    </row>
    <row r="122" spans="1:7" s="50" customFormat="1" ht="15" customHeight="1" x14ac:dyDescent="0.25">
      <c r="A122" s="68">
        <v>115</v>
      </c>
      <c r="B122" s="123" t="s">
        <v>162</v>
      </c>
      <c r="C122" s="123" t="s">
        <v>244</v>
      </c>
      <c r="D122" s="123" t="s">
        <v>562</v>
      </c>
      <c r="E122" s="124" t="s">
        <v>735</v>
      </c>
      <c r="F122" s="125">
        <v>754.27</v>
      </c>
      <c r="G122" s="123" t="s">
        <v>737</v>
      </c>
    </row>
    <row r="123" spans="1:7" s="50" customFormat="1" ht="15" customHeight="1" x14ac:dyDescent="0.25">
      <c r="A123" s="68">
        <v>116</v>
      </c>
      <c r="B123" s="123" t="s">
        <v>163</v>
      </c>
      <c r="C123" s="123" t="s">
        <v>254</v>
      </c>
      <c r="D123" s="123" t="s">
        <v>571</v>
      </c>
      <c r="E123" s="124" t="s">
        <v>735</v>
      </c>
      <c r="F123" s="125">
        <v>22334.73</v>
      </c>
      <c r="G123" s="123" t="s">
        <v>1037</v>
      </c>
    </row>
    <row r="124" spans="1:7" s="50" customFormat="1" ht="15" customHeight="1" x14ac:dyDescent="0.25">
      <c r="A124" s="68">
        <v>117</v>
      </c>
      <c r="B124" s="123" t="s">
        <v>178</v>
      </c>
      <c r="C124" s="123" t="s">
        <v>445</v>
      </c>
      <c r="D124" s="123" t="s">
        <v>691</v>
      </c>
      <c r="E124" s="124" t="s">
        <v>736</v>
      </c>
      <c r="F124" s="125">
        <v>4616.2700000000004</v>
      </c>
      <c r="G124" s="123" t="s">
        <v>1037</v>
      </c>
    </row>
    <row r="125" spans="1:7" s="50" customFormat="1" ht="15" customHeight="1" x14ac:dyDescent="0.25">
      <c r="A125" s="68">
        <v>118</v>
      </c>
      <c r="B125" s="123" t="s">
        <v>965</v>
      </c>
      <c r="C125" s="123" t="s">
        <v>768</v>
      </c>
      <c r="D125" s="123" t="s">
        <v>411</v>
      </c>
      <c r="E125" s="124" t="s">
        <v>736</v>
      </c>
      <c r="F125" s="125">
        <v>36.19</v>
      </c>
      <c r="G125" s="123" t="s">
        <v>743</v>
      </c>
    </row>
    <row r="126" spans="1:7" s="50" customFormat="1" ht="15" customHeight="1" x14ac:dyDescent="0.25">
      <c r="A126" s="68">
        <v>119</v>
      </c>
      <c r="B126" s="123" t="s">
        <v>178</v>
      </c>
      <c r="C126" s="123" t="s">
        <v>768</v>
      </c>
      <c r="D126" s="123" t="s">
        <v>949</v>
      </c>
      <c r="E126" s="124" t="s">
        <v>736</v>
      </c>
      <c r="F126" s="125">
        <v>16726.400000000001</v>
      </c>
      <c r="G126" s="123" t="s">
        <v>1032</v>
      </c>
    </row>
    <row r="127" spans="1:7" s="50" customFormat="1" ht="15" customHeight="1" x14ac:dyDescent="0.25">
      <c r="A127" s="68">
        <v>120</v>
      </c>
      <c r="B127" s="123" t="s">
        <v>178</v>
      </c>
      <c r="C127" s="123" t="s">
        <v>1004</v>
      </c>
      <c r="D127" s="123" t="s">
        <v>936</v>
      </c>
      <c r="E127" s="124" t="s">
        <v>736</v>
      </c>
      <c r="F127" s="125">
        <v>304.77999999999997</v>
      </c>
      <c r="G127" s="123" t="s">
        <v>740</v>
      </c>
    </row>
    <row r="128" spans="1:7" s="50" customFormat="1" ht="15" customHeight="1" x14ac:dyDescent="0.25">
      <c r="A128" s="68">
        <v>121</v>
      </c>
      <c r="B128" s="123" t="s">
        <v>178</v>
      </c>
      <c r="C128" s="123" t="s">
        <v>486</v>
      </c>
      <c r="D128" s="123" t="s">
        <v>722</v>
      </c>
      <c r="E128" s="124" t="s">
        <v>736</v>
      </c>
      <c r="F128" s="125">
        <v>1700.86</v>
      </c>
      <c r="G128" s="123" t="s">
        <v>1047</v>
      </c>
    </row>
    <row r="129" spans="1:7" s="50" customFormat="1" ht="15" customHeight="1" x14ac:dyDescent="0.25">
      <c r="A129" s="68">
        <v>122</v>
      </c>
      <c r="B129" s="123" t="s">
        <v>164</v>
      </c>
      <c r="C129" s="123" t="s">
        <v>794</v>
      </c>
      <c r="D129" s="123" t="s">
        <v>659</v>
      </c>
      <c r="E129" s="124" t="s">
        <v>736</v>
      </c>
      <c r="F129" s="125">
        <v>18.53</v>
      </c>
      <c r="G129" s="123" t="s">
        <v>742</v>
      </c>
    </row>
    <row r="130" spans="1:7" s="50" customFormat="1" ht="15" customHeight="1" x14ac:dyDescent="0.25">
      <c r="A130" s="68">
        <v>123</v>
      </c>
      <c r="B130" s="123" t="s">
        <v>178</v>
      </c>
      <c r="C130" s="123" t="s">
        <v>432</v>
      </c>
      <c r="D130" s="123" t="s">
        <v>684</v>
      </c>
      <c r="E130" s="124" t="s">
        <v>736</v>
      </c>
      <c r="F130" s="125">
        <v>15817.68</v>
      </c>
      <c r="G130" s="123" t="s">
        <v>740</v>
      </c>
    </row>
    <row r="131" spans="1:7" s="50" customFormat="1" ht="15" customHeight="1" x14ac:dyDescent="0.25">
      <c r="A131" s="68">
        <v>124</v>
      </c>
      <c r="B131" s="123" t="s">
        <v>164</v>
      </c>
      <c r="C131" s="123" t="s">
        <v>978</v>
      </c>
      <c r="D131" s="123" t="s">
        <v>902</v>
      </c>
      <c r="E131" s="124" t="s">
        <v>736</v>
      </c>
      <c r="F131" s="125">
        <v>125.25</v>
      </c>
      <c r="G131" s="123" t="s">
        <v>742</v>
      </c>
    </row>
    <row r="132" spans="1:7" s="50" customFormat="1" ht="15" customHeight="1" x14ac:dyDescent="0.25">
      <c r="A132" s="68">
        <v>125</v>
      </c>
      <c r="B132" s="123" t="s">
        <v>752</v>
      </c>
      <c r="C132" s="123" t="s">
        <v>880</v>
      </c>
      <c r="D132" s="123" t="s">
        <v>522</v>
      </c>
      <c r="E132" s="124" t="s">
        <v>736</v>
      </c>
      <c r="F132" s="125">
        <v>1715.97</v>
      </c>
      <c r="G132" s="123" t="s">
        <v>1037</v>
      </c>
    </row>
    <row r="133" spans="1:7" s="50" customFormat="1" ht="15" customHeight="1" x14ac:dyDescent="0.25">
      <c r="A133" s="68">
        <v>126</v>
      </c>
      <c r="B133" s="123" t="s">
        <v>157</v>
      </c>
      <c r="C133" s="123" t="s">
        <v>757</v>
      </c>
      <c r="D133" s="123" t="s">
        <v>579</v>
      </c>
      <c r="E133" s="124" t="s">
        <v>736</v>
      </c>
      <c r="F133" s="125">
        <v>171.59</v>
      </c>
      <c r="G133" s="123" t="s">
        <v>737</v>
      </c>
    </row>
    <row r="134" spans="1:7" s="50" customFormat="1" ht="15" customHeight="1" x14ac:dyDescent="0.25">
      <c r="A134" s="68">
        <v>127</v>
      </c>
      <c r="B134" s="123" t="s">
        <v>965</v>
      </c>
      <c r="C134" s="123" t="s">
        <v>769</v>
      </c>
      <c r="D134" s="123" t="s">
        <v>644</v>
      </c>
      <c r="E134" s="124" t="s">
        <v>735</v>
      </c>
      <c r="F134" s="125">
        <v>178.37</v>
      </c>
      <c r="G134" s="123" t="s">
        <v>742</v>
      </c>
    </row>
    <row r="135" spans="1:7" s="50" customFormat="1" ht="15" customHeight="1" x14ac:dyDescent="0.25">
      <c r="A135" s="68">
        <v>128</v>
      </c>
      <c r="B135" s="123" t="s">
        <v>178</v>
      </c>
      <c r="C135" s="123" t="s">
        <v>410</v>
      </c>
      <c r="D135" s="123" t="s">
        <v>359</v>
      </c>
      <c r="E135" s="124" t="s">
        <v>736</v>
      </c>
      <c r="F135" s="125">
        <v>2665.82</v>
      </c>
      <c r="G135" s="123" t="s">
        <v>747</v>
      </c>
    </row>
    <row r="136" spans="1:7" s="50" customFormat="1" ht="15" customHeight="1" x14ac:dyDescent="0.25">
      <c r="A136" s="68">
        <v>129</v>
      </c>
      <c r="B136" s="123" t="s">
        <v>173</v>
      </c>
      <c r="C136" s="123" t="s">
        <v>366</v>
      </c>
      <c r="D136" s="123" t="s">
        <v>283</v>
      </c>
      <c r="E136" s="124" t="s">
        <v>736</v>
      </c>
      <c r="F136" s="125">
        <v>11494.19</v>
      </c>
      <c r="G136" s="123" t="s">
        <v>1045</v>
      </c>
    </row>
    <row r="137" spans="1:7" s="50" customFormat="1" ht="15" customHeight="1" x14ac:dyDescent="0.25">
      <c r="A137" s="68">
        <v>130</v>
      </c>
      <c r="B137" s="123" t="s">
        <v>179</v>
      </c>
      <c r="C137" s="123" t="s">
        <v>503</v>
      </c>
      <c r="D137" s="123" t="s">
        <v>733</v>
      </c>
      <c r="E137" s="124" t="s">
        <v>736</v>
      </c>
      <c r="F137" s="125">
        <v>9297.4699999999993</v>
      </c>
      <c r="G137" s="123" t="s">
        <v>1037</v>
      </c>
    </row>
    <row r="138" spans="1:7" s="50" customFormat="1" ht="15" customHeight="1" x14ac:dyDescent="0.25">
      <c r="A138" s="68">
        <v>131</v>
      </c>
      <c r="B138" s="123" t="s">
        <v>178</v>
      </c>
      <c r="C138" s="123" t="s">
        <v>1011</v>
      </c>
      <c r="D138" s="123" t="s">
        <v>1012</v>
      </c>
      <c r="E138" s="124" t="s">
        <v>736</v>
      </c>
      <c r="F138" s="125">
        <v>217.7</v>
      </c>
      <c r="G138" s="123" t="s">
        <v>740</v>
      </c>
    </row>
    <row r="139" spans="1:7" s="50" customFormat="1" ht="15" customHeight="1" x14ac:dyDescent="0.25">
      <c r="A139" s="68">
        <v>132</v>
      </c>
      <c r="B139" s="123" t="s">
        <v>179</v>
      </c>
      <c r="C139" s="123" t="s">
        <v>883</v>
      </c>
      <c r="D139" s="123" t="s">
        <v>283</v>
      </c>
      <c r="E139" s="124" t="s">
        <v>736</v>
      </c>
      <c r="F139" s="125">
        <v>592.72</v>
      </c>
      <c r="G139" s="123" t="s">
        <v>1037</v>
      </c>
    </row>
    <row r="140" spans="1:7" s="50" customFormat="1" ht="15" customHeight="1" x14ac:dyDescent="0.25">
      <c r="A140" s="68">
        <v>133</v>
      </c>
      <c r="B140" s="123" t="s">
        <v>178</v>
      </c>
      <c r="C140" s="123" t="s">
        <v>870</v>
      </c>
      <c r="D140" s="123" t="s">
        <v>945</v>
      </c>
      <c r="E140" s="124" t="s">
        <v>736</v>
      </c>
      <c r="F140" s="125">
        <v>111.78</v>
      </c>
      <c r="G140" s="123" t="s">
        <v>1031</v>
      </c>
    </row>
    <row r="141" spans="1:7" s="50" customFormat="1" ht="15" customHeight="1" x14ac:dyDescent="0.25">
      <c r="A141" s="68">
        <v>134</v>
      </c>
      <c r="B141" s="123" t="s">
        <v>161</v>
      </c>
      <c r="C141" s="123" t="s">
        <v>970</v>
      </c>
      <c r="D141" s="123" t="s">
        <v>526</v>
      </c>
      <c r="E141" s="124" t="s">
        <v>736</v>
      </c>
      <c r="F141" s="125">
        <v>11572.42</v>
      </c>
      <c r="G141" s="123" t="s">
        <v>1032</v>
      </c>
    </row>
    <row r="142" spans="1:7" s="50" customFormat="1" ht="15" customHeight="1" x14ac:dyDescent="0.25">
      <c r="A142" s="68">
        <v>135</v>
      </c>
      <c r="B142" s="123" t="s">
        <v>173</v>
      </c>
      <c r="C142" s="123" t="s">
        <v>347</v>
      </c>
      <c r="D142" s="123" t="s">
        <v>636</v>
      </c>
      <c r="E142" s="124" t="s">
        <v>735</v>
      </c>
      <c r="F142" s="125">
        <v>6.61</v>
      </c>
      <c r="G142" s="123" t="s">
        <v>737</v>
      </c>
    </row>
    <row r="143" spans="1:7" s="50" customFormat="1" ht="15" customHeight="1" x14ac:dyDescent="0.25">
      <c r="A143" s="68">
        <v>136</v>
      </c>
      <c r="B143" s="123" t="s">
        <v>178</v>
      </c>
      <c r="C143" s="123" t="s">
        <v>488</v>
      </c>
      <c r="D143" s="123" t="s">
        <v>724</v>
      </c>
      <c r="E143" s="124" t="s">
        <v>736</v>
      </c>
      <c r="F143" s="125">
        <v>35.880000000000003</v>
      </c>
      <c r="G143" s="123" t="s">
        <v>738</v>
      </c>
    </row>
    <row r="144" spans="1:7" s="50" customFormat="1" ht="15" customHeight="1" x14ac:dyDescent="0.25">
      <c r="A144" s="68">
        <v>137</v>
      </c>
      <c r="B144" s="123" t="s">
        <v>178</v>
      </c>
      <c r="C144" s="123" t="s">
        <v>1020</v>
      </c>
      <c r="D144" s="123" t="s">
        <v>515</v>
      </c>
      <c r="E144" s="124" t="s">
        <v>736</v>
      </c>
      <c r="F144" s="125">
        <v>27.63</v>
      </c>
      <c r="G144" s="123" t="s">
        <v>748</v>
      </c>
    </row>
    <row r="145" spans="1:7" s="50" customFormat="1" ht="15" customHeight="1" x14ac:dyDescent="0.25">
      <c r="A145" s="68">
        <v>138</v>
      </c>
      <c r="B145" s="123" t="s">
        <v>178</v>
      </c>
      <c r="C145" s="123" t="s">
        <v>414</v>
      </c>
      <c r="D145" s="123" t="s">
        <v>616</v>
      </c>
      <c r="E145" s="124" t="s">
        <v>736</v>
      </c>
      <c r="F145" s="125">
        <v>4222.38</v>
      </c>
      <c r="G145" s="123" t="s">
        <v>1033</v>
      </c>
    </row>
    <row r="146" spans="1:7" s="50" customFormat="1" ht="15" customHeight="1" x14ac:dyDescent="0.25">
      <c r="A146" s="68">
        <v>139</v>
      </c>
      <c r="B146" s="123" t="s">
        <v>178</v>
      </c>
      <c r="C146" s="123" t="s">
        <v>456</v>
      </c>
      <c r="D146" s="123" t="s">
        <v>700</v>
      </c>
      <c r="E146" s="124" t="s">
        <v>736</v>
      </c>
      <c r="F146" s="125">
        <v>20166.45</v>
      </c>
      <c r="G146" s="123" t="s">
        <v>738</v>
      </c>
    </row>
    <row r="147" spans="1:7" s="50" customFormat="1" ht="15" customHeight="1" x14ac:dyDescent="0.25">
      <c r="A147" s="68">
        <v>140</v>
      </c>
      <c r="B147" s="123" t="s">
        <v>178</v>
      </c>
      <c r="C147" s="123" t="s">
        <v>473</v>
      </c>
      <c r="D147" s="123" t="s">
        <v>713</v>
      </c>
      <c r="E147" s="124" t="s">
        <v>736</v>
      </c>
      <c r="F147" s="125">
        <v>3955.79</v>
      </c>
      <c r="G147" s="123" t="s">
        <v>740</v>
      </c>
    </row>
    <row r="148" spans="1:7" s="50" customFormat="1" ht="15" customHeight="1" x14ac:dyDescent="0.25">
      <c r="A148" s="68">
        <v>141</v>
      </c>
      <c r="B148" s="123" t="s">
        <v>162</v>
      </c>
      <c r="C148" s="123" t="s">
        <v>249</v>
      </c>
      <c r="D148" s="123" t="s">
        <v>567</v>
      </c>
      <c r="E148" s="124" t="s">
        <v>735</v>
      </c>
      <c r="F148" s="125">
        <v>922.63</v>
      </c>
      <c r="G148" s="123" t="s">
        <v>737</v>
      </c>
    </row>
    <row r="149" spans="1:7" s="50" customFormat="1" ht="15" customHeight="1" x14ac:dyDescent="0.25">
      <c r="A149" s="68">
        <v>142</v>
      </c>
      <c r="B149" s="123" t="s">
        <v>172</v>
      </c>
      <c r="C149" s="123" t="s">
        <v>825</v>
      </c>
      <c r="D149" s="123" t="s">
        <v>920</v>
      </c>
      <c r="E149" s="124" t="s">
        <v>736</v>
      </c>
      <c r="F149" s="125">
        <v>3.32</v>
      </c>
      <c r="G149" s="123" t="s">
        <v>739</v>
      </c>
    </row>
    <row r="150" spans="1:7" s="50" customFormat="1" ht="15" customHeight="1" x14ac:dyDescent="0.25">
      <c r="A150" s="68">
        <v>143</v>
      </c>
      <c r="B150" s="123" t="s">
        <v>178</v>
      </c>
      <c r="C150" s="123" t="s">
        <v>430</v>
      </c>
      <c r="D150" s="123" t="s">
        <v>578</v>
      </c>
      <c r="E150" s="124" t="s">
        <v>736</v>
      </c>
      <c r="F150" s="125">
        <v>9464.9599999999991</v>
      </c>
      <c r="G150" s="123" t="s">
        <v>740</v>
      </c>
    </row>
    <row r="151" spans="1:7" s="50" customFormat="1" ht="15" customHeight="1" x14ac:dyDescent="0.25">
      <c r="A151" s="68">
        <v>144</v>
      </c>
      <c r="B151" s="123" t="s">
        <v>178</v>
      </c>
      <c r="C151" s="123" t="s">
        <v>499</v>
      </c>
      <c r="D151" s="123" t="s">
        <v>554</v>
      </c>
      <c r="E151" s="124" t="s">
        <v>736</v>
      </c>
      <c r="F151" s="125">
        <v>37632.57</v>
      </c>
      <c r="G151" s="123" t="s">
        <v>1037</v>
      </c>
    </row>
    <row r="152" spans="1:7" s="50" customFormat="1" ht="15" customHeight="1" x14ac:dyDescent="0.25">
      <c r="A152" s="68">
        <v>145</v>
      </c>
      <c r="B152" s="123" t="s">
        <v>173</v>
      </c>
      <c r="C152" s="123" t="s">
        <v>996</v>
      </c>
      <c r="D152" s="123" t="s">
        <v>926</v>
      </c>
      <c r="E152" s="124" t="s">
        <v>735</v>
      </c>
      <c r="F152" s="125">
        <v>12.57</v>
      </c>
      <c r="G152" s="123" t="s">
        <v>745</v>
      </c>
    </row>
    <row r="153" spans="1:7" s="50" customFormat="1" ht="15" customHeight="1" x14ac:dyDescent="0.25">
      <c r="A153" s="68">
        <v>146</v>
      </c>
      <c r="B153" s="123" t="s">
        <v>159</v>
      </c>
      <c r="C153" s="123" t="s">
        <v>206</v>
      </c>
      <c r="D153" s="123" t="s">
        <v>508</v>
      </c>
      <c r="E153" s="124" t="s">
        <v>736</v>
      </c>
      <c r="F153" s="125">
        <v>575.1</v>
      </c>
      <c r="G153" s="123" t="s">
        <v>738</v>
      </c>
    </row>
    <row r="154" spans="1:7" s="50" customFormat="1" ht="15" customHeight="1" x14ac:dyDescent="0.25">
      <c r="A154" s="68">
        <v>147</v>
      </c>
      <c r="B154" s="123" t="s">
        <v>178</v>
      </c>
      <c r="C154" s="123" t="s">
        <v>472</v>
      </c>
      <c r="D154" s="123" t="s">
        <v>534</v>
      </c>
      <c r="E154" s="124" t="s">
        <v>736</v>
      </c>
      <c r="F154" s="125">
        <v>22515.48</v>
      </c>
      <c r="G154" s="123" t="s">
        <v>738</v>
      </c>
    </row>
    <row r="155" spans="1:7" s="50" customFormat="1" ht="15" customHeight="1" x14ac:dyDescent="0.25">
      <c r="A155" s="68">
        <v>148</v>
      </c>
      <c r="B155" s="123" t="s">
        <v>159</v>
      </c>
      <c r="C155" s="123" t="s">
        <v>213</v>
      </c>
      <c r="D155" s="123" t="s">
        <v>536</v>
      </c>
      <c r="E155" s="124" t="s">
        <v>736</v>
      </c>
      <c r="F155" s="125">
        <v>301</v>
      </c>
      <c r="G155" s="123" t="s">
        <v>738</v>
      </c>
    </row>
    <row r="156" spans="1:7" s="50" customFormat="1" ht="15" customHeight="1" x14ac:dyDescent="0.25">
      <c r="A156" s="68">
        <v>149</v>
      </c>
      <c r="B156" s="123" t="s">
        <v>173</v>
      </c>
      <c r="C156" s="123" t="s">
        <v>341</v>
      </c>
      <c r="D156" s="123" t="s">
        <v>359</v>
      </c>
      <c r="E156" s="124" t="s">
        <v>736</v>
      </c>
      <c r="F156" s="125">
        <v>42.64</v>
      </c>
      <c r="G156" s="123" t="s">
        <v>737</v>
      </c>
    </row>
    <row r="157" spans="1:7" s="50" customFormat="1" ht="15" customHeight="1" x14ac:dyDescent="0.25">
      <c r="A157" s="68">
        <v>150</v>
      </c>
      <c r="B157" s="123" t="s">
        <v>178</v>
      </c>
      <c r="C157" s="123" t="s">
        <v>388</v>
      </c>
      <c r="D157" s="123" t="s">
        <v>629</v>
      </c>
      <c r="E157" s="124" t="s">
        <v>736</v>
      </c>
      <c r="F157" s="125">
        <v>500.58</v>
      </c>
      <c r="G157" s="123" t="s">
        <v>743</v>
      </c>
    </row>
    <row r="158" spans="1:7" s="50" customFormat="1" ht="15" customHeight="1" x14ac:dyDescent="0.25">
      <c r="A158" s="68">
        <v>151</v>
      </c>
      <c r="B158" s="123" t="s">
        <v>162</v>
      </c>
      <c r="C158" s="123" t="s">
        <v>245</v>
      </c>
      <c r="D158" s="123" t="s">
        <v>564</v>
      </c>
      <c r="E158" s="124" t="s">
        <v>735</v>
      </c>
      <c r="F158" s="125">
        <v>2275.12</v>
      </c>
      <c r="G158" s="123" t="s">
        <v>737</v>
      </c>
    </row>
    <row r="159" spans="1:7" s="50" customFormat="1" ht="15" customHeight="1" x14ac:dyDescent="0.25">
      <c r="A159" s="68">
        <v>152</v>
      </c>
      <c r="B159" s="123" t="s">
        <v>162</v>
      </c>
      <c r="C159" s="123" t="s">
        <v>245</v>
      </c>
      <c r="D159" s="123" t="s">
        <v>283</v>
      </c>
      <c r="E159" s="124" t="s">
        <v>736</v>
      </c>
      <c r="F159" s="125">
        <v>2089.63</v>
      </c>
      <c r="G159" s="123" t="s">
        <v>737</v>
      </c>
    </row>
    <row r="160" spans="1:7" s="50" customFormat="1" ht="15" customHeight="1" x14ac:dyDescent="0.25">
      <c r="A160" s="68">
        <v>153</v>
      </c>
      <c r="B160" s="123" t="s">
        <v>178</v>
      </c>
      <c r="C160" s="123" t="s">
        <v>437</v>
      </c>
      <c r="D160" s="123" t="s">
        <v>620</v>
      </c>
      <c r="E160" s="124" t="s">
        <v>736</v>
      </c>
      <c r="F160" s="125">
        <v>660.81</v>
      </c>
      <c r="G160" s="123" t="s">
        <v>740</v>
      </c>
    </row>
    <row r="161" spans="1:7" s="50" customFormat="1" ht="15" customHeight="1" x14ac:dyDescent="0.25">
      <c r="A161" s="68">
        <v>154</v>
      </c>
      <c r="B161" s="123" t="s">
        <v>169</v>
      </c>
      <c r="C161" s="123" t="s">
        <v>289</v>
      </c>
      <c r="D161" s="123" t="s">
        <v>515</v>
      </c>
      <c r="E161" s="124" t="s">
        <v>736</v>
      </c>
      <c r="F161" s="125">
        <v>4189.92</v>
      </c>
      <c r="G161" s="123" t="s">
        <v>738</v>
      </c>
    </row>
    <row r="162" spans="1:7" s="50" customFormat="1" ht="15" customHeight="1" x14ac:dyDescent="0.25">
      <c r="A162" s="68">
        <v>155</v>
      </c>
      <c r="B162" s="123" t="s">
        <v>178</v>
      </c>
      <c r="C162" s="123" t="s">
        <v>1023</v>
      </c>
      <c r="D162" s="123" t="s">
        <v>508</v>
      </c>
      <c r="E162" s="124" t="s">
        <v>736</v>
      </c>
      <c r="F162" s="125">
        <v>8832.27</v>
      </c>
      <c r="G162" s="123" t="s">
        <v>740</v>
      </c>
    </row>
    <row r="163" spans="1:7" s="50" customFormat="1" ht="15" customHeight="1" x14ac:dyDescent="0.25">
      <c r="A163" s="68">
        <v>156</v>
      </c>
      <c r="B163" s="123" t="s">
        <v>173</v>
      </c>
      <c r="C163" s="123" t="s">
        <v>360</v>
      </c>
      <c r="D163" s="123" t="s">
        <v>517</v>
      </c>
      <c r="E163" s="124" t="s">
        <v>736</v>
      </c>
      <c r="F163" s="125">
        <v>25.29</v>
      </c>
      <c r="G163" s="123" t="s">
        <v>739</v>
      </c>
    </row>
    <row r="164" spans="1:7" s="50" customFormat="1" ht="15" customHeight="1" x14ac:dyDescent="0.25">
      <c r="A164" s="68">
        <v>157</v>
      </c>
      <c r="B164" s="123" t="s">
        <v>172</v>
      </c>
      <c r="C164" s="123" t="s">
        <v>985</v>
      </c>
      <c r="D164" s="123" t="s">
        <v>916</v>
      </c>
      <c r="E164" s="124" t="s">
        <v>736</v>
      </c>
      <c r="F164" s="125">
        <v>716.76</v>
      </c>
      <c r="G164" s="123" t="s">
        <v>744</v>
      </c>
    </row>
    <row r="165" spans="1:7" s="50" customFormat="1" ht="15" customHeight="1" x14ac:dyDescent="0.25">
      <c r="A165" s="68">
        <v>158</v>
      </c>
      <c r="B165" s="123" t="s">
        <v>178</v>
      </c>
      <c r="C165" s="123" t="s">
        <v>396</v>
      </c>
      <c r="D165" s="123" t="s">
        <v>631</v>
      </c>
      <c r="E165" s="124" t="s">
        <v>736</v>
      </c>
      <c r="F165" s="125">
        <v>197.01</v>
      </c>
      <c r="G165" s="123" t="s">
        <v>747</v>
      </c>
    </row>
    <row r="166" spans="1:7" s="50" customFormat="1" ht="15" customHeight="1" x14ac:dyDescent="0.25">
      <c r="A166" s="68">
        <v>159</v>
      </c>
      <c r="B166" s="123" t="s">
        <v>159</v>
      </c>
      <c r="C166" s="123" t="s">
        <v>209</v>
      </c>
      <c r="D166" s="123" t="s">
        <v>531</v>
      </c>
      <c r="E166" s="124" t="s">
        <v>736</v>
      </c>
      <c r="F166" s="125">
        <v>841.93</v>
      </c>
      <c r="G166" s="123" t="s">
        <v>738</v>
      </c>
    </row>
    <row r="167" spans="1:7" s="50" customFormat="1" ht="15" customHeight="1" x14ac:dyDescent="0.25">
      <c r="A167" s="68">
        <v>160</v>
      </c>
      <c r="B167" s="123" t="s">
        <v>173</v>
      </c>
      <c r="C167" s="123" t="s">
        <v>350</v>
      </c>
      <c r="D167" s="123" t="s">
        <v>639</v>
      </c>
      <c r="E167" s="124" t="s">
        <v>736</v>
      </c>
      <c r="F167" s="125">
        <v>118.65</v>
      </c>
      <c r="G167" s="123" t="s">
        <v>737</v>
      </c>
    </row>
    <row r="168" spans="1:7" s="50" customFormat="1" ht="15" customHeight="1" x14ac:dyDescent="0.25">
      <c r="A168" s="68">
        <v>161</v>
      </c>
      <c r="B168" s="123" t="s">
        <v>172</v>
      </c>
      <c r="C168" s="123" t="s">
        <v>815</v>
      </c>
      <c r="D168" s="123" t="s">
        <v>911</v>
      </c>
      <c r="E168" s="124" t="s">
        <v>736</v>
      </c>
      <c r="F168" s="125">
        <v>220.17</v>
      </c>
      <c r="G168" s="123" t="s">
        <v>744</v>
      </c>
    </row>
    <row r="169" spans="1:7" s="50" customFormat="1" ht="15" customHeight="1" x14ac:dyDescent="0.25">
      <c r="A169" s="68">
        <v>162</v>
      </c>
      <c r="B169" s="123" t="s">
        <v>965</v>
      </c>
      <c r="C169" s="123" t="s">
        <v>763</v>
      </c>
      <c r="D169" s="123" t="s">
        <v>359</v>
      </c>
      <c r="E169" s="124" t="s">
        <v>736</v>
      </c>
      <c r="F169" s="125">
        <v>8.2899999999999991</v>
      </c>
      <c r="G169" s="123" t="s">
        <v>742</v>
      </c>
    </row>
    <row r="170" spans="1:7" s="50" customFormat="1" ht="15" customHeight="1" x14ac:dyDescent="0.25">
      <c r="A170" s="68">
        <v>163</v>
      </c>
      <c r="B170" s="123" t="s">
        <v>164</v>
      </c>
      <c r="C170" s="123" t="s">
        <v>259</v>
      </c>
      <c r="D170" s="123" t="s">
        <v>575</v>
      </c>
      <c r="E170" s="124" t="s">
        <v>736</v>
      </c>
      <c r="F170" s="125">
        <v>211.52</v>
      </c>
      <c r="G170" s="123" t="s">
        <v>1037</v>
      </c>
    </row>
    <row r="171" spans="1:7" s="50" customFormat="1" ht="15" customHeight="1" x14ac:dyDescent="0.25">
      <c r="A171" s="68">
        <v>164</v>
      </c>
      <c r="B171" s="123" t="s">
        <v>178</v>
      </c>
      <c r="C171" s="123" t="s">
        <v>450</v>
      </c>
      <c r="D171" s="123" t="s">
        <v>694</v>
      </c>
      <c r="E171" s="124" t="s">
        <v>736</v>
      </c>
      <c r="F171" s="125">
        <v>368.92</v>
      </c>
      <c r="G171" s="123" t="s">
        <v>748</v>
      </c>
    </row>
    <row r="172" spans="1:7" s="50" customFormat="1" ht="15" customHeight="1" x14ac:dyDescent="0.25">
      <c r="A172" s="68">
        <v>165</v>
      </c>
      <c r="B172" s="123" t="s">
        <v>178</v>
      </c>
      <c r="C172" s="123" t="s">
        <v>397</v>
      </c>
      <c r="D172" s="123" t="s">
        <v>667</v>
      </c>
      <c r="E172" s="124" t="s">
        <v>736</v>
      </c>
      <c r="F172" s="125">
        <v>4683.26</v>
      </c>
      <c r="G172" s="123" t="s">
        <v>743</v>
      </c>
    </row>
    <row r="173" spans="1:7" s="50" customFormat="1" ht="15" customHeight="1" x14ac:dyDescent="0.25">
      <c r="A173" s="68">
        <v>166</v>
      </c>
      <c r="B173" s="123" t="s">
        <v>164</v>
      </c>
      <c r="C173" s="123" t="s">
        <v>261</v>
      </c>
      <c r="D173" s="123" t="s">
        <v>540</v>
      </c>
      <c r="E173" s="124" t="s">
        <v>736</v>
      </c>
      <c r="F173" s="125">
        <v>112.17</v>
      </c>
      <c r="G173" s="123" t="s">
        <v>742</v>
      </c>
    </row>
    <row r="174" spans="1:7" s="50" customFormat="1" ht="15" customHeight="1" x14ac:dyDescent="0.25">
      <c r="A174" s="68">
        <v>167</v>
      </c>
      <c r="B174" s="123" t="s">
        <v>173</v>
      </c>
      <c r="C174" s="123" t="s">
        <v>275</v>
      </c>
      <c r="D174" s="123" t="s">
        <v>534</v>
      </c>
      <c r="E174" s="124" t="s">
        <v>736</v>
      </c>
      <c r="F174" s="125">
        <v>776.98</v>
      </c>
      <c r="G174" s="123" t="s">
        <v>1034</v>
      </c>
    </row>
    <row r="175" spans="1:7" s="50" customFormat="1" ht="15" customHeight="1" x14ac:dyDescent="0.25">
      <c r="A175" s="68">
        <v>168</v>
      </c>
      <c r="B175" s="123" t="s">
        <v>164</v>
      </c>
      <c r="C175" s="123" t="s">
        <v>275</v>
      </c>
      <c r="D175" s="123" t="s">
        <v>583</v>
      </c>
      <c r="E175" s="124" t="s">
        <v>736</v>
      </c>
      <c r="F175" s="125">
        <v>20.010000000000002</v>
      </c>
      <c r="G175" s="123" t="s">
        <v>742</v>
      </c>
    </row>
    <row r="176" spans="1:7" s="50" customFormat="1" ht="15" customHeight="1" x14ac:dyDescent="0.25">
      <c r="A176" s="68">
        <v>169</v>
      </c>
      <c r="B176" s="123" t="s">
        <v>178</v>
      </c>
      <c r="C176" s="123" t="s">
        <v>497</v>
      </c>
      <c r="D176" s="123" t="s">
        <v>951</v>
      </c>
      <c r="E176" s="124" t="s">
        <v>736</v>
      </c>
      <c r="F176" s="125">
        <v>1161.55</v>
      </c>
      <c r="G176" s="123" t="s">
        <v>738</v>
      </c>
    </row>
    <row r="177" spans="1:7" s="50" customFormat="1" ht="15" customHeight="1" x14ac:dyDescent="0.25">
      <c r="A177" s="68">
        <v>170</v>
      </c>
      <c r="B177" s="123" t="s">
        <v>178</v>
      </c>
      <c r="C177" s="123" t="s">
        <v>497</v>
      </c>
      <c r="D177" s="123" t="s">
        <v>730</v>
      </c>
      <c r="E177" s="124" t="s">
        <v>736</v>
      </c>
      <c r="F177" s="125">
        <v>5720.65</v>
      </c>
      <c r="G177" s="123" t="s">
        <v>738</v>
      </c>
    </row>
    <row r="178" spans="1:7" s="50" customFormat="1" ht="15" customHeight="1" x14ac:dyDescent="0.25">
      <c r="A178" s="68">
        <v>171</v>
      </c>
      <c r="B178" s="123" t="s">
        <v>176</v>
      </c>
      <c r="C178" s="123" t="s">
        <v>852</v>
      </c>
      <c r="D178" s="123" t="s">
        <v>673</v>
      </c>
      <c r="E178" s="124" t="s">
        <v>736</v>
      </c>
      <c r="F178" s="125">
        <v>903.63</v>
      </c>
      <c r="G178" s="123" t="s">
        <v>740</v>
      </c>
    </row>
    <row r="179" spans="1:7" s="50" customFormat="1" ht="15" customHeight="1" x14ac:dyDescent="0.25">
      <c r="A179" s="68">
        <v>172</v>
      </c>
      <c r="B179" s="123" t="s">
        <v>178</v>
      </c>
      <c r="C179" s="123" t="s">
        <v>863</v>
      </c>
      <c r="D179" s="123" t="s">
        <v>673</v>
      </c>
      <c r="E179" s="124" t="s">
        <v>736</v>
      </c>
      <c r="F179" s="125">
        <v>150.69999999999999</v>
      </c>
      <c r="G179" s="123" t="s">
        <v>748</v>
      </c>
    </row>
    <row r="180" spans="1:7" s="50" customFormat="1" ht="15" customHeight="1" x14ac:dyDescent="0.25">
      <c r="A180" s="68">
        <v>173</v>
      </c>
      <c r="B180" s="123" t="s">
        <v>159</v>
      </c>
      <c r="C180" s="123" t="s">
        <v>211</v>
      </c>
      <c r="D180" s="123" t="s">
        <v>534</v>
      </c>
      <c r="E180" s="124" t="s">
        <v>736</v>
      </c>
      <c r="F180" s="125">
        <v>679.36</v>
      </c>
      <c r="G180" s="123" t="s">
        <v>738</v>
      </c>
    </row>
    <row r="181" spans="1:7" s="50" customFormat="1" ht="15" customHeight="1" x14ac:dyDescent="0.25">
      <c r="A181" s="68">
        <v>174</v>
      </c>
      <c r="B181" s="123" t="s">
        <v>157</v>
      </c>
      <c r="C181" s="123" t="s">
        <v>186</v>
      </c>
      <c r="D181" s="123" t="s">
        <v>511</v>
      </c>
      <c r="E181" s="124" t="s">
        <v>735</v>
      </c>
      <c r="F181" s="125">
        <v>453.88</v>
      </c>
      <c r="G181" s="123" t="s">
        <v>737</v>
      </c>
    </row>
    <row r="182" spans="1:7" s="50" customFormat="1" ht="15" customHeight="1" x14ac:dyDescent="0.25">
      <c r="A182" s="68">
        <v>175</v>
      </c>
      <c r="B182" s="123" t="s">
        <v>178</v>
      </c>
      <c r="C182" s="123" t="s">
        <v>484</v>
      </c>
      <c r="D182" s="123" t="s">
        <v>523</v>
      </c>
      <c r="E182" s="124" t="s">
        <v>736</v>
      </c>
      <c r="F182" s="125">
        <v>9985.41</v>
      </c>
      <c r="G182" s="123" t="s">
        <v>740</v>
      </c>
    </row>
    <row r="183" spans="1:7" s="50" customFormat="1" ht="15" customHeight="1" x14ac:dyDescent="0.25">
      <c r="A183" s="68">
        <v>176</v>
      </c>
      <c r="B183" s="123" t="s">
        <v>178</v>
      </c>
      <c r="C183" s="123" t="s">
        <v>446</v>
      </c>
      <c r="D183" s="123" t="s">
        <v>511</v>
      </c>
      <c r="E183" s="124" t="s">
        <v>736</v>
      </c>
      <c r="F183" s="125">
        <v>8981.2099999999991</v>
      </c>
      <c r="G183" s="123" t="s">
        <v>1047</v>
      </c>
    </row>
    <row r="184" spans="1:7" s="50" customFormat="1" ht="15" customHeight="1" x14ac:dyDescent="0.25">
      <c r="A184" s="68">
        <v>177</v>
      </c>
      <c r="B184" s="123" t="s">
        <v>173</v>
      </c>
      <c r="C184" s="123" t="s">
        <v>346</v>
      </c>
      <c r="D184" s="123" t="s">
        <v>705</v>
      </c>
      <c r="E184" s="124" t="s">
        <v>735</v>
      </c>
      <c r="F184" s="125">
        <v>60.88</v>
      </c>
      <c r="G184" s="123" t="s">
        <v>737</v>
      </c>
    </row>
    <row r="185" spans="1:7" s="50" customFormat="1" ht="15" customHeight="1" x14ac:dyDescent="0.25">
      <c r="A185" s="68">
        <v>178</v>
      </c>
      <c r="B185" s="123" t="s">
        <v>178</v>
      </c>
      <c r="C185" s="123" t="s">
        <v>425</v>
      </c>
      <c r="D185" s="123" t="s">
        <v>618</v>
      </c>
      <c r="E185" s="124" t="s">
        <v>736</v>
      </c>
      <c r="F185" s="125">
        <v>669.29</v>
      </c>
      <c r="G185" s="123" t="s">
        <v>748</v>
      </c>
    </row>
    <row r="186" spans="1:7" s="50" customFormat="1" ht="15" customHeight="1" x14ac:dyDescent="0.25">
      <c r="A186" s="68">
        <v>179</v>
      </c>
      <c r="B186" s="123" t="s">
        <v>166</v>
      </c>
      <c r="C186" s="123" t="s">
        <v>808</v>
      </c>
      <c r="D186" s="123" t="s">
        <v>552</v>
      </c>
      <c r="E186" s="124" t="s">
        <v>736</v>
      </c>
      <c r="F186" s="125">
        <v>512.4</v>
      </c>
      <c r="G186" s="123" t="s">
        <v>740</v>
      </c>
    </row>
    <row r="187" spans="1:7" s="50" customFormat="1" ht="15" customHeight="1" x14ac:dyDescent="0.25">
      <c r="A187" s="68">
        <v>180</v>
      </c>
      <c r="B187" s="123" t="s">
        <v>170</v>
      </c>
      <c r="C187" s="123" t="s">
        <v>317</v>
      </c>
      <c r="D187" s="123" t="s">
        <v>607</v>
      </c>
      <c r="E187" s="124" t="s">
        <v>736</v>
      </c>
      <c r="F187" s="125">
        <v>1964.11</v>
      </c>
      <c r="G187" s="123" t="s">
        <v>738</v>
      </c>
    </row>
    <row r="188" spans="1:7" s="50" customFormat="1" ht="15" customHeight="1" x14ac:dyDescent="0.25">
      <c r="A188" s="68">
        <v>181</v>
      </c>
      <c r="B188" s="123" t="s">
        <v>164</v>
      </c>
      <c r="C188" s="123" t="s">
        <v>798</v>
      </c>
      <c r="D188" s="123" t="s">
        <v>549</v>
      </c>
      <c r="E188" s="124" t="s">
        <v>736</v>
      </c>
      <c r="F188" s="125">
        <v>387.25</v>
      </c>
      <c r="G188" s="123" t="s">
        <v>742</v>
      </c>
    </row>
    <row r="189" spans="1:7" s="50" customFormat="1" ht="15" customHeight="1" x14ac:dyDescent="0.25">
      <c r="A189" s="68">
        <v>182</v>
      </c>
      <c r="B189" s="123" t="s">
        <v>160</v>
      </c>
      <c r="C189" s="123" t="s">
        <v>215</v>
      </c>
      <c r="D189" s="123" t="s">
        <v>538</v>
      </c>
      <c r="E189" s="124" t="s">
        <v>736</v>
      </c>
      <c r="F189" s="125">
        <v>846.25</v>
      </c>
      <c r="G189" s="123" t="s">
        <v>740</v>
      </c>
    </row>
    <row r="190" spans="1:7" s="50" customFormat="1" ht="15" customHeight="1" x14ac:dyDescent="0.25">
      <c r="A190" s="68">
        <v>183</v>
      </c>
      <c r="B190" s="123" t="s">
        <v>178</v>
      </c>
      <c r="C190" s="123" t="s">
        <v>393</v>
      </c>
      <c r="D190" s="123" t="s">
        <v>561</v>
      </c>
      <c r="E190" s="124" t="s">
        <v>736</v>
      </c>
      <c r="F190" s="125">
        <v>18096.66</v>
      </c>
      <c r="G190" s="123" t="s">
        <v>740</v>
      </c>
    </row>
    <row r="191" spans="1:7" s="50" customFormat="1" ht="15" customHeight="1" x14ac:dyDescent="0.25">
      <c r="A191" s="68">
        <v>184</v>
      </c>
      <c r="B191" s="123" t="s">
        <v>178</v>
      </c>
      <c r="C191" s="123" t="s">
        <v>393</v>
      </c>
      <c r="D191" s="123" t="s">
        <v>701</v>
      </c>
      <c r="E191" s="124" t="s">
        <v>736</v>
      </c>
      <c r="F191" s="125">
        <v>16793.84</v>
      </c>
      <c r="G191" s="123" t="s">
        <v>740</v>
      </c>
    </row>
    <row r="192" spans="1:7" s="50" customFormat="1" ht="15" customHeight="1" x14ac:dyDescent="0.25">
      <c r="A192" s="68">
        <v>185</v>
      </c>
      <c r="B192" s="123" t="s">
        <v>157</v>
      </c>
      <c r="C192" s="123" t="s">
        <v>758</v>
      </c>
      <c r="D192" s="123" t="s">
        <v>579</v>
      </c>
      <c r="E192" s="124" t="s">
        <v>736</v>
      </c>
      <c r="F192" s="125">
        <v>391.79</v>
      </c>
      <c r="G192" s="123" t="s">
        <v>737</v>
      </c>
    </row>
    <row r="193" spans="1:7" s="50" customFormat="1" ht="15" customHeight="1" x14ac:dyDescent="0.25">
      <c r="A193" s="68">
        <v>186</v>
      </c>
      <c r="B193" s="123" t="s">
        <v>164</v>
      </c>
      <c r="C193" s="123" t="s">
        <v>239</v>
      </c>
      <c r="D193" s="123" t="s">
        <v>508</v>
      </c>
      <c r="E193" s="124" t="s">
        <v>736</v>
      </c>
      <c r="F193" s="125">
        <v>61.65</v>
      </c>
      <c r="G193" s="123" t="s">
        <v>742</v>
      </c>
    </row>
    <row r="194" spans="1:7" s="50" customFormat="1" ht="15" customHeight="1" x14ac:dyDescent="0.25">
      <c r="A194" s="68">
        <v>187</v>
      </c>
      <c r="B194" s="123" t="s">
        <v>161</v>
      </c>
      <c r="C194" s="123" t="s">
        <v>239</v>
      </c>
      <c r="D194" s="123" t="s">
        <v>534</v>
      </c>
      <c r="E194" s="124" t="s">
        <v>735</v>
      </c>
      <c r="F194" s="125">
        <v>15076.63</v>
      </c>
      <c r="G194" s="123" t="s">
        <v>1032</v>
      </c>
    </row>
    <row r="195" spans="1:7" s="50" customFormat="1" ht="15" customHeight="1" x14ac:dyDescent="0.25">
      <c r="A195" s="68">
        <v>188</v>
      </c>
      <c r="B195" s="123" t="s">
        <v>965</v>
      </c>
      <c r="C195" s="123" t="s">
        <v>196</v>
      </c>
      <c r="D195" s="123" t="s">
        <v>515</v>
      </c>
      <c r="E195" s="124" t="s">
        <v>735</v>
      </c>
      <c r="F195" s="125">
        <v>882.22</v>
      </c>
      <c r="G195" s="123" t="s">
        <v>1031</v>
      </c>
    </row>
    <row r="196" spans="1:7" s="50" customFormat="1" ht="15" customHeight="1" x14ac:dyDescent="0.25">
      <c r="A196" s="68">
        <v>189</v>
      </c>
      <c r="B196" s="123" t="s">
        <v>173</v>
      </c>
      <c r="C196" s="123" t="s">
        <v>351</v>
      </c>
      <c r="D196" s="123" t="s">
        <v>895</v>
      </c>
      <c r="E196" s="124" t="s">
        <v>735</v>
      </c>
      <c r="F196" s="125">
        <v>24.25</v>
      </c>
      <c r="G196" s="123" t="s">
        <v>745</v>
      </c>
    </row>
    <row r="197" spans="1:7" s="50" customFormat="1" ht="15" customHeight="1" x14ac:dyDescent="0.25">
      <c r="A197" s="68">
        <v>190</v>
      </c>
      <c r="B197" s="123" t="s">
        <v>157</v>
      </c>
      <c r="C197" s="123" t="s">
        <v>759</v>
      </c>
      <c r="D197" s="123" t="s">
        <v>554</v>
      </c>
      <c r="E197" s="124" t="s">
        <v>736</v>
      </c>
      <c r="F197" s="125">
        <v>179.88</v>
      </c>
      <c r="G197" s="123" t="s">
        <v>737</v>
      </c>
    </row>
    <row r="198" spans="1:7" s="50" customFormat="1" ht="15" customHeight="1" x14ac:dyDescent="0.25">
      <c r="A198" s="68">
        <v>191</v>
      </c>
      <c r="B198" s="123" t="s">
        <v>178</v>
      </c>
      <c r="C198" s="123" t="s">
        <v>619</v>
      </c>
      <c r="D198" s="123" t="s">
        <v>508</v>
      </c>
      <c r="E198" s="124" t="s">
        <v>736</v>
      </c>
      <c r="F198" s="125">
        <v>9641.5400000000009</v>
      </c>
      <c r="G198" s="123" t="s">
        <v>1037</v>
      </c>
    </row>
    <row r="199" spans="1:7" s="50" customFormat="1" ht="15" customHeight="1" x14ac:dyDescent="0.25">
      <c r="A199" s="68">
        <v>192</v>
      </c>
      <c r="B199" s="123" t="s">
        <v>161</v>
      </c>
      <c r="C199" s="123" t="s">
        <v>236</v>
      </c>
      <c r="D199" s="123" t="s">
        <v>517</v>
      </c>
      <c r="E199" s="124" t="s">
        <v>735</v>
      </c>
      <c r="F199" s="125">
        <v>12474.77</v>
      </c>
      <c r="G199" s="123" t="s">
        <v>1031</v>
      </c>
    </row>
    <row r="200" spans="1:7" s="50" customFormat="1" ht="15" customHeight="1" x14ac:dyDescent="0.25">
      <c r="A200" s="68">
        <v>193</v>
      </c>
      <c r="B200" s="123" t="s">
        <v>164</v>
      </c>
      <c r="C200" s="123" t="s">
        <v>802</v>
      </c>
      <c r="D200" s="123" t="s">
        <v>585</v>
      </c>
      <c r="E200" s="124" t="s">
        <v>736</v>
      </c>
      <c r="F200" s="125">
        <v>133.06</v>
      </c>
      <c r="G200" s="123" t="s">
        <v>742</v>
      </c>
    </row>
    <row r="201" spans="1:7" s="50" customFormat="1" ht="15" customHeight="1" x14ac:dyDescent="0.25">
      <c r="A201" s="68">
        <v>194</v>
      </c>
      <c r="B201" s="123" t="s">
        <v>178</v>
      </c>
      <c r="C201" s="123" t="s">
        <v>462</v>
      </c>
      <c r="D201" s="123" t="s">
        <v>704</v>
      </c>
      <c r="E201" s="124" t="s">
        <v>736</v>
      </c>
      <c r="F201" s="125">
        <v>3198.57</v>
      </c>
      <c r="G201" s="123" t="s">
        <v>1045</v>
      </c>
    </row>
    <row r="202" spans="1:7" s="50" customFormat="1" ht="15" customHeight="1" x14ac:dyDescent="0.25">
      <c r="A202" s="68">
        <v>195</v>
      </c>
      <c r="B202" s="123" t="s">
        <v>159</v>
      </c>
      <c r="C202" s="123" t="s">
        <v>200</v>
      </c>
      <c r="D202" s="123" t="s">
        <v>359</v>
      </c>
      <c r="E202" s="124" t="s">
        <v>736</v>
      </c>
      <c r="F202" s="125">
        <v>350.01</v>
      </c>
      <c r="G202" s="123" t="s">
        <v>738</v>
      </c>
    </row>
    <row r="203" spans="1:7" s="50" customFormat="1" ht="15" customHeight="1" x14ac:dyDescent="0.25">
      <c r="A203" s="68">
        <v>196</v>
      </c>
      <c r="B203" s="123" t="s">
        <v>176</v>
      </c>
      <c r="C203" s="123" t="s">
        <v>853</v>
      </c>
      <c r="D203" s="123" t="s">
        <v>518</v>
      </c>
      <c r="E203" s="124" t="s">
        <v>736</v>
      </c>
      <c r="F203" s="125">
        <v>2782.24</v>
      </c>
      <c r="G203" s="123" t="s">
        <v>740</v>
      </c>
    </row>
    <row r="204" spans="1:7" s="50" customFormat="1" ht="15" customHeight="1" x14ac:dyDescent="0.25">
      <c r="A204" s="68">
        <v>197</v>
      </c>
      <c r="B204" s="123" t="s">
        <v>178</v>
      </c>
      <c r="C204" s="123" t="s">
        <v>423</v>
      </c>
      <c r="D204" s="123" t="s">
        <v>677</v>
      </c>
      <c r="E204" s="124" t="s">
        <v>736</v>
      </c>
      <c r="F204" s="125">
        <v>2921.08</v>
      </c>
      <c r="G204" s="123" t="s">
        <v>738</v>
      </c>
    </row>
    <row r="205" spans="1:7" s="50" customFormat="1" ht="15" customHeight="1" x14ac:dyDescent="0.25">
      <c r="A205" s="68">
        <v>198</v>
      </c>
      <c r="B205" s="123" t="s">
        <v>178</v>
      </c>
      <c r="C205" s="123" t="s">
        <v>395</v>
      </c>
      <c r="D205" s="123" t="s">
        <v>666</v>
      </c>
      <c r="E205" s="124" t="s">
        <v>736</v>
      </c>
      <c r="F205" s="125">
        <v>2514.69</v>
      </c>
      <c r="G205" s="123" t="s">
        <v>743</v>
      </c>
    </row>
    <row r="206" spans="1:7" s="50" customFormat="1" ht="15" customHeight="1" x14ac:dyDescent="0.25">
      <c r="A206" s="68">
        <v>199</v>
      </c>
      <c r="B206" s="123" t="s">
        <v>178</v>
      </c>
      <c r="C206" s="123" t="s">
        <v>395</v>
      </c>
      <c r="D206" s="123" t="s">
        <v>613</v>
      </c>
      <c r="E206" s="124" t="s">
        <v>735</v>
      </c>
      <c r="F206" s="125">
        <v>2352.59</v>
      </c>
      <c r="G206" s="123" t="s">
        <v>743</v>
      </c>
    </row>
    <row r="207" spans="1:7" s="50" customFormat="1" ht="15" customHeight="1" x14ac:dyDescent="0.25">
      <c r="A207" s="68">
        <v>200</v>
      </c>
      <c r="B207" s="123" t="s">
        <v>173</v>
      </c>
      <c r="C207" s="123" t="s">
        <v>355</v>
      </c>
      <c r="D207" s="123" t="s">
        <v>515</v>
      </c>
      <c r="E207" s="124" t="s">
        <v>735</v>
      </c>
      <c r="F207" s="125">
        <v>797.97</v>
      </c>
      <c r="G207" s="123" t="s">
        <v>737</v>
      </c>
    </row>
    <row r="208" spans="1:7" s="50" customFormat="1" ht="15" customHeight="1" x14ac:dyDescent="0.25">
      <c r="A208" s="68">
        <v>201</v>
      </c>
      <c r="B208" s="123" t="s">
        <v>170</v>
      </c>
      <c r="C208" s="123" t="s">
        <v>210</v>
      </c>
      <c r="D208" s="123" t="s">
        <v>600</v>
      </c>
      <c r="E208" s="124" t="s">
        <v>736</v>
      </c>
      <c r="F208" s="125">
        <v>913.11</v>
      </c>
      <c r="G208" s="123" t="s">
        <v>738</v>
      </c>
    </row>
    <row r="209" spans="1:7" s="50" customFormat="1" ht="15" customHeight="1" x14ac:dyDescent="0.25">
      <c r="A209" s="68">
        <v>202</v>
      </c>
      <c r="B209" s="123" t="s">
        <v>159</v>
      </c>
      <c r="C209" s="123" t="s">
        <v>210</v>
      </c>
      <c r="D209" s="123" t="s">
        <v>532</v>
      </c>
      <c r="E209" s="124" t="s">
        <v>736</v>
      </c>
      <c r="F209" s="125">
        <v>216.68</v>
      </c>
      <c r="G209" s="123" t="s">
        <v>738</v>
      </c>
    </row>
    <row r="210" spans="1:7" s="50" customFormat="1" ht="15" customHeight="1" x14ac:dyDescent="0.25">
      <c r="A210" s="68">
        <v>203</v>
      </c>
      <c r="B210" s="123" t="s">
        <v>173</v>
      </c>
      <c r="C210" s="123" t="s">
        <v>362</v>
      </c>
      <c r="D210" s="123" t="s">
        <v>588</v>
      </c>
      <c r="E210" s="124" t="s">
        <v>736</v>
      </c>
      <c r="F210" s="125">
        <v>1143.6099999999999</v>
      </c>
      <c r="G210" s="123" t="s">
        <v>1045</v>
      </c>
    </row>
    <row r="211" spans="1:7" s="50" customFormat="1" ht="15" customHeight="1" x14ac:dyDescent="0.25">
      <c r="A211" s="68">
        <v>204</v>
      </c>
      <c r="B211" s="123" t="s">
        <v>176</v>
      </c>
      <c r="C211" s="123" t="s">
        <v>384</v>
      </c>
      <c r="D211" s="123" t="s">
        <v>661</v>
      </c>
      <c r="E211" s="124" t="s">
        <v>736</v>
      </c>
      <c r="F211" s="125">
        <v>237.75</v>
      </c>
      <c r="G211" s="123" t="s">
        <v>740</v>
      </c>
    </row>
    <row r="212" spans="1:7" s="50" customFormat="1" ht="15" customHeight="1" x14ac:dyDescent="0.25">
      <c r="A212" s="68">
        <v>205</v>
      </c>
      <c r="B212" s="123" t="s">
        <v>162</v>
      </c>
      <c r="C212" s="123" t="s">
        <v>252</v>
      </c>
      <c r="D212" s="123" t="s">
        <v>570</v>
      </c>
      <c r="E212" s="124" t="s">
        <v>735</v>
      </c>
      <c r="F212" s="125">
        <v>343.18</v>
      </c>
      <c r="G212" s="123" t="s">
        <v>741</v>
      </c>
    </row>
    <row r="213" spans="1:7" s="50" customFormat="1" ht="15" customHeight="1" x14ac:dyDescent="0.25">
      <c r="A213" s="68">
        <v>206</v>
      </c>
      <c r="B213" s="123" t="s">
        <v>168</v>
      </c>
      <c r="C213" s="123" t="s">
        <v>252</v>
      </c>
      <c r="D213" s="123" t="s">
        <v>554</v>
      </c>
      <c r="E213" s="124" t="s">
        <v>735</v>
      </c>
      <c r="F213" s="125">
        <v>1328.94</v>
      </c>
      <c r="G213" s="123" t="s">
        <v>1031</v>
      </c>
    </row>
    <row r="214" spans="1:7" s="50" customFormat="1" ht="15" customHeight="1" x14ac:dyDescent="0.25">
      <c r="A214" s="68">
        <v>207</v>
      </c>
      <c r="B214" s="123" t="s">
        <v>170</v>
      </c>
      <c r="C214" s="123" t="s">
        <v>302</v>
      </c>
      <c r="D214" s="123" t="s">
        <v>526</v>
      </c>
      <c r="E214" s="124" t="s">
        <v>736</v>
      </c>
      <c r="F214" s="125">
        <v>1234.3699999999999</v>
      </c>
      <c r="G214" s="123" t="s">
        <v>738</v>
      </c>
    </row>
    <row r="215" spans="1:7" s="50" customFormat="1" ht="15" customHeight="1" x14ac:dyDescent="0.25">
      <c r="A215" s="68">
        <v>208</v>
      </c>
      <c r="B215" s="123" t="s">
        <v>157</v>
      </c>
      <c r="C215" s="123" t="s">
        <v>185</v>
      </c>
      <c r="D215" s="123" t="s">
        <v>510</v>
      </c>
      <c r="E215" s="124" t="s">
        <v>736</v>
      </c>
      <c r="F215" s="125">
        <v>336.7</v>
      </c>
      <c r="G215" s="123" t="s">
        <v>737</v>
      </c>
    </row>
    <row r="216" spans="1:7" s="50" customFormat="1" ht="15" customHeight="1" x14ac:dyDescent="0.25">
      <c r="A216" s="68">
        <v>209</v>
      </c>
      <c r="B216" s="123" t="s">
        <v>170</v>
      </c>
      <c r="C216" s="123" t="s">
        <v>308</v>
      </c>
      <c r="D216" s="123" t="s">
        <v>601</v>
      </c>
      <c r="E216" s="124" t="s">
        <v>736</v>
      </c>
      <c r="F216" s="125">
        <v>3547.4</v>
      </c>
      <c r="G216" s="123" t="s">
        <v>738</v>
      </c>
    </row>
    <row r="217" spans="1:7" s="50" customFormat="1" ht="15" customHeight="1" x14ac:dyDescent="0.25">
      <c r="A217" s="68">
        <v>210</v>
      </c>
      <c r="B217" s="123" t="s">
        <v>174</v>
      </c>
      <c r="C217" s="123" t="s">
        <v>377</v>
      </c>
      <c r="D217" s="123" t="s">
        <v>658</v>
      </c>
      <c r="E217" s="124" t="s">
        <v>736</v>
      </c>
      <c r="F217" s="125">
        <v>12.12</v>
      </c>
      <c r="G217" s="123" t="s">
        <v>742</v>
      </c>
    </row>
    <row r="218" spans="1:7" s="50" customFormat="1" ht="15" customHeight="1" x14ac:dyDescent="0.25">
      <c r="A218" s="68">
        <v>211</v>
      </c>
      <c r="B218" s="123" t="s">
        <v>173</v>
      </c>
      <c r="C218" s="123" t="s">
        <v>846</v>
      </c>
      <c r="D218" s="123" t="s">
        <v>606</v>
      </c>
      <c r="E218" s="124" t="s">
        <v>736</v>
      </c>
      <c r="F218" s="125">
        <v>0.97</v>
      </c>
      <c r="G218" s="123" t="s">
        <v>737</v>
      </c>
    </row>
    <row r="219" spans="1:7" s="50" customFormat="1" ht="15" customHeight="1" x14ac:dyDescent="0.25">
      <c r="A219" s="68">
        <v>212</v>
      </c>
      <c r="B219" s="123" t="s">
        <v>169</v>
      </c>
      <c r="C219" s="123" t="s">
        <v>293</v>
      </c>
      <c r="D219" s="123" t="s">
        <v>593</v>
      </c>
      <c r="E219" s="124" t="s">
        <v>735</v>
      </c>
      <c r="F219" s="125">
        <v>2144.62</v>
      </c>
      <c r="G219" s="123" t="s">
        <v>738</v>
      </c>
    </row>
    <row r="220" spans="1:7" s="50" customFormat="1" ht="15" customHeight="1" x14ac:dyDescent="0.25">
      <c r="A220" s="68">
        <v>213</v>
      </c>
      <c r="B220" s="123" t="s">
        <v>178</v>
      </c>
      <c r="C220" s="123" t="s">
        <v>405</v>
      </c>
      <c r="D220" s="123" t="s">
        <v>672</v>
      </c>
      <c r="E220" s="124" t="s">
        <v>736</v>
      </c>
      <c r="F220" s="125">
        <v>413.63</v>
      </c>
      <c r="G220" s="123" t="s">
        <v>740</v>
      </c>
    </row>
    <row r="221" spans="1:7" s="50" customFormat="1" ht="15" customHeight="1" x14ac:dyDescent="0.25">
      <c r="A221" s="68">
        <v>214</v>
      </c>
      <c r="B221" s="123" t="s">
        <v>178</v>
      </c>
      <c r="C221" s="123" t="s">
        <v>483</v>
      </c>
      <c r="D221" s="123" t="s">
        <v>652</v>
      </c>
      <c r="E221" s="124" t="s">
        <v>736</v>
      </c>
      <c r="F221" s="125">
        <v>2014.94</v>
      </c>
      <c r="G221" s="123" t="s">
        <v>740</v>
      </c>
    </row>
    <row r="222" spans="1:7" s="50" customFormat="1" ht="15" customHeight="1" x14ac:dyDescent="0.25">
      <c r="A222" s="68">
        <v>215</v>
      </c>
      <c r="B222" s="123" t="s">
        <v>176</v>
      </c>
      <c r="C222" s="123" t="s">
        <v>861</v>
      </c>
      <c r="D222" s="123" t="s">
        <v>554</v>
      </c>
      <c r="E222" s="124" t="s">
        <v>736</v>
      </c>
      <c r="F222" s="125">
        <v>1053.68</v>
      </c>
      <c r="G222" s="123" t="s">
        <v>740</v>
      </c>
    </row>
    <row r="223" spans="1:7" s="50" customFormat="1" ht="15" customHeight="1" x14ac:dyDescent="0.25">
      <c r="A223" s="68">
        <v>216</v>
      </c>
      <c r="B223" s="123" t="s">
        <v>162</v>
      </c>
      <c r="C223" s="123" t="s">
        <v>247</v>
      </c>
      <c r="D223" s="123" t="s">
        <v>566</v>
      </c>
      <c r="E223" s="124" t="s">
        <v>736</v>
      </c>
      <c r="F223" s="125">
        <v>1750.64</v>
      </c>
      <c r="G223" s="123" t="s">
        <v>737</v>
      </c>
    </row>
    <row r="224" spans="1:7" s="50" customFormat="1" ht="15" customHeight="1" x14ac:dyDescent="0.25">
      <c r="A224" s="68">
        <v>217</v>
      </c>
      <c r="B224" s="123" t="s">
        <v>178</v>
      </c>
      <c r="C224" s="123" t="s">
        <v>500</v>
      </c>
      <c r="D224" s="123" t="s">
        <v>554</v>
      </c>
      <c r="E224" s="124" t="s">
        <v>736</v>
      </c>
      <c r="F224" s="125">
        <v>1963.21</v>
      </c>
      <c r="G224" s="123" t="s">
        <v>1037</v>
      </c>
    </row>
    <row r="225" spans="1:7" s="50" customFormat="1" ht="15" customHeight="1" x14ac:dyDescent="0.25">
      <c r="A225" s="68">
        <v>218</v>
      </c>
      <c r="B225" s="123" t="s">
        <v>178</v>
      </c>
      <c r="C225" s="123" t="s">
        <v>413</v>
      </c>
      <c r="D225" s="123" t="s">
        <v>674</v>
      </c>
      <c r="E225" s="124" t="s">
        <v>736</v>
      </c>
      <c r="F225" s="125">
        <v>55.99</v>
      </c>
      <c r="G225" s="123" t="s">
        <v>743</v>
      </c>
    </row>
    <row r="226" spans="1:7" s="50" customFormat="1" ht="15" customHeight="1" x14ac:dyDescent="0.25">
      <c r="A226" s="68">
        <v>219</v>
      </c>
      <c r="B226" s="123" t="s">
        <v>178</v>
      </c>
      <c r="C226" s="123" t="s">
        <v>1021</v>
      </c>
      <c r="D226" s="123" t="s">
        <v>279</v>
      </c>
      <c r="E226" s="124" t="s">
        <v>736</v>
      </c>
      <c r="F226" s="125">
        <v>19434.48</v>
      </c>
      <c r="G226" s="123" t="s">
        <v>1037</v>
      </c>
    </row>
    <row r="227" spans="1:7" s="50" customFormat="1" ht="15" customHeight="1" x14ac:dyDescent="0.25">
      <c r="A227" s="68">
        <v>220</v>
      </c>
      <c r="B227" s="123" t="s">
        <v>176</v>
      </c>
      <c r="C227" s="123" t="s">
        <v>197</v>
      </c>
      <c r="D227" s="123" t="s">
        <v>934</v>
      </c>
      <c r="E227" s="124" t="s">
        <v>736</v>
      </c>
      <c r="F227" s="125">
        <v>851.96</v>
      </c>
      <c r="G227" s="123" t="s">
        <v>740</v>
      </c>
    </row>
    <row r="228" spans="1:7" s="50" customFormat="1" ht="15" customHeight="1" x14ac:dyDescent="0.25">
      <c r="A228" s="68">
        <v>221</v>
      </c>
      <c r="B228" s="123" t="s">
        <v>178</v>
      </c>
      <c r="C228" s="123" t="s">
        <v>266</v>
      </c>
      <c r="D228" s="123" t="s">
        <v>276</v>
      </c>
      <c r="E228" s="124" t="s">
        <v>736</v>
      </c>
      <c r="F228" s="125">
        <v>40825.81</v>
      </c>
      <c r="G228" s="123" t="s">
        <v>1041</v>
      </c>
    </row>
    <row r="229" spans="1:7" s="50" customFormat="1" ht="15" customHeight="1" x14ac:dyDescent="0.25">
      <c r="A229" s="68">
        <v>222</v>
      </c>
      <c r="B229" s="123" t="s">
        <v>172</v>
      </c>
      <c r="C229" s="123" t="s">
        <v>266</v>
      </c>
      <c r="D229" s="123" t="s">
        <v>619</v>
      </c>
      <c r="E229" s="124" t="s">
        <v>735</v>
      </c>
      <c r="F229" s="125">
        <v>275.04000000000002</v>
      </c>
      <c r="G229" s="123" t="s">
        <v>739</v>
      </c>
    </row>
    <row r="230" spans="1:7" s="50" customFormat="1" ht="15" customHeight="1" x14ac:dyDescent="0.25">
      <c r="A230" s="68">
        <v>223</v>
      </c>
      <c r="B230" s="123" t="s">
        <v>164</v>
      </c>
      <c r="C230" s="123" t="s">
        <v>266</v>
      </c>
      <c r="D230" s="123" t="s">
        <v>510</v>
      </c>
      <c r="E230" s="124" t="s">
        <v>736</v>
      </c>
      <c r="F230" s="125">
        <v>62.79</v>
      </c>
      <c r="G230" s="123" t="s">
        <v>737</v>
      </c>
    </row>
    <row r="231" spans="1:7" s="50" customFormat="1" ht="15" customHeight="1" x14ac:dyDescent="0.25">
      <c r="A231" s="68">
        <v>224</v>
      </c>
      <c r="B231" s="123" t="s">
        <v>178</v>
      </c>
      <c r="C231" s="123" t="s">
        <v>440</v>
      </c>
      <c r="D231" s="123" t="s">
        <v>688</v>
      </c>
      <c r="E231" s="124" t="s">
        <v>736</v>
      </c>
      <c r="F231" s="125">
        <v>1294.51</v>
      </c>
      <c r="G231" s="123" t="s">
        <v>738</v>
      </c>
    </row>
    <row r="232" spans="1:7" s="50" customFormat="1" ht="15" customHeight="1" x14ac:dyDescent="0.25">
      <c r="A232" s="68">
        <v>225</v>
      </c>
      <c r="B232" s="123" t="s">
        <v>178</v>
      </c>
      <c r="C232" s="123" t="s">
        <v>442</v>
      </c>
      <c r="D232" s="123" t="s">
        <v>689</v>
      </c>
      <c r="E232" s="124" t="s">
        <v>736</v>
      </c>
      <c r="F232" s="125">
        <v>5339.06</v>
      </c>
      <c r="G232" s="123" t="s">
        <v>738</v>
      </c>
    </row>
    <row r="233" spans="1:7" s="50" customFormat="1" ht="15" customHeight="1" x14ac:dyDescent="0.25">
      <c r="A233" s="68">
        <v>226</v>
      </c>
      <c r="B233" s="123" t="s">
        <v>172</v>
      </c>
      <c r="C233" s="123" t="s">
        <v>829</v>
      </c>
      <c r="D233" s="123" t="s">
        <v>925</v>
      </c>
      <c r="E233" s="124" t="s">
        <v>736</v>
      </c>
      <c r="F233" s="125">
        <v>510.27</v>
      </c>
      <c r="G233" s="123" t="s">
        <v>742</v>
      </c>
    </row>
    <row r="234" spans="1:7" s="50" customFormat="1" ht="15" customHeight="1" x14ac:dyDescent="0.25">
      <c r="A234" s="68">
        <v>227</v>
      </c>
      <c r="B234" s="123" t="s">
        <v>165</v>
      </c>
      <c r="C234" s="123" t="s">
        <v>277</v>
      </c>
      <c r="D234" s="123" t="s">
        <v>584</v>
      </c>
      <c r="E234" s="124" t="s">
        <v>736</v>
      </c>
      <c r="F234" s="125">
        <v>170.97</v>
      </c>
      <c r="G234" s="123" t="s">
        <v>1031</v>
      </c>
    </row>
    <row r="235" spans="1:7" s="50" customFormat="1" ht="15" customHeight="1" x14ac:dyDescent="0.25">
      <c r="A235" s="68">
        <v>228</v>
      </c>
      <c r="B235" s="123" t="s">
        <v>172</v>
      </c>
      <c r="C235" s="123" t="s">
        <v>819</v>
      </c>
      <c r="D235" s="123" t="s">
        <v>913</v>
      </c>
      <c r="E235" s="124" t="s">
        <v>736</v>
      </c>
      <c r="F235" s="125">
        <v>448.18</v>
      </c>
      <c r="G235" s="123" t="s">
        <v>744</v>
      </c>
    </row>
    <row r="236" spans="1:7" s="50" customFormat="1" ht="15" customHeight="1" x14ac:dyDescent="0.25">
      <c r="A236" s="68">
        <v>229</v>
      </c>
      <c r="B236" s="123" t="s">
        <v>166</v>
      </c>
      <c r="C236" s="123" t="s">
        <v>280</v>
      </c>
      <c r="D236" s="123" t="s">
        <v>516</v>
      </c>
      <c r="E236" s="124" t="s">
        <v>736</v>
      </c>
      <c r="F236" s="125">
        <v>789.95</v>
      </c>
      <c r="G236" s="123" t="s">
        <v>740</v>
      </c>
    </row>
    <row r="237" spans="1:7" s="50" customFormat="1" ht="15" customHeight="1" x14ac:dyDescent="0.25">
      <c r="A237" s="68">
        <v>230</v>
      </c>
      <c r="B237" s="123" t="s">
        <v>178</v>
      </c>
      <c r="C237" s="123" t="s">
        <v>485</v>
      </c>
      <c r="D237" s="123" t="s">
        <v>523</v>
      </c>
      <c r="E237" s="124" t="s">
        <v>736</v>
      </c>
      <c r="F237" s="125">
        <v>1286.47</v>
      </c>
      <c r="G237" s="123" t="s">
        <v>743</v>
      </c>
    </row>
    <row r="238" spans="1:7" s="50" customFormat="1" ht="15" customHeight="1" x14ac:dyDescent="0.25">
      <c r="A238" s="68">
        <v>231</v>
      </c>
      <c r="B238" s="123" t="s">
        <v>172</v>
      </c>
      <c r="C238" s="123" t="s">
        <v>233</v>
      </c>
      <c r="D238" s="123" t="s">
        <v>923</v>
      </c>
      <c r="E238" s="124" t="s">
        <v>736</v>
      </c>
      <c r="F238" s="125">
        <v>87.26</v>
      </c>
      <c r="G238" s="123" t="s">
        <v>745</v>
      </c>
    </row>
    <row r="239" spans="1:7" s="50" customFormat="1" ht="15" customHeight="1" x14ac:dyDescent="0.25">
      <c r="A239" s="68">
        <v>232</v>
      </c>
      <c r="B239" s="123" t="s">
        <v>173</v>
      </c>
      <c r="C239" s="123" t="s">
        <v>349</v>
      </c>
      <c r="D239" s="123" t="s">
        <v>638</v>
      </c>
      <c r="E239" s="124" t="s">
        <v>736</v>
      </c>
      <c r="F239" s="125">
        <v>43126.61</v>
      </c>
      <c r="G239" s="123" t="s">
        <v>737</v>
      </c>
    </row>
    <row r="240" spans="1:7" s="50" customFormat="1" ht="15" customHeight="1" x14ac:dyDescent="0.25">
      <c r="A240" s="68">
        <v>233</v>
      </c>
      <c r="B240" s="123" t="s">
        <v>178</v>
      </c>
      <c r="C240" s="123" t="s">
        <v>421</v>
      </c>
      <c r="D240" s="123" t="s">
        <v>526</v>
      </c>
      <c r="E240" s="124" t="s">
        <v>736</v>
      </c>
      <c r="F240" s="125">
        <v>1081.22</v>
      </c>
      <c r="G240" s="123" t="s">
        <v>738</v>
      </c>
    </row>
    <row r="241" spans="1:7" s="50" customFormat="1" ht="15" customHeight="1" x14ac:dyDescent="0.25">
      <c r="A241" s="68">
        <v>234</v>
      </c>
      <c r="B241" s="123" t="s">
        <v>173</v>
      </c>
      <c r="C241" s="123" t="s">
        <v>353</v>
      </c>
      <c r="D241" s="123" t="s">
        <v>641</v>
      </c>
      <c r="E241" s="124" t="s">
        <v>735</v>
      </c>
      <c r="F241" s="125">
        <v>445.82</v>
      </c>
      <c r="G241" s="123" t="s">
        <v>737</v>
      </c>
    </row>
    <row r="242" spans="1:7" s="50" customFormat="1" ht="15" customHeight="1" x14ac:dyDescent="0.25">
      <c r="A242" s="68">
        <v>235</v>
      </c>
      <c r="B242" s="123" t="s">
        <v>753</v>
      </c>
      <c r="C242" s="123" t="s">
        <v>881</v>
      </c>
      <c r="D242" s="123" t="s">
        <v>515</v>
      </c>
      <c r="E242" s="124" t="s">
        <v>736</v>
      </c>
      <c r="F242" s="125">
        <v>8885.74</v>
      </c>
      <c r="G242" s="123" t="s">
        <v>958</v>
      </c>
    </row>
    <row r="243" spans="1:7" s="50" customFormat="1" ht="15" customHeight="1" x14ac:dyDescent="0.25">
      <c r="A243" s="68">
        <v>236</v>
      </c>
      <c r="B243" s="123" t="s">
        <v>178</v>
      </c>
      <c r="C243" s="123" t="s">
        <v>1018</v>
      </c>
      <c r="D243" s="123" t="s">
        <v>661</v>
      </c>
      <c r="E243" s="124" t="s">
        <v>736</v>
      </c>
      <c r="F243" s="125">
        <v>6321.48</v>
      </c>
      <c r="G243" s="123" t="s">
        <v>738</v>
      </c>
    </row>
    <row r="244" spans="1:7" s="50" customFormat="1" ht="15" customHeight="1" x14ac:dyDescent="0.25">
      <c r="A244" s="68">
        <v>237</v>
      </c>
      <c r="B244" s="123" t="s">
        <v>176</v>
      </c>
      <c r="C244" s="123" t="s">
        <v>854</v>
      </c>
      <c r="D244" s="123" t="s">
        <v>619</v>
      </c>
      <c r="E244" s="124" t="s">
        <v>736</v>
      </c>
      <c r="F244" s="125">
        <v>976.52</v>
      </c>
      <c r="G244" s="123" t="s">
        <v>740</v>
      </c>
    </row>
    <row r="245" spans="1:7" s="50" customFormat="1" ht="15" customHeight="1" x14ac:dyDescent="0.25">
      <c r="A245" s="68">
        <v>238</v>
      </c>
      <c r="B245" s="123" t="s">
        <v>160</v>
      </c>
      <c r="C245" s="123" t="s">
        <v>785</v>
      </c>
      <c r="D245" s="123" t="s">
        <v>613</v>
      </c>
      <c r="E245" s="124" t="s">
        <v>735</v>
      </c>
      <c r="F245" s="125">
        <v>412.88</v>
      </c>
      <c r="G245" s="123" t="s">
        <v>740</v>
      </c>
    </row>
    <row r="246" spans="1:7" s="50" customFormat="1" ht="15" customHeight="1" x14ac:dyDescent="0.25">
      <c r="A246" s="68">
        <v>239</v>
      </c>
      <c r="B246" s="123" t="s">
        <v>178</v>
      </c>
      <c r="C246" s="123" t="s">
        <v>477</v>
      </c>
      <c r="D246" s="123" t="s">
        <v>717</v>
      </c>
      <c r="E246" s="124" t="s">
        <v>736</v>
      </c>
      <c r="F246" s="125">
        <v>368.8</v>
      </c>
      <c r="G246" s="123" t="s">
        <v>748</v>
      </c>
    </row>
    <row r="247" spans="1:7" s="50" customFormat="1" ht="15" customHeight="1" x14ac:dyDescent="0.25">
      <c r="A247" s="68">
        <v>240</v>
      </c>
      <c r="B247" s="123" t="s">
        <v>173</v>
      </c>
      <c r="C247" s="123" t="s">
        <v>999</v>
      </c>
      <c r="D247" s="123" t="s">
        <v>554</v>
      </c>
      <c r="E247" s="124" t="s">
        <v>736</v>
      </c>
      <c r="F247" s="125">
        <v>2.75</v>
      </c>
      <c r="G247" s="123" t="s">
        <v>737</v>
      </c>
    </row>
    <row r="248" spans="1:7" s="50" customFormat="1" ht="15" customHeight="1" x14ac:dyDescent="0.25">
      <c r="A248" s="68">
        <v>241</v>
      </c>
      <c r="B248" s="123" t="s">
        <v>172</v>
      </c>
      <c r="C248" s="123" t="s">
        <v>332</v>
      </c>
      <c r="D248" s="123" t="s">
        <v>533</v>
      </c>
      <c r="E248" s="124" t="s">
        <v>736</v>
      </c>
      <c r="F248" s="125">
        <v>140.52000000000001</v>
      </c>
      <c r="G248" s="123" t="s">
        <v>739</v>
      </c>
    </row>
    <row r="249" spans="1:7" s="50" customFormat="1" ht="15" customHeight="1" x14ac:dyDescent="0.25">
      <c r="A249" s="68">
        <v>242</v>
      </c>
      <c r="B249" s="123" t="s">
        <v>172</v>
      </c>
      <c r="C249" s="123" t="s">
        <v>820</v>
      </c>
      <c r="D249" s="123" t="s">
        <v>914</v>
      </c>
      <c r="E249" s="124" t="s">
        <v>736</v>
      </c>
      <c r="F249" s="125">
        <v>913.1</v>
      </c>
      <c r="G249" s="123" t="s">
        <v>957</v>
      </c>
    </row>
    <row r="250" spans="1:7" s="50" customFormat="1" ht="15" customHeight="1" x14ac:dyDescent="0.25">
      <c r="A250" s="68">
        <v>243</v>
      </c>
      <c r="B250" s="123" t="s">
        <v>161</v>
      </c>
      <c r="C250" s="123" t="s">
        <v>234</v>
      </c>
      <c r="D250" s="123" t="s">
        <v>537</v>
      </c>
      <c r="E250" s="124" t="s">
        <v>736</v>
      </c>
      <c r="F250" s="125">
        <v>9965.18</v>
      </c>
      <c r="G250" s="123" t="s">
        <v>1032</v>
      </c>
    </row>
    <row r="251" spans="1:7" s="50" customFormat="1" ht="15" customHeight="1" x14ac:dyDescent="0.25">
      <c r="A251" s="68">
        <v>244</v>
      </c>
      <c r="B251" s="123" t="s">
        <v>173</v>
      </c>
      <c r="C251" s="123" t="s">
        <v>371</v>
      </c>
      <c r="D251" s="123" t="s">
        <v>652</v>
      </c>
      <c r="E251" s="124" t="s">
        <v>735</v>
      </c>
      <c r="F251" s="125">
        <v>344.4</v>
      </c>
      <c r="G251" s="123" t="s">
        <v>737</v>
      </c>
    </row>
    <row r="252" spans="1:7" s="50" customFormat="1" ht="15" customHeight="1" x14ac:dyDescent="0.25">
      <c r="A252" s="68">
        <v>245</v>
      </c>
      <c r="B252" s="123" t="s">
        <v>172</v>
      </c>
      <c r="C252" s="123" t="s">
        <v>816</v>
      </c>
      <c r="D252" s="123" t="s">
        <v>689</v>
      </c>
      <c r="E252" s="124" t="s">
        <v>736</v>
      </c>
      <c r="F252" s="125">
        <v>446.8</v>
      </c>
      <c r="G252" s="123" t="s">
        <v>957</v>
      </c>
    </row>
    <row r="253" spans="1:7" s="50" customFormat="1" ht="15" customHeight="1" x14ac:dyDescent="0.25">
      <c r="A253" s="68">
        <v>246</v>
      </c>
      <c r="B253" s="123" t="s">
        <v>170</v>
      </c>
      <c r="C253" s="123" t="s">
        <v>307</v>
      </c>
      <c r="D253" s="123" t="s">
        <v>515</v>
      </c>
      <c r="E253" s="124" t="s">
        <v>736</v>
      </c>
      <c r="F253" s="125">
        <v>438.32</v>
      </c>
      <c r="G253" s="123" t="s">
        <v>738</v>
      </c>
    </row>
    <row r="254" spans="1:7" s="50" customFormat="1" ht="15" customHeight="1" x14ac:dyDescent="0.25">
      <c r="A254" s="68">
        <v>247</v>
      </c>
      <c r="B254" s="123" t="s">
        <v>157</v>
      </c>
      <c r="C254" s="123" t="s">
        <v>193</v>
      </c>
      <c r="D254" s="123" t="s">
        <v>579</v>
      </c>
      <c r="E254" s="124" t="s">
        <v>736</v>
      </c>
      <c r="F254" s="125">
        <v>171.59</v>
      </c>
      <c r="G254" s="123" t="s">
        <v>737</v>
      </c>
    </row>
    <row r="255" spans="1:7" s="50" customFormat="1" ht="15" customHeight="1" x14ac:dyDescent="0.25">
      <c r="A255" s="68">
        <v>248</v>
      </c>
      <c r="B255" s="123" t="s">
        <v>172</v>
      </c>
      <c r="C255" s="123" t="s">
        <v>218</v>
      </c>
      <c r="D255" s="123" t="s">
        <v>908</v>
      </c>
      <c r="E255" s="124" t="s">
        <v>736</v>
      </c>
      <c r="F255" s="125">
        <v>43.73</v>
      </c>
      <c r="G255" s="123" t="s">
        <v>744</v>
      </c>
    </row>
    <row r="256" spans="1:7" s="50" customFormat="1" ht="15" customHeight="1" x14ac:dyDescent="0.25">
      <c r="A256" s="68">
        <v>249</v>
      </c>
      <c r="B256" s="123" t="s">
        <v>178</v>
      </c>
      <c r="C256" s="123" t="s">
        <v>218</v>
      </c>
      <c r="D256" s="123" t="s">
        <v>635</v>
      </c>
      <c r="E256" s="124" t="s">
        <v>736</v>
      </c>
      <c r="F256" s="125">
        <v>37.590000000000003</v>
      </c>
      <c r="G256" s="123" t="s">
        <v>748</v>
      </c>
    </row>
    <row r="257" spans="1:7" s="50" customFormat="1" ht="15" customHeight="1" x14ac:dyDescent="0.25">
      <c r="A257" s="68">
        <v>250</v>
      </c>
      <c r="B257" s="123" t="s">
        <v>752</v>
      </c>
      <c r="C257" s="123" t="s">
        <v>218</v>
      </c>
      <c r="D257" s="123" t="s">
        <v>611</v>
      </c>
      <c r="E257" s="124" t="s">
        <v>736</v>
      </c>
      <c r="F257" s="125">
        <v>19.100000000000001</v>
      </c>
      <c r="G257" s="123" t="s">
        <v>1037</v>
      </c>
    </row>
    <row r="258" spans="1:7" s="50" customFormat="1" ht="15" customHeight="1" x14ac:dyDescent="0.25">
      <c r="A258" s="68">
        <v>251</v>
      </c>
      <c r="B258" s="123" t="s">
        <v>173</v>
      </c>
      <c r="C258" s="123" t="s">
        <v>340</v>
      </c>
      <c r="D258" s="123" t="s">
        <v>634</v>
      </c>
      <c r="E258" s="124" t="s">
        <v>736</v>
      </c>
      <c r="F258" s="125">
        <v>5.76</v>
      </c>
      <c r="G258" s="123" t="s">
        <v>737</v>
      </c>
    </row>
    <row r="259" spans="1:7" s="50" customFormat="1" ht="15" customHeight="1" x14ac:dyDescent="0.25">
      <c r="A259" s="68">
        <v>252</v>
      </c>
      <c r="B259" s="123" t="s">
        <v>172</v>
      </c>
      <c r="C259" s="123" t="s">
        <v>1042</v>
      </c>
      <c r="D259" s="123" t="s">
        <v>988</v>
      </c>
      <c r="E259" s="124" t="s">
        <v>735</v>
      </c>
      <c r="F259" s="125">
        <v>76.05</v>
      </c>
      <c r="G259" s="123" t="s">
        <v>1037</v>
      </c>
    </row>
    <row r="260" spans="1:7" s="50" customFormat="1" ht="15" customHeight="1" x14ac:dyDescent="0.25">
      <c r="A260" s="68">
        <v>253</v>
      </c>
      <c r="B260" s="123" t="s">
        <v>172</v>
      </c>
      <c r="C260" s="123" t="s">
        <v>821</v>
      </c>
      <c r="D260" s="123" t="s">
        <v>915</v>
      </c>
      <c r="E260" s="124" t="s">
        <v>736</v>
      </c>
      <c r="F260" s="125">
        <v>75.819999999999993</v>
      </c>
      <c r="G260" s="123" t="s">
        <v>742</v>
      </c>
    </row>
    <row r="261" spans="1:7" s="50" customFormat="1" ht="15" customHeight="1" x14ac:dyDescent="0.25">
      <c r="A261" s="68">
        <v>254</v>
      </c>
      <c r="B261" s="123" t="s">
        <v>178</v>
      </c>
      <c r="C261" s="123" t="s">
        <v>467</v>
      </c>
      <c r="D261" s="123" t="s">
        <v>573</v>
      </c>
      <c r="E261" s="124" t="s">
        <v>736</v>
      </c>
      <c r="F261" s="125">
        <v>6842.71</v>
      </c>
      <c r="G261" s="123" t="s">
        <v>1037</v>
      </c>
    </row>
    <row r="262" spans="1:7" s="50" customFormat="1" ht="15" customHeight="1" x14ac:dyDescent="0.25">
      <c r="A262" s="68">
        <v>255</v>
      </c>
      <c r="B262" s="123" t="s">
        <v>164</v>
      </c>
      <c r="C262" s="123" t="s">
        <v>979</v>
      </c>
      <c r="D262" s="123" t="s">
        <v>920</v>
      </c>
      <c r="E262" s="124" t="s">
        <v>736</v>
      </c>
      <c r="F262" s="125">
        <v>236.71</v>
      </c>
      <c r="G262" s="123" t="s">
        <v>958</v>
      </c>
    </row>
    <row r="263" spans="1:7" s="50" customFormat="1" ht="15" customHeight="1" x14ac:dyDescent="0.25">
      <c r="A263" s="68">
        <v>256</v>
      </c>
      <c r="B263" s="123" t="s">
        <v>965</v>
      </c>
      <c r="C263" s="123" t="s">
        <v>780</v>
      </c>
      <c r="D263" s="123" t="s">
        <v>583</v>
      </c>
      <c r="E263" s="124" t="s">
        <v>736</v>
      </c>
      <c r="F263" s="125">
        <v>55.969000000000001</v>
      </c>
      <c r="G263" s="123" t="s">
        <v>956</v>
      </c>
    </row>
    <row r="264" spans="1:7" s="50" customFormat="1" ht="15" customHeight="1" x14ac:dyDescent="0.25">
      <c r="A264" s="68">
        <v>257</v>
      </c>
      <c r="B264" s="123" t="s">
        <v>172</v>
      </c>
      <c r="C264" s="123" t="s">
        <v>813</v>
      </c>
      <c r="D264" s="123" t="s">
        <v>907</v>
      </c>
      <c r="E264" s="124" t="s">
        <v>735</v>
      </c>
      <c r="F264" s="125">
        <v>189.71</v>
      </c>
      <c r="G264" s="123" t="s">
        <v>739</v>
      </c>
    </row>
    <row r="265" spans="1:7" s="50" customFormat="1" ht="15" customHeight="1" x14ac:dyDescent="0.25">
      <c r="A265" s="68">
        <v>258</v>
      </c>
      <c r="B265" s="123" t="s">
        <v>178</v>
      </c>
      <c r="C265" s="123" t="s">
        <v>865</v>
      </c>
      <c r="D265" s="123" t="s">
        <v>940</v>
      </c>
      <c r="E265" s="124" t="s">
        <v>736</v>
      </c>
      <c r="F265" s="125">
        <v>266.12</v>
      </c>
      <c r="G265" s="123" t="s">
        <v>743</v>
      </c>
    </row>
    <row r="266" spans="1:7" s="50" customFormat="1" ht="15" customHeight="1" x14ac:dyDescent="0.25">
      <c r="A266" s="68">
        <v>259</v>
      </c>
      <c r="B266" s="123" t="s">
        <v>161</v>
      </c>
      <c r="C266" s="123" t="s">
        <v>787</v>
      </c>
      <c r="D266" s="123" t="s">
        <v>523</v>
      </c>
      <c r="E266" s="124" t="s">
        <v>736</v>
      </c>
      <c r="F266" s="125">
        <v>1614.93</v>
      </c>
      <c r="G266" s="123" t="s">
        <v>1031</v>
      </c>
    </row>
    <row r="267" spans="1:7" s="50" customFormat="1" ht="15" customHeight="1" x14ac:dyDescent="0.25">
      <c r="A267" s="68">
        <v>260</v>
      </c>
      <c r="B267" s="123" t="s">
        <v>173</v>
      </c>
      <c r="C267" s="123" t="s">
        <v>370</v>
      </c>
      <c r="D267" s="123" t="s">
        <v>650</v>
      </c>
      <c r="E267" s="124" t="s">
        <v>735</v>
      </c>
      <c r="F267" s="125">
        <v>81.59</v>
      </c>
      <c r="G267" s="123" t="s">
        <v>737</v>
      </c>
    </row>
    <row r="268" spans="1:7" s="50" customFormat="1" ht="15" customHeight="1" x14ac:dyDescent="0.25">
      <c r="A268" s="68">
        <v>261</v>
      </c>
      <c r="B268" s="123" t="s">
        <v>157</v>
      </c>
      <c r="C268" s="123" t="s">
        <v>344</v>
      </c>
      <c r="D268" s="123" t="s">
        <v>265</v>
      </c>
      <c r="E268" s="124" t="s">
        <v>736</v>
      </c>
      <c r="F268" s="125">
        <v>357.68</v>
      </c>
      <c r="G268" s="123" t="s">
        <v>737</v>
      </c>
    </row>
    <row r="269" spans="1:7" s="50" customFormat="1" ht="15" customHeight="1" x14ac:dyDescent="0.25">
      <c r="A269" s="68">
        <v>262</v>
      </c>
      <c r="B269" s="123" t="s">
        <v>162</v>
      </c>
      <c r="C269" s="123" t="s">
        <v>243</v>
      </c>
      <c r="D269" s="123" t="s">
        <v>508</v>
      </c>
      <c r="E269" s="124" t="s">
        <v>736</v>
      </c>
      <c r="F269" s="125">
        <v>1170.72</v>
      </c>
      <c r="G269" s="123" t="s">
        <v>737</v>
      </c>
    </row>
    <row r="270" spans="1:7" s="50" customFormat="1" ht="15" customHeight="1" x14ac:dyDescent="0.25">
      <c r="A270" s="68">
        <v>263</v>
      </c>
      <c r="B270" s="123" t="s">
        <v>178</v>
      </c>
      <c r="C270" s="123" t="s">
        <v>873</v>
      </c>
      <c r="D270" s="123" t="s">
        <v>554</v>
      </c>
      <c r="E270" s="124" t="s">
        <v>736</v>
      </c>
      <c r="F270" s="125">
        <v>23.98</v>
      </c>
      <c r="G270" s="123" t="s">
        <v>748</v>
      </c>
    </row>
    <row r="271" spans="1:7" s="50" customFormat="1" ht="15" customHeight="1" x14ac:dyDescent="0.25">
      <c r="A271" s="68">
        <v>264</v>
      </c>
      <c r="B271" s="123" t="s">
        <v>164</v>
      </c>
      <c r="C271" s="123" t="s">
        <v>797</v>
      </c>
      <c r="D271" s="123" t="s">
        <v>903</v>
      </c>
      <c r="E271" s="124" t="s">
        <v>736</v>
      </c>
      <c r="F271" s="125">
        <v>13.65</v>
      </c>
      <c r="G271" s="123" t="s">
        <v>742</v>
      </c>
    </row>
    <row r="272" spans="1:7" s="50" customFormat="1" ht="15" customHeight="1" x14ac:dyDescent="0.25">
      <c r="A272" s="68">
        <v>265</v>
      </c>
      <c r="B272" s="123" t="s">
        <v>172</v>
      </c>
      <c r="C272" s="123" t="s">
        <v>336</v>
      </c>
      <c r="D272" s="123" t="s">
        <v>628</v>
      </c>
      <c r="E272" s="124" t="s">
        <v>736</v>
      </c>
      <c r="F272" s="125">
        <v>2785.74</v>
      </c>
      <c r="G272" s="123" t="s">
        <v>1037</v>
      </c>
    </row>
    <row r="273" spans="1:7" s="50" customFormat="1" ht="15" customHeight="1" x14ac:dyDescent="0.25">
      <c r="A273" s="68">
        <v>266</v>
      </c>
      <c r="B273" s="123" t="s">
        <v>172</v>
      </c>
      <c r="C273" s="123" t="s">
        <v>822</v>
      </c>
      <c r="D273" s="123" t="s">
        <v>917</v>
      </c>
      <c r="E273" s="124" t="s">
        <v>736</v>
      </c>
      <c r="F273" s="125">
        <v>709.47</v>
      </c>
      <c r="G273" s="123" t="s">
        <v>957</v>
      </c>
    </row>
    <row r="274" spans="1:7" s="50" customFormat="1" ht="15" customHeight="1" x14ac:dyDescent="0.25">
      <c r="A274" s="68">
        <v>267</v>
      </c>
      <c r="B274" s="123" t="s">
        <v>173</v>
      </c>
      <c r="C274" s="123" t="s">
        <v>840</v>
      </c>
      <c r="D274" s="123" t="s">
        <v>549</v>
      </c>
      <c r="E274" s="124" t="s">
        <v>736</v>
      </c>
      <c r="F274" s="125">
        <v>172.66</v>
      </c>
      <c r="G274" s="123" t="s">
        <v>1044</v>
      </c>
    </row>
    <row r="275" spans="1:7" s="50" customFormat="1" ht="15" customHeight="1" x14ac:dyDescent="0.25">
      <c r="A275" s="68">
        <v>268</v>
      </c>
      <c r="B275" s="123" t="s">
        <v>170</v>
      </c>
      <c r="C275" s="123" t="s">
        <v>303</v>
      </c>
      <c r="D275" s="123" t="s">
        <v>597</v>
      </c>
      <c r="E275" s="124" t="s">
        <v>736</v>
      </c>
      <c r="F275" s="125">
        <v>2621.52</v>
      </c>
      <c r="G275" s="123" t="s">
        <v>738</v>
      </c>
    </row>
    <row r="276" spans="1:7" s="50" customFormat="1" ht="15" customHeight="1" x14ac:dyDescent="0.25">
      <c r="A276" s="68">
        <v>269</v>
      </c>
      <c r="B276" s="123" t="s">
        <v>173</v>
      </c>
      <c r="C276" s="123" t="s">
        <v>357</v>
      </c>
      <c r="D276" s="123" t="s">
        <v>526</v>
      </c>
      <c r="E276" s="124" t="s">
        <v>735</v>
      </c>
      <c r="F276" s="125">
        <v>20.69</v>
      </c>
      <c r="G276" s="123" t="s">
        <v>1037</v>
      </c>
    </row>
    <row r="277" spans="1:7" s="50" customFormat="1" ht="15" customHeight="1" x14ac:dyDescent="0.25">
      <c r="A277" s="68">
        <v>270</v>
      </c>
      <c r="B277" s="123" t="s">
        <v>164</v>
      </c>
      <c r="C277" s="123" t="s">
        <v>267</v>
      </c>
      <c r="D277" s="123" t="s">
        <v>515</v>
      </c>
      <c r="E277" s="124" t="s">
        <v>736</v>
      </c>
      <c r="F277" s="125">
        <v>4.3600000000000003</v>
      </c>
      <c r="G277" s="123" t="s">
        <v>742</v>
      </c>
    </row>
    <row r="278" spans="1:7" s="50" customFormat="1" ht="15" customHeight="1" x14ac:dyDescent="0.25">
      <c r="A278" s="68">
        <v>271</v>
      </c>
      <c r="B278" s="123" t="s">
        <v>159</v>
      </c>
      <c r="C278" s="123" t="s">
        <v>208</v>
      </c>
      <c r="D278" s="123" t="s">
        <v>530</v>
      </c>
      <c r="E278" s="124" t="s">
        <v>736</v>
      </c>
      <c r="F278" s="125">
        <v>62.79</v>
      </c>
      <c r="G278" s="123" t="s">
        <v>738</v>
      </c>
    </row>
    <row r="279" spans="1:7" s="50" customFormat="1" ht="15" customHeight="1" x14ac:dyDescent="0.25">
      <c r="A279" s="68">
        <v>272</v>
      </c>
      <c r="B279" s="123" t="s">
        <v>178</v>
      </c>
      <c r="C279" s="123" t="s">
        <v>498</v>
      </c>
      <c r="D279" s="123" t="s">
        <v>731</v>
      </c>
      <c r="E279" s="124" t="s">
        <v>736</v>
      </c>
      <c r="F279" s="125">
        <v>1230.95</v>
      </c>
      <c r="G279" s="123" t="s">
        <v>738</v>
      </c>
    </row>
    <row r="280" spans="1:7" s="50" customFormat="1" ht="15" customHeight="1" x14ac:dyDescent="0.25">
      <c r="A280" s="68">
        <v>273</v>
      </c>
      <c r="B280" s="123" t="s">
        <v>173</v>
      </c>
      <c r="C280" s="123" t="s">
        <v>1001</v>
      </c>
      <c r="D280" s="123" t="s">
        <v>1002</v>
      </c>
      <c r="E280" s="124" t="s">
        <v>735</v>
      </c>
      <c r="F280" s="125">
        <v>1092.96</v>
      </c>
      <c r="G280" s="123" t="s">
        <v>745</v>
      </c>
    </row>
    <row r="281" spans="1:7" s="50" customFormat="1" ht="15" customHeight="1" x14ac:dyDescent="0.25">
      <c r="A281" s="68">
        <v>274</v>
      </c>
      <c r="B281" s="123" t="s">
        <v>157</v>
      </c>
      <c r="C281" s="123" t="s">
        <v>755</v>
      </c>
      <c r="D281" s="123" t="s">
        <v>885</v>
      </c>
      <c r="E281" s="124" t="s">
        <v>736</v>
      </c>
      <c r="F281" s="125">
        <v>173.61</v>
      </c>
      <c r="G281" s="123" t="s">
        <v>737</v>
      </c>
    </row>
    <row r="282" spans="1:7" s="50" customFormat="1" ht="15" customHeight="1" x14ac:dyDescent="0.25">
      <c r="A282" s="68">
        <v>275</v>
      </c>
      <c r="B282" s="123" t="s">
        <v>166</v>
      </c>
      <c r="C282" s="123" t="s">
        <v>282</v>
      </c>
      <c r="D282" s="123" t="s">
        <v>587</v>
      </c>
      <c r="E282" s="124" t="s">
        <v>736</v>
      </c>
      <c r="F282" s="125">
        <v>320.85000000000002</v>
      </c>
      <c r="G282" s="123" t="s">
        <v>740</v>
      </c>
    </row>
    <row r="283" spans="1:7" s="50" customFormat="1" ht="15" customHeight="1" x14ac:dyDescent="0.25">
      <c r="A283" s="68">
        <v>276</v>
      </c>
      <c r="B283" s="123" t="s">
        <v>178</v>
      </c>
      <c r="C283" s="123" t="s">
        <v>424</v>
      </c>
      <c r="D283" s="123" t="s">
        <v>520</v>
      </c>
      <c r="E283" s="124" t="s">
        <v>735</v>
      </c>
      <c r="F283" s="125">
        <v>1610.98</v>
      </c>
      <c r="G283" s="123" t="s">
        <v>740</v>
      </c>
    </row>
    <row r="284" spans="1:7" s="50" customFormat="1" ht="15" customHeight="1" x14ac:dyDescent="0.25">
      <c r="A284" s="68">
        <v>277</v>
      </c>
      <c r="B284" s="123" t="s">
        <v>1078</v>
      </c>
      <c r="C284" s="123" t="s">
        <v>238</v>
      </c>
      <c r="D284" s="123" t="s">
        <v>560</v>
      </c>
      <c r="E284" s="124" t="s">
        <v>736</v>
      </c>
      <c r="F284" s="125">
        <v>98.42</v>
      </c>
      <c r="G284" s="123" t="s">
        <v>1031</v>
      </c>
    </row>
    <row r="285" spans="1:7" s="50" customFormat="1" ht="15" customHeight="1" x14ac:dyDescent="0.25">
      <c r="A285" s="68">
        <v>278</v>
      </c>
      <c r="B285" s="123" t="s">
        <v>169</v>
      </c>
      <c r="C285" s="123" t="s">
        <v>287</v>
      </c>
      <c r="D285" s="123" t="s">
        <v>590</v>
      </c>
      <c r="E285" s="124" t="s">
        <v>735</v>
      </c>
      <c r="F285" s="125">
        <v>720.19</v>
      </c>
      <c r="G285" s="123" t="s">
        <v>738</v>
      </c>
    </row>
    <row r="286" spans="1:7" s="50" customFormat="1" ht="15" customHeight="1" x14ac:dyDescent="0.25">
      <c r="A286" s="68">
        <v>279</v>
      </c>
      <c r="B286" s="123" t="s">
        <v>170</v>
      </c>
      <c r="C286" s="123" t="s">
        <v>811</v>
      </c>
      <c r="D286" s="123" t="s">
        <v>549</v>
      </c>
      <c r="E286" s="124" t="s">
        <v>736</v>
      </c>
      <c r="F286" s="125">
        <v>1868.61</v>
      </c>
      <c r="G286" s="123" t="s">
        <v>738</v>
      </c>
    </row>
    <row r="287" spans="1:7" s="50" customFormat="1" ht="15" customHeight="1" x14ac:dyDescent="0.25">
      <c r="A287" s="68">
        <v>280</v>
      </c>
      <c r="B287" s="123" t="s">
        <v>178</v>
      </c>
      <c r="C287" s="123" t="s">
        <v>872</v>
      </c>
      <c r="D287" s="123" t="s">
        <v>952</v>
      </c>
      <c r="E287" s="124" t="s">
        <v>736</v>
      </c>
      <c r="F287" s="125">
        <v>47.96</v>
      </c>
      <c r="G287" s="123" t="s">
        <v>748</v>
      </c>
    </row>
    <row r="288" spans="1:7" s="50" customFormat="1" ht="15" customHeight="1" x14ac:dyDescent="0.25">
      <c r="A288" s="68">
        <v>281</v>
      </c>
      <c r="B288" s="123" t="s">
        <v>178</v>
      </c>
      <c r="C288" s="123" t="s">
        <v>433</v>
      </c>
      <c r="D288" s="123" t="s">
        <v>545</v>
      </c>
      <c r="E288" s="124" t="s">
        <v>736</v>
      </c>
      <c r="F288" s="125">
        <v>996.44</v>
      </c>
      <c r="G288" s="123" t="s">
        <v>746</v>
      </c>
    </row>
    <row r="289" spans="1:7" s="50" customFormat="1" ht="15" customHeight="1" x14ac:dyDescent="0.25">
      <c r="A289" s="68">
        <v>282</v>
      </c>
      <c r="B289" s="123" t="s">
        <v>170</v>
      </c>
      <c r="C289" s="123" t="s">
        <v>314</v>
      </c>
      <c r="D289" s="123" t="s">
        <v>606</v>
      </c>
      <c r="E289" s="124" t="s">
        <v>736</v>
      </c>
      <c r="F289" s="125">
        <v>3574.93</v>
      </c>
      <c r="G289" s="123" t="s">
        <v>738</v>
      </c>
    </row>
    <row r="290" spans="1:7" s="50" customFormat="1" ht="15" customHeight="1" x14ac:dyDescent="0.25">
      <c r="A290" s="68">
        <v>283</v>
      </c>
      <c r="B290" s="123" t="s">
        <v>173</v>
      </c>
      <c r="C290" s="123" t="s">
        <v>324</v>
      </c>
      <c r="D290" s="123" t="s">
        <v>637</v>
      </c>
      <c r="E290" s="124" t="s">
        <v>736</v>
      </c>
      <c r="F290" s="125">
        <v>40701.620000000003</v>
      </c>
      <c r="G290" s="123" t="s">
        <v>1031</v>
      </c>
    </row>
    <row r="291" spans="1:7" s="50" customFormat="1" ht="15" customHeight="1" x14ac:dyDescent="0.25">
      <c r="A291" s="68">
        <v>284</v>
      </c>
      <c r="B291" s="123" t="s">
        <v>172</v>
      </c>
      <c r="C291" s="123" t="s">
        <v>330</v>
      </c>
      <c r="D291" s="123" t="s">
        <v>516</v>
      </c>
      <c r="E291" s="124" t="s">
        <v>736</v>
      </c>
      <c r="F291" s="125">
        <v>5176.8100000000004</v>
      </c>
      <c r="G291" s="123" t="s">
        <v>1033</v>
      </c>
    </row>
    <row r="292" spans="1:7" s="50" customFormat="1" ht="15" customHeight="1" x14ac:dyDescent="0.25">
      <c r="A292" s="68">
        <v>285</v>
      </c>
      <c r="B292" s="123" t="s">
        <v>176</v>
      </c>
      <c r="C292" s="123" t="s">
        <v>858</v>
      </c>
      <c r="D292" s="123" t="s">
        <v>517</v>
      </c>
      <c r="E292" s="124" t="s">
        <v>736</v>
      </c>
      <c r="F292" s="125">
        <v>2471.19</v>
      </c>
      <c r="G292" s="123" t="s">
        <v>740</v>
      </c>
    </row>
    <row r="293" spans="1:7" s="50" customFormat="1" ht="15" customHeight="1" x14ac:dyDescent="0.25">
      <c r="A293" s="68">
        <v>286</v>
      </c>
      <c r="B293" s="123" t="s">
        <v>173</v>
      </c>
      <c r="C293" s="123" t="s">
        <v>352</v>
      </c>
      <c r="D293" s="123" t="s">
        <v>640</v>
      </c>
      <c r="E293" s="124" t="s">
        <v>736</v>
      </c>
      <c r="F293" s="125">
        <v>44.87</v>
      </c>
      <c r="G293" s="123" t="s">
        <v>744</v>
      </c>
    </row>
    <row r="294" spans="1:7" s="50" customFormat="1" ht="15" customHeight="1" x14ac:dyDescent="0.25">
      <c r="A294" s="68">
        <v>287</v>
      </c>
      <c r="B294" s="123" t="s">
        <v>178</v>
      </c>
      <c r="C294" s="123" t="s">
        <v>435</v>
      </c>
      <c r="D294" s="123" t="s">
        <v>592</v>
      </c>
      <c r="E294" s="124" t="s">
        <v>736</v>
      </c>
      <c r="F294" s="125">
        <v>8423.01</v>
      </c>
      <c r="G294" s="123" t="s">
        <v>738</v>
      </c>
    </row>
    <row r="295" spans="1:7" s="50" customFormat="1" ht="15" customHeight="1" x14ac:dyDescent="0.25">
      <c r="A295" s="68">
        <v>288</v>
      </c>
      <c r="B295" s="123" t="s">
        <v>162</v>
      </c>
      <c r="C295" s="123" t="s">
        <v>790</v>
      </c>
      <c r="D295" s="123" t="s">
        <v>898</v>
      </c>
      <c r="E295" s="124" t="s">
        <v>735</v>
      </c>
      <c r="F295" s="125">
        <v>218.65</v>
      </c>
      <c r="G295" s="123" t="s">
        <v>745</v>
      </c>
    </row>
    <row r="296" spans="1:7" s="50" customFormat="1" ht="15" customHeight="1" x14ac:dyDescent="0.25">
      <c r="A296" s="68">
        <v>289</v>
      </c>
      <c r="B296" s="123" t="s">
        <v>178</v>
      </c>
      <c r="C296" s="123" t="s">
        <v>1019</v>
      </c>
      <c r="D296" s="123" t="s">
        <v>691</v>
      </c>
      <c r="E296" s="124" t="s">
        <v>736</v>
      </c>
      <c r="F296" s="125">
        <v>4202.22</v>
      </c>
      <c r="G296" s="123" t="s">
        <v>738</v>
      </c>
    </row>
    <row r="297" spans="1:7" s="50" customFormat="1" ht="15" customHeight="1" x14ac:dyDescent="0.25">
      <c r="A297" s="68">
        <v>290</v>
      </c>
      <c r="B297" s="123" t="s">
        <v>166</v>
      </c>
      <c r="C297" s="123" t="s">
        <v>804</v>
      </c>
      <c r="D297" s="123" t="s">
        <v>673</v>
      </c>
      <c r="E297" s="124" t="s">
        <v>736</v>
      </c>
      <c r="F297" s="125">
        <v>704.55</v>
      </c>
      <c r="G297" s="123" t="s">
        <v>740</v>
      </c>
    </row>
    <row r="298" spans="1:7" s="50" customFormat="1" ht="15" customHeight="1" x14ac:dyDescent="0.25">
      <c r="A298" s="68">
        <v>291</v>
      </c>
      <c r="B298" s="123" t="s">
        <v>178</v>
      </c>
      <c r="C298" s="123" t="s">
        <v>407</v>
      </c>
      <c r="D298" s="123" t="s">
        <v>673</v>
      </c>
      <c r="E298" s="124" t="s">
        <v>736</v>
      </c>
      <c r="F298" s="125">
        <v>263.64</v>
      </c>
      <c r="G298" s="123" t="s">
        <v>738</v>
      </c>
    </row>
    <row r="299" spans="1:7" s="50" customFormat="1" ht="15" customHeight="1" x14ac:dyDescent="0.25">
      <c r="A299" s="68">
        <v>292</v>
      </c>
      <c r="B299" s="123" t="s">
        <v>173</v>
      </c>
      <c r="C299" s="123" t="s">
        <v>839</v>
      </c>
      <c r="D299" s="123" t="s">
        <v>930</v>
      </c>
      <c r="E299" s="124" t="s">
        <v>736</v>
      </c>
      <c r="F299" s="125">
        <v>234.04</v>
      </c>
      <c r="G299" s="123" t="s">
        <v>1033</v>
      </c>
    </row>
    <row r="300" spans="1:7" s="50" customFormat="1" ht="15" customHeight="1" x14ac:dyDescent="0.25">
      <c r="A300" s="68">
        <v>293</v>
      </c>
      <c r="B300" s="123" t="s">
        <v>178</v>
      </c>
      <c r="C300" s="123" t="s">
        <v>502</v>
      </c>
      <c r="D300" s="123" t="s">
        <v>732</v>
      </c>
      <c r="E300" s="124" t="s">
        <v>736</v>
      </c>
      <c r="F300" s="125">
        <v>18607.37</v>
      </c>
      <c r="G300" s="123" t="s">
        <v>1037</v>
      </c>
    </row>
    <row r="301" spans="1:7" s="50" customFormat="1" ht="15" customHeight="1" x14ac:dyDescent="0.25">
      <c r="A301" s="68">
        <v>294</v>
      </c>
      <c r="B301" s="123" t="s">
        <v>173</v>
      </c>
      <c r="C301" s="123" t="s">
        <v>345</v>
      </c>
      <c r="D301" s="123" t="s">
        <v>541</v>
      </c>
      <c r="E301" s="124" t="s">
        <v>736</v>
      </c>
      <c r="F301" s="125">
        <v>847.93</v>
      </c>
      <c r="G301" s="123" t="s">
        <v>737</v>
      </c>
    </row>
    <row r="302" spans="1:7" s="50" customFormat="1" ht="15" customHeight="1" x14ac:dyDescent="0.25">
      <c r="A302" s="68">
        <v>295</v>
      </c>
      <c r="B302" s="123" t="s">
        <v>176</v>
      </c>
      <c r="C302" s="123" t="s">
        <v>387</v>
      </c>
      <c r="D302" s="123" t="s">
        <v>559</v>
      </c>
      <c r="E302" s="124" t="s">
        <v>736</v>
      </c>
      <c r="F302" s="125">
        <v>6760.6</v>
      </c>
      <c r="G302" s="123" t="s">
        <v>740</v>
      </c>
    </row>
    <row r="303" spans="1:7" s="50" customFormat="1" ht="15" customHeight="1" x14ac:dyDescent="0.25">
      <c r="A303" s="68">
        <v>296</v>
      </c>
      <c r="B303" s="123" t="s">
        <v>169</v>
      </c>
      <c r="C303" s="123" t="s">
        <v>296</v>
      </c>
      <c r="D303" s="123" t="s">
        <v>533</v>
      </c>
      <c r="E303" s="124" t="s">
        <v>736</v>
      </c>
      <c r="F303" s="125">
        <v>492.3</v>
      </c>
      <c r="G303" s="123" t="s">
        <v>738</v>
      </c>
    </row>
    <row r="304" spans="1:7" s="50" customFormat="1" ht="15" customHeight="1" x14ac:dyDescent="0.25">
      <c r="A304" s="68">
        <v>297</v>
      </c>
      <c r="B304" s="123" t="s">
        <v>178</v>
      </c>
      <c r="C304" s="123" t="s">
        <v>1010</v>
      </c>
      <c r="D304" s="123" t="s">
        <v>359</v>
      </c>
      <c r="E304" s="124" t="s">
        <v>736</v>
      </c>
      <c r="F304" s="125">
        <v>207.37</v>
      </c>
      <c r="G304" s="123" t="s">
        <v>738</v>
      </c>
    </row>
    <row r="305" spans="1:7" s="50" customFormat="1" ht="15" customHeight="1" x14ac:dyDescent="0.25">
      <c r="A305" s="68">
        <v>298</v>
      </c>
      <c r="B305" s="123" t="s">
        <v>170</v>
      </c>
      <c r="C305" s="123" t="s">
        <v>318</v>
      </c>
      <c r="D305" s="123" t="s">
        <v>609</v>
      </c>
      <c r="E305" s="124" t="s">
        <v>736</v>
      </c>
      <c r="F305" s="125">
        <v>1491.65</v>
      </c>
      <c r="G305" s="123" t="s">
        <v>738</v>
      </c>
    </row>
    <row r="306" spans="1:7" s="50" customFormat="1" ht="15" customHeight="1" x14ac:dyDescent="0.25">
      <c r="A306" s="68">
        <v>299</v>
      </c>
      <c r="B306" s="123" t="s">
        <v>170</v>
      </c>
      <c r="C306" s="123" t="s">
        <v>309</v>
      </c>
      <c r="D306" s="123" t="s">
        <v>602</v>
      </c>
      <c r="E306" s="124" t="s">
        <v>736</v>
      </c>
      <c r="F306" s="125">
        <v>1772.45</v>
      </c>
      <c r="G306" s="123" t="s">
        <v>738</v>
      </c>
    </row>
    <row r="307" spans="1:7" s="50" customFormat="1" ht="15" customHeight="1" x14ac:dyDescent="0.25">
      <c r="A307" s="68">
        <v>300</v>
      </c>
      <c r="B307" s="123" t="s">
        <v>164</v>
      </c>
      <c r="C307" s="123" t="s">
        <v>309</v>
      </c>
      <c r="D307" s="123" t="s">
        <v>648</v>
      </c>
      <c r="E307" s="124" t="s">
        <v>736</v>
      </c>
      <c r="F307" s="125">
        <v>117.13</v>
      </c>
      <c r="G307" s="123" t="s">
        <v>742</v>
      </c>
    </row>
    <row r="308" spans="1:7" s="50" customFormat="1" ht="15" customHeight="1" x14ac:dyDescent="0.25">
      <c r="A308" s="68">
        <v>301</v>
      </c>
      <c r="B308" s="123" t="s">
        <v>159</v>
      </c>
      <c r="C308" s="123" t="s">
        <v>309</v>
      </c>
      <c r="D308" s="123" t="s">
        <v>652</v>
      </c>
      <c r="E308" s="124" t="s">
        <v>736</v>
      </c>
      <c r="F308" s="125">
        <v>26.94</v>
      </c>
      <c r="G308" s="123" t="s">
        <v>738</v>
      </c>
    </row>
    <row r="309" spans="1:7" s="50" customFormat="1" ht="15" customHeight="1" x14ac:dyDescent="0.25">
      <c r="A309" s="68">
        <v>302</v>
      </c>
      <c r="B309" s="123" t="s">
        <v>178</v>
      </c>
      <c r="C309" s="123" t="s">
        <v>438</v>
      </c>
      <c r="D309" s="123" t="s">
        <v>687</v>
      </c>
      <c r="E309" s="124" t="s">
        <v>736</v>
      </c>
      <c r="F309" s="125">
        <v>65971.759999999995</v>
      </c>
      <c r="G309" s="123" t="s">
        <v>1032</v>
      </c>
    </row>
    <row r="310" spans="1:7" s="50" customFormat="1" ht="15" customHeight="1" x14ac:dyDescent="0.25">
      <c r="A310" s="68">
        <v>303</v>
      </c>
      <c r="B310" s="123" t="s">
        <v>178</v>
      </c>
      <c r="C310" s="123" t="s">
        <v>492</v>
      </c>
      <c r="D310" s="123" t="s">
        <v>552</v>
      </c>
      <c r="E310" s="124" t="s">
        <v>736</v>
      </c>
      <c r="F310" s="125">
        <v>24792.58</v>
      </c>
      <c r="G310" s="123" t="s">
        <v>1037</v>
      </c>
    </row>
    <row r="311" spans="1:7" s="50" customFormat="1" ht="15" customHeight="1" x14ac:dyDescent="0.25">
      <c r="A311" s="68">
        <v>304</v>
      </c>
      <c r="B311" s="123" t="s">
        <v>965</v>
      </c>
      <c r="C311" s="123" t="s">
        <v>194</v>
      </c>
      <c r="D311" s="123" t="s">
        <v>519</v>
      </c>
      <c r="E311" s="124" t="s">
        <v>736</v>
      </c>
      <c r="F311" s="125">
        <v>8496.64</v>
      </c>
      <c r="G311" s="123" t="s">
        <v>1031</v>
      </c>
    </row>
    <row r="312" spans="1:7" s="50" customFormat="1" ht="15" customHeight="1" x14ac:dyDescent="0.25">
      <c r="A312" s="68">
        <v>305</v>
      </c>
      <c r="B312" s="123" t="s">
        <v>178</v>
      </c>
      <c r="C312" s="123" t="s">
        <v>315</v>
      </c>
      <c r="D312" s="123" t="s">
        <v>641</v>
      </c>
      <c r="E312" s="124" t="s">
        <v>736</v>
      </c>
      <c r="F312" s="125">
        <v>71.3</v>
      </c>
      <c r="G312" s="123" t="s">
        <v>738</v>
      </c>
    </row>
    <row r="313" spans="1:7" s="50" customFormat="1" ht="15" customHeight="1" x14ac:dyDescent="0.25">
      <c r="A313" s="68">
        <v>306</v>
      </c>
      <c r="B313" s="123" t="s">
        <v>170</v>
      </c>
      <c r="C313" s="123" t="s">
        <v>315</v>
      </c>
      <c r="D313" s="123" t="s">
        <v>523</v>
      </c>
      <c r="E313" s="124" t="s">
        <v>736</v>
      </c>
      <c r="F313" s="125">
        <v>2824.71</v>
      </c>
      <c r="G313" s="123" t="s">
        <v>738</v>
      </c>
    </row>
    <row r="314" spans="1:7" s="50" customFormat="1" ht="15" customHeight="1" x14ac:dyDescent="0.25">
      <c r="A314" s="68">
        <v>307</v>
      </c>
      <c r="B314" s="123" t="s">
        <v>178</v>
      </c>
      <c r="C314" s="123" t="s">
        <v>1024</v>
      </c>
      <c r="D314" s="123" t="s">
        <v>534</v>
      </c>
      <c r="E314" s="124" t="s">
        <v>736</v>
      </c>
      <c r="F314" s="125">
        <v>7812.08</v>
      </c>
      <c r="G314" s="123" t="s">
        <v>1040</v>
      </c>
    </row>
    <row r="315" spans="1:7" s="50" customFormat="1" ht="15" customHeight="1" x14ac:dyDescent="0.25">
      <c r="A315" s="68">
        <v>308</v>
      </c>
      <c r="B315" s="123" t="s">
        <v>752</v>
      </c>
      <c r="C315" s="123" t="s">
        <v>876</v>
      </c>
      <c r="D315" s="123" t="s">
        <v>576</v>
      </c>
      <c r="E315" s="124" t="s">
        <v>735</v>
      </c>
      <c r="F315" s="125">
        <v>1440.2</v>
      </c>
      <c r="G315" s="123" t="s">
        <v>1037</v>
      </c>
    </row>
    <row r="316" spans="1:7" s="50" customFormat="1" ht="15" customHeight="1" x14ac:dyDescent="0.25">
      <c r="A316" s="68">
        <v>309</v>
      </c>
      <c r="B316" s="123" t="s">
        <v>178</v>
      </c>
      <c r="C316" s="123" t="s">
        <v>493</v>
      </c>
      <c r="D316" s="123" t="s">
        <v>552</v>
      </c>
      <c r="E316" s="124" t="s">
        <v>736</v>
      </c>
      <c r="F316" s="125">
        <v>9689.92</v>
      </c>
      <c r="G316" s="123" t="s">
        <v>1037</v>
      </c>
    </row>
    <row r="317" spans="1:7" s="50" customFormat="1" ht="15" customHeight="1" x14ac:dyDescent="0.25">
      <c r="A317" s="68">
        <v>310</v>
      </c>
      <c r="B317" s="123" t="s">
        <v>169</v>
      </c>
      <c r="C317" s="123" t="s">
        <v>299</v>
      </c>
      <c r="D317" s="123" t="s">
        <v>585</v>
      </c>
      <c r="E317" s="124" t="s">
        <v>736</v>
      </c>
      <c r="F317" s="125">
        <v>4598.1899999999996</v>
      </c>
      <c r="G317" s="123" t="s">
        <v>738</v>
      </c>
    </row>
    <row r="318" spans="1:7" s="50" customFormat="1" ht="15" customHeight="1" x14ac:dyDescent="0.25">
      <c r="A318" s="68">
        <v>311</v>
      </c>
      <c r="B318" s="123" t="s">
        <v>166</v>
      </c>
      <c r="C318" s="123" t="s">
        <v>279</v>
      </c>
      <c r="D318" s="123" t="s">
        <v>586</v>
      </c>
      <c r="E318" s="124" t="s">
        <v>736</v>
      </c>
      <c r="F318" s="125">
        <v>725.9</v>
      </c>
      <c r="G318" s="123" t="s">
        <v>740</v>
      </c>
    </row>
    <row r="319" spans="1:7" s="50" customFormat="1" ht="15" customHeight="1" x14ac:dyDescent="0.25">
      <c r="A319" s="68">
        <v>312</v>
      </c>
      <c r="B319" s="123" t="s">
        <v>172</v>
      </c>
      <c r="C319" s="123" t="s">
        <v>323</v>
      </c>
      <c r="D319" s="123" t="s">
        <v>616</v>
      </c>
      <c r="E319" s="124" t="s">
        <v>736</v>
      </c>
      <c r="F319" s="125">
        <v>5523.06</v>
      </c>
      <c r="G319" s="123" t="s">
        <v>1037</v>
      </c>
    </row>
    <row r="320" spans="1:7" s="50" customFormat="1" ht="15" customHeight="1" x14ac:dyDescent="0.25">
      <c r="A320" s="68">
        <v>313</v>
      </c>
      <c r="B320" s="123" t="s">
        <v>173</v>
      </c>
      <c r="C320" s="123" t="s">
        <v>835</v>
      </c>
      <c r="D320" s="123" t="s">
        <v>927</v>
      </c>
      <c r="E320" s="124" t="s">
        <v>735</v>
      </c>
      <c r="F320" s="125">
        <v>160.85</v>
      </c>
      <c r="G320" s="123" t="s">
        <v>745</v>
      </c>
    </row>
    <row r="321" spans="1:7" s="50" customFormat="1" ht="15" customHeight="1" x14ac:dyDescent="0.25">
      <c r="A321" s="68">
        <v>314</v>
      </c>
      <c r="B321" s="123" t="s">
        <v>170</v>
      </c>
      <c r="C321" s="123" t="s">
        <v>304</v>
      </c>
      <c r="D321" s="123" t="s">
        <v>598</v>
      </c>
      <c r="E321" s="124" t="s">
        <v>736</v>
      </c>
      <c r="F321" s="125">
        <v>3498.74</v>
      </c>
      <c r="G321" s="123" t="s">
        <v>738</v>
      </c>
    </row>
    <row r="322" spans="1:7" s="50" customFormat="1" ht="15" customHeight="1" x14ac:dyDescent="0.25">
      <c r="A322" s="68">
        <v>315</v>
      </c>
      <c r="B322" s="123" t="s">
        <v>158</v>
      </c>
      <c r="C322" s="123" t="s">
        <v>190</v>
      </c>
      <c r="D322" s="123" t="s">
        <v>514</v>
      </c>
      <c r="E322" s="124" t="s">
        <v>736</v>
      </c>
      <c r="F322" s="125">
        <v>4710.2700000000004</v>
      </c>
      <c r="G322" s="123" t="s">
        <v>1039</v>
      </c>
    </row>
    <row r="323" spans="1:7" s="50" customFormat="1" ht="15" customHeight="1" x14ac:dyDescent="0.25">
      <c r="A323" s="68">
        <v>316</v>
      </c>
      <c r="B323" s="123" t="s">
        <v>178</v>
      </c>
      <c r="C323" s="123" t="s">
        <v>390</v>
      </c>
      <c r="D323" s="123" t="s">
        <v>663</v>
      </c>
      <c r="E323" s="124" t="s">
        <v>736</v>
      </c>
      <c r="F323" s="125">
        <v>2554.8000000000002</v>
      </c>
      <c r="G323" s="123" t="s">
        <v>740</v>
      </c>
    </row>
    <row r="324" spans="1:7" s="50" customFormat="1" ht="15" customHeight="1" x14ac:dyDescent="0.25">
      <c r="A324" s="68">
        <v>317</v>
      </c>
      <c r="B324" s="123" t="s">
        <v>172</v>
      </c>
      <c r="C324" s="123" t="s">
        <v>993</v>
      </c>
      <c r="D324" s="123" t="s">
        <v>716</v>
      </c>
      <c r="E324" s="124" t="s">
        <v>736</v>
      </c>
      <c r="F324" s="125">
        <v>39.4</v>
      </c>
      <c r="G324" s="123" t="s">
        <v>742</v>
      </c>
    </row>
    <row r="325" spans="1:7" s="50" customFormat="1" ht="15" customHeight="1" x14ac:dyDescent="0.25">
      <c r="A325" s="68">
        <v>318</v>
      </c>
      <c r="B325" s="123" t="s">
        <v>178</v>
      </c>
      <c r="C325" s="123" t="s">
        <v>466</v>
      </c>
      <c r="D325" s="123" t="s">
        <v>709</v>
      </c>
      <c r="E325" s="124" t="s">
        <v>736</v>
      </c>
      <c r="F325" s="125">
        <v>7282.53</v>
      </c>
      <c r="G325" s="123" t="s">
        <v>740</v>
      </c>
    </row>
    <row r="326" spans="1:7" s="50" customFormat="1" ht="15" customHeight="1" x14ac:dyDescent="0.25">
      <c r="A326" s="68">
        <v>319</v>
      </c>
      <c r="B326" s="123" t="s">
        <v>178</v>
      </c>
      <c r="C326" s="123" t="s">
        <v>466</v>
      </c>
      <c r="D326" s="123" t="s">
        <v>711</v>
      </c>
      <c r="E326" s="124" t="s">
        <v>736</v>
      </c>
      <c r="F326" s="125">
        <v>9778.1200000000008</v>
      </c>
      <c r="G326" s="123" t="s">
        <v>740</v>
      </c>
    </row>
    <row r="327" spans="1:7" s="50" customFormat="1" ht="15" customHeight="1" x14ac:dyDescent="0.25">
      <c r="A327" s="68">
        <v>320</v>
      </c>
      <c r="B327" s="123" t="s">
        <v>178</v>
      </c>
      <c r="C327" s="123" t="s">
        <v>459</v>
      </c>
      <c r="D327" s="123" t="s">
        <v>517</v>
      </c>
      <c r="E327" s="124" t="s">
        <v>735</v>
      </c>
      <c r="F327" s="125">
        <v>1292.1400000000001</v>
      </c>
      <c r="G327" s="123" t="s">
        <v>740</v>
      </c>
    </row>
    <row r="328" spans="1:7" s="50" customFormat="1" ht="15" customHeight="1" x14ac:dyDescent="0.25">
      <c r="A328" s="68">
        <v>321</v>
      </c>
      <c r="B328" s="123" t="s">
        <v>178</v>
      </c>
      <c r="C328" s="123" t="s">
        <v>964</v>
      </c>
      <c r="D328" s="123" t="s">
        <v>507</v>
      </c>
      <c r="E328" s="124" t="s">
        <v>736</v>
      </c>
      <c r="F328" s="125">
        <v>2765.97</v>
      </c>
      <c r="G328" s="123" t="s">
        <v>1039</v>
      </c>
    </row>
    <row r="329" spans="1:7" s="50" customFormat="1" ht="15" customHeight="1" x14ac:dyDescent="0.25">
      <c r="A329" s="68">
        <v>322</v>
      </c>
      <c r="B329" s="123" t="s">
        <v>158</v>
      </c>
      <c r="C329" s="123" t="s">
        <v>964</v>
      </c>
      <c r="D329" s="123" t="s">
        <v>963</v>
      </c>
      <c r="E329" s="124" t="s">
        <v>736</v>
      </c>
      <c r="F329" s="125">
        <v>1659.79</v>
      </c>
      <c r="G329" s="123" t="s">
        <v>1039</v>
      </c>
    </row>
    <row r="330" spans="1:7" s="50" customFormat="1" ht="15" customHeight="1" x14ac:dyDescent="0.25">
      <c r="A330" s="68">
        <v>323</v>
      </c>
      <c r="B330" s="123" t="s">
        <v>178</v>
      </c>
      <c r="C330" s="123" t="s">
        <v>401</v>
      </c>
      <c r="D330" s="123" t="s">
        <v>669</v>
      </c>
      <c r="E330" s="124" t="s">
        <v>736</v>
      </c>
      <c r="F330" s="125">
        <v>1226.83</v>
      </c>
      <c r="G330" s="123" t="s">
        <v>740</v>
      </c>
    </row>
    <row r="331" spans="1:7" s="50" customFormat="1" ht="15" customHeight="1" x14ac:dyDescent="0.25">
      <c r="A331" s="68">
        <v>324</v>
      </c>
      <c r="B331" s="123" t="s">
        <v>178</v>
      </c>
      <c r="C331" s="123" t="s">
        <v>468</v>
      </c>
      <c r="D331" s="123" t="s">
        <v>605</v>
      </c>
      <c r="E331" s="124" t="s">
        <v>736</v>
      </c>
      <c r="F331" s="125">
        <v>13.58</v>
      </c>
      <c r="G331" s="123" t="s">
        <v>1040</v>
      </c>
    </row>
    <row r="332" spans="1:7" s="50" customFormat="1" ht="15" customHeight="1" x14ac:dyDescent="0.25">
      <c r="A332" s="68">
        <v>325</v>
      </c>
      <c r="B332" s="123" t="s">
        <v>178</v>
      </c>
      <c r="C332" s="123" t="s">
        <v>427</v>
      </c>
      <c r="D332" s="123" t="s">
        <v>680</v>
      </c>
      <c r="E332" s="124" t="s">
        <v>736</v>
      </c>
      <c r="F332" s="125">
        <v>679.99</v>
      </c>
      <c r="G332" s="123" t="s">
        <v>738</v>
      </c>
    </row>
    <row r="333" spans="1:7" s="50" customFormat="1" ht="15" customHeight="1" x14ac:dyDescent="0.25">
      <c r="A333" s="68">
        <v>326</v>
      </c>
      <c r="B333" s="123" t="s">
        <v>178</v>
      </c>
      <c r="C333" s="123" t="s">
        <v>487</v>
      </c>
      <c r="D333" s="123" t="s">
        <v>723</v>
      </c>
      <c r="E333" s="124" t="s">
        <v>736</v>
      </c>
      <c r="F333" s="125">
        <v>17460.560000000001</v>
      </c>
      <c r="G333" s="123" t="s">
        <v>1033</v>
      </c>
    </row>
    <row r="334" spans="1:7" s="50" customFormat="1" ht="15" customHeight="1" x14ac:dyDescent="0.25">
      <c r="A334" s="68">
        <v>327</v>
      </c>
      <c r="B334" s="123" t="s">
        <v>157</v>
      </c>
      <c r="C334" s="123" t="s">
        <v>181</v>
      </c>
      <c r="D334" s="123" t="s">
        <v>506</v>
      </c>
      <c r="E334" s="124" t="s">
        <v>735</v>
      </c>
      <c r="F334" s="125">
        <v>1205.8499999999999</v>
      </c>
      <c r="G334" s="123" t="s">
        <v>737</v>
      </c>
    </row>
    <row r="335" spans="1:7" s="50" customFormat="1" ht="15" customHeight="1" x14ac:dyDescent="0.25">
      <c r="A335" s="68">
        <v>328</v>
      </c>
      <c r="B335" s="123" t="s">
        <v>172</v>
      </c>
      <c r="C335" s="123" t="s">
        <v>322</v>
      </c>
      <c r="D335" s="123" t="s">
        <v>615</v>
      </c>
      <c r="E335" s="124" t="s">
        <v>736</v>
      </c>
      <c r="F335" s="125">
        <v>1973.55</v>
      </c>
      <c r="G335" s="123" t="s">
        <v>1037</v>
      </c>
    </row>
    <row r="336" spans="1:7" s="50" customFormat="1" ht="15" customHeight="1" x14ac:dyDescent="0.25">
      <c r="A336" s="68">
        <v>329</v>
      </c>
      <c r="B336" s="123" t="s">
        <v>175</v>
      </c>
      <c r="C336" s="123" t="s">
        <v>378</v>
      </c>
      <c r="D336" s="123" t="s">
        <v>515</v>
      </c>
      <c r="E336" s="124" t="s">
        <v>735</v>
      </c>
      <c r="F336" s="125">
        <v>4144.17</v>
      </c>
      <c r="G336" s="123" t="s">
        <v>1045</v>
      </c>
    </row>
    <row r="337" spans="1:7" s="50" customFormat="1" ht="15" customHeight="1" x14ac:dyDescent="0.25">
      <c r="A337" s="68">
        <v>330</v>
      </c>
      <c r="B337" s="123" t="s">
        <v>178</v>
      </c>
      <c r="C337" s="123" t="s">
        <v>460</v>
      </c>
      <c r="D337" s="123" t="s">
        <v>517</v>
      </c>
      <c r="E337" s="124" t="s">
        <v>736</v>
      </c>
      <c r="F337" s="125">
        <v>9445.26</v>
      </c>
      <c r="G337" s="123" t="s">
        <v>1045</v>
      </c>
    </row>
    <row r="338" spans="1:7" s="50" customFormat="1" ht="15" customHeight="1" x14ac:dyDescent="0.25">
      <c r="A338" s="68">
        <v>331</v>
      </c>
      <c r="B338" s="123" t="s">
        <v>178</v>
      </c>
      <c r="C338" s="123" t="s">
        <v>278</v>
      </c>
      <c r="D338" s="123" t="s">
        <v>950</v>
      </c>
      <c r="E338" s="124" t="s">
        <v>735</v>
      </c>
      <c r="F338" s="125">
        <v>1530.66</v>
      </c>
      <c r="G338" s="123" t="s">
        <v>738</v>
      </c>
    </row>
    <row r="339" spans="1:7" s="50" customFormat="1" ht="15" customHeight="1" x14ac:dyDescent="0.25">
      <c r="A339" s="68">
        <v>332</v>
      </c>
      <c r="B339" s="123" t="s">
        <v>173</v>
      </c>
      <c r="C339" s="123" t="s">
        <v>833</v>
      </c>
      <c r="D339" s="123" t="s">
        <v>885</v>
      </c>
      <c r="E339" s="124" t="s">
        <v>735</v>
      </c>
      <c r="F339" s="125">
        <v>19.53</v>
      </c>
      <c r="G339" s="123" t="s">
        <v>744</v>
      </c>
    </row>
    <row r="340" spans="1:7" s="50" customFormat="1" ht="15" customHeight="1" x14ac:dyDescent="0.25">
      <c r="A340" s="68">
        <v>333</v>
      </c>
      <c r="B340" s="123" t="s">
        <v>173</v>
      </c>
      <c r="C340" s="123" t="s">
        <v>358</v>
      </c>
      <c r="D340" s="123" t="s">
        <v>645</v>
      </c>
      <c r="E340" s="124" t="s">
        <v>735</v>
      </c>
      <c r="F340" s="125">
        <v>16.579999999999998</v>
      </c>
      <c r="G340" s="123" t="s">
        <v>737</v>
      </c>
    </row>
    <row r="341" spans="1:7" s="50" customFormat="1" ht="15" customHeight="1" x14ac:dyDescent="0.25">
      <c r="A341" s="68">
        <v>334</v>
      </c>
      <c r="B341" s="123" t="s">
        <v>965</v>
      </c>
      <c r="C341" s="123" t="s">
        <v>777</v>
      </c>
      <c r="D341" s="123" t="s">
        <v>895</v>
      </c>
      <c r="E341" s="124" t="s">
        <v>736</v>
      </c>
      <c r="F341" s="125">
        <v>218.65</v>
      </c>
      <c r="G341" s="123" t="s">
        <v>742</v>
      </c>
    </row>
    <row r="342" spans="1:7" s="50" customFormat="1" ht="15" customHeight="1" x14ac:dyDescent="0.25">
      <c r="A342" s="68">
        <v>335</v>
      </c>
      <c r="B342" s="123" t="s">
        <v>164</v>
      </c>
      <c r="C342" s="123" t="s">
        <v>262</v>
      </c>
      <c r="D342" s="123" t="s">
        <v>577</v>
      </c>
      <c r="E342" s="124" t="s">
        <v>735</v>
      </c>
      <c r="F342" s="125">
        <v>46.16</v>
      </c>
      <c r="G342" s="123" t="s">
        <v>737</v>
      </c>
    </row>
    <row r="343" spans="1:7" s="50" customFormat="1" ht="15" customHeight="1" x14ac:dyDescent="0.25">
      <c r="A343" s="68">
        <v>336</v>
      </c>
      <c r="B343" s="123" t="s">
        <v>159</v>
      </c>
      <c r="C343" s="123" t="s">
        <v>1049</v>
      </c>
      <c r="D343" s="123" t="s">
        <v>705</v>
      </c>
      <c r="E343" s="124" t="s">
        <v>736</v>
      </c>
      <c r="F343" s="125">
        <v>248.81</v>
      </c>
      <c r="G343" s="123" t="s">
        <v>738</v>
      </c>
    </row>
    <row r="344" spans="1:7" s="50" customFormat="1" ht="15" customHeight="1" x14ac:dyDescent="0.25">
      <c r="A344" s="68">
        <v>337</v>
      </c>
      <c r="B344" s="123" t="s">
        <v>173</v>
      </c>
      <c r="C344" s="123" t="s">
        <v>369</v>
      </c>
      <c r="D344" s="123" t="s">
        <v>649</v>
      </c>
      <c r="E344" s="124" t="s">
        <v>736</v>
      </c>
      <c r="F344" s="125">
        <v>27.98</v>
      </c>
      <c r="G344" s="123" t="s">
        <v>737</v>
      </c>
    </row>
    <row r="345" spans="1:7" s="50" customFormat="1" ht="15" customHeight="1" x14ac:dyDescent="0.25">
      <c r="A345" s="68">
        <v>338</v>
      </c>
      <c r="B345" s="123" t="s">
        <v>174</v>
      </c>
      <c r="C345" s="123" t="s">
        <v>375</v>
      </c>
      <c r="D345" s="123" t="s">
        <v>656</v>
      </c>
      <c r="E345" s="124" t="s">
        <v>736</v>
      </c>
      <c r="F345" s="125">
        <v>56.99</v>
      </c>
      <c r="G345" s="123" t="s">
        <v>745</v>
      </c>
    </row>
    <row r="346" spans="1:7" s="50" customFormat="1" ht="15" customHeight="1" x14ac:dyDescent="0.25">
      <c r="A346" s="68">
        <v>339</v>
      </c>
      <c r="B346" s="123" t="s">
        <v>178</v>
      </c>
      <c r="C346" s="123" t="s">
        <v>1013</v>
      </c>
      <c r="D346" s="123" t="s">
        <v>941</v>
      </c>
      <c r="E346" s="124" t="s">
        <v>736</v>
      </c>
      <c r="F346" s="125">
        <v>304.77999999999997</v>
      </c>
      <c r="G346" s="123" t="s">
        <v>740</v>
      </c>
    </row>
    <row r="347" spans="1:7" s="50" customFormat="1" ht="15" customHeight="1" x14ac:dyDescent="0.25">
      <c r="A347" s="68">
        <v>340</v>
      </c>
      <c r="B347" s="123" t="s">
        <v>164</v>
      </c>
      <c r="C347" s="123" t="s">
        <v>257</v>
      </c>
      <c r="D347" s="123" t="s">
        <v>572</v>
      </c>
      <c r="E347" s="124" t="s">
        <v>736</v>
      </c>
      <c r="F347" s="125">
        <v>138.72</v>
      </c>
      <c r="G347" s="123" t="s">
        <v>737</v>
      </c>
    </row>
    <row r="348" spans="1:7" s="50" customFormat="1" ht="15" customHeight="1" x14ac:dyDescent="0.25">
      <c r="A348" s="68">
        <v>341</v>
      </c>
      <c r="B348" s="123" t="s">
        <v>178</v>
      </c>
      <c r="C348" s="123" t="s">
        <v>1026</v>
      </c>
      <c r="D348" s="123" t="s">
        <v>895</v>
      </c>
      <c r="E348" s="124" t="s">
        <v>736</v>
      </c>
      <c r="F348" s="125">
        <v>13621.92</v>
      </c>
      <c r="G348" s="123" t="s">
        <v>740</v>
      </c>
    </row>
    <row r="349" spans="1:7" s="50" customFormat="1" ht="15" customHeight="1" x14ac:dyDescent="0.25">
      <c r="A349" s="68">
        <v>342</v>
      </c>
      <c r="B349" s="123" t="s">
        <v>178</v>
      </c>
      <c r="C349" s="123" t="s">
        <v>391</v>
      </c>
      <c r="D349" s="123" t="s">
        <v>664</v>
      </c>
      <c r="E349" s="124" t="s">
        <v>736</v>
      </c>
      <c r="F349" s="125">
        <v>1529.33</v>
      </c>
      <c r="G349" s="123" t="s">
        <v>738</v>
      </c>
    </row>
    <row r="350" spans="1:7" s="50" customFormat="1" ht="15" customHeight="1" x14ac:dyDescent="0.25">
      <c r="A350" s="68">
        <v>343</v>
      </c>
      <c r="B350" s="123" t="s">
        <v>164</v>
      </c>
      <c r="C350" s="123" t="s">
        <v>269</v>
      </c>
      <c r="D350" s="123" t="s">
        <v>516</v>
      </c>
      <c r="E350" s="124" t="s">
        <v>736</v>
      </c>
      <c r="F350" s="125">
        <v>62.95</v>
      </c>
      <c r="G350" s="123" t="s">
        <v>743</v>
      </c>
    </row>
    <row r="351" spans="1:7" s="50" customFormat="1" ht="15" customHeight="1" x14ac:dyDescent="0.25">
      <c r="A351" s="68">
        <v>344</v>
      </c>
      <c r="B351" s="123" t="s">
        <v>1028</v>
      </c>
      <c r="C351" s="123" t="s">
        <v>810</v>
      </c>
      <c r="D351" s="123" t="s">
        <v>526</v>
      </c>
      <c r="E351" s="124" t="s">
        <v>1029</v>
      </c>
      <c r="F351" s="125">
        <v>2838.11</v>
      </c>
      <c r="G351" s="123" t="s">
        <v>1048</v>
      </c>
    </row>
    <row r="352" spans="1:7" s="50" customFormat="1" ht="15" customHeight="1" x14ac:dyDescent="0.25">
      <c r="A352" s="68">
        <v>345</v>
      </c>
      <c r="B352" s="123" t="s">
        <v>173</v>
      </c>
      <c r="C352" s="123" t="s">
        <v>830</v>
      </c>
      <c r="D352" s="123" t="s">
        <v>631</v>
      </c>
      <c r="E352" s="124" t="s">
        <v>736</v>
      </c>
      <c r="F352" s="125">
        <v>12.01</v>
      </c>
      <c r="G352" s="123" t="s">
        <v>745</v>
      </c>
    </row>
    <row r="353" spans="1:7" s="50" customFormat="1" ht="15" customHeight="1" x14ac:dyDescent="0.25">
      <c r="A353" s="68">
        <v>346</v>
      </c>
      <c r="B353" s="123" t="s">
        <v>173</v>
      </c>
      <c r="C353" s="123" t="s">
        <v>368</v>
      </c>
      <c r="D353" s="123" t="s">
        <v>648</v>
      </c>
      <c r="E353" s="124" t="s">
        <v>735</v>
      </c>
      <c r="F353" s="125">
        <v>8.2899999999999991</v>
      </c>
      <c r="G353" s="123" t="s">
        <v>737</v>
      </c>
    </row>
    <row r="354" spans="1:7" s="50" customFormat="1" ht="15" customHeight="1" x14ac:dyDescent="0.25">
      <c r="A354" s="68">
        <v>347</v>
      </c>
      <c r="B354" s="123" t="s">
        <v>164</v>
      </c>
      <c r="C354" s="123" t="s">
        <v>270</v>
      </c>
      <c r="D354" s="123" t="s">
        <v>580</v>
      </c>
      <c r="E354" s="124" t="s">
        <v>736</v>
      </c>
      <c r="F354" s="125">
        <v>542.01</v>
      </c>
      <c r="G354" s="123" t="s">
        <v>742</v>
      </c>
    </row>
    <row r="355" spans="1:7" s="50" customFormat="1" ht="15" customHeight="1" x14ac:dyDescent="0.25">
      <c r="A355" s="68">
        <v>348</v>
      </c>
      <c r="B355" s="123" t="s">
        <v>172</v>
      </c>
      <c r="C355" s="123" t="s">
        <v>986</v>
      </c>
      <c r="D355" s="123" t="s">
        <v>987</v>
      </c>
      <c r="E355" s="124" t="s">
        <v>736</v>
      </c>
      <c r="F355" s="125">
        <v>40.08</v>
      </c>
      <c r="G355" s="123" t="s">
        <v>742</v>
      </c>
    </row>
    <row r="356" spans="1:7" s="50" customFormat="1" ht="15" customHeight="1" x14ac:dyDescent="0.25">
      <c r="A356" s="68">
        <v>349</v>
      </c>
      <c r="B356" s="123" t="s">
        <v>172</v>
      </c>
      <c r="C356" s="123" t="s">
        <v>824</v>
      </c>
      <c r="D356" s="123" t="s">
        <v>919</v>
      </c>
      <c r="E356" s="124" t="s">
        <v>736</v>
      </c>
      <c r="F356" s="125">
        <v>122.94</v>
      </c>
      <c r="G356" s="123" t="s">
        <v>743</v>
      </c>
    </row>
    <row r="357" spans="1:7" s="50" customFormat="1" ht="15" customHeight="1" x14ac:dyDescent="0.25">
      <c r="A357" s="68">
        <v>350</v>
      </c>
      <c r="B357" s="123" t="s">
        <v>169</v>
      </c>
      <c r="C357" s="123" t="s">
        <v>982</v>
      </c>
      <c r="D357" s="123" t="s">
        <v>592</v>
      </c>
      <c r="E357" s="124" t="s">
        <v>736</v>
      </c>
      <c r="F357" s="125">
        <v>1682.55</v>
      </c>
      <c r="G357" s="123" t="s">
        <v>738</v>
      </c>
    </row>
    <row r="358" spans="1:7" s="50" customFormat="1" ht="15" customHeight="1" x14ac:dyDescent="0.25">
      <c r="A358" s="68">
        <v>351</v>
      </c>
      <c r="B358" s="123" t="s">
        <v>753</v>
      </c>
      <c r="C358" s="123" t="s">
        <v>760</v>
      </c>
      <c r="D358" s="123" t="s">
        <v>955</v>
      </c>
      <c r="E358" s="124" t="s">
        <v>736</v>
      </c>
      <c r="F358" s="125">
        <v>708.33</v>
      </c>
      <c r="G358" s="123" t="s">
        <v>958</v>
      </c>
    </row>
    <row r="359" spans="1:7" s="50" customFormat="1" ht="15" customHeight="1" x14ac:dyDescent="0.25">
      <c r="A359" s="68">
        <v>352</v>
      </c>
      <c r="B359" s="123" t="s">
        <v>965</v>
      </c>
      <c r="C359" s="123" t="s">
        <v>760</v>
      </c>
      <c r="D359" s="123" t="s">
        <v>887</v>
      </c>
      <c r="E359" s="124" t="s">
        <v>736</v>
      </c>
      <c r="F359" s="125">
        <v>51.52</v>
      </c>
      <c r="G359" s="123" t="s">
        <v>742</v>
      </c>
    </row>
    <row r="360" spans="1:7" s="50" customFormat="1" ht="15" customHeight="1" x14ac:dyDescent="0.25">
      <c r="A360" s="68">
        <v>353</v>
      </c>
      <c r="B360" s="123" t="s">
        <v>179</v>
      </c>
      <c r="C360" s="123" t="s">
        <v>882</v>
      </c>
      <c r="D360" s="123" t="s">
        <v>526</v>
      </c>
      <c r="E360" s="124" t="s">
        <v>736</v>
      </c>
      <c r="F360" s="125">
        <v>3326.76</v>
      </c>
      <c r="G360" s="123" t="s">
        <v>1037</v>
      </c>
    </row>
    <row r="361" spans="1:7" s="50" customFormat="1" ht="15" customHeight="1" x14ac:dyDescent="0.25">
      <c r="A361" s="68">
        <v>354</v>
      </c>
      <c r="B361" s="123" t="s">
        <v>159</v>
      </c>
      <c r="C361" s="123" t="s">
        <v>781</v>
      </c>
      <c r="D361" s="123" t="s">
        <v>223</v>
      </c>
      <c r="E361" s="124" t="s">
        <v>736</v>
      </c>
      <c r="F361" s="125">
        <v>270.77999999999997</v>
      </c>
      <c r="G361" s="123" t="s">
        <v>738</v>
      </c>
    </row>
    <row r="362" spans="1:7" s="50" customFormat="1" ht="15" customHeight="1" x14ac:dyDescent="0.25">
      <c r="A362" s="68">
        <v>355</v>
      </c>
      <c r="B362" s="123" t="s">
        <v>160</v>
      </c>
      <c r="C362" s="123" t="s">
        <v>224</v>
      </c>
      <c r="D362" s="123" t="s">
        <v>547</v>
      </c>
      <c r="E362" s="124" t="s">
        <v>736</v>
      </c>
      <c r="F362" s="125">
        <v>2104.23</v>
      </c>
      <c r="G362" s="123" t="s">
        <v>740</v>
      </c>
    </row>
    <row r="363" spans="1:7" s="50" customFormat="1" ht="15" customHeight="1" x14ac:dyDescent="0.25">
      <c r="A363" s="68">
        <v>356</v>
      </c>
      <c r="B363" s="123" t="s">
        <v>169</v>
      </c>
      <c r="C363" s="123" t="s">
        <v>290</v>
      </c>
      <c r="D363" s="123" t="s">
        <v>515</v>
      </c>
      <c r="E363" s="124" t="s">
        <v>736</v>
      </c>
      <c r="F363" s="125">
        <v>3709.02</v>
      </c>
      <c r="G363" s="123" t="s">
        <v>738</v>
      </c>
    </row>
    <row r="364" spans="1:7" s="50" customFormat="1" ht="15" customHeight="1" x14ac:dyDescent="0.25">
      <c r="A364" s="68">
        <v>357</v>
      </c>
      <c r="B364" s="123" t="s">
        <v>173</v>
      </c>
      <c r="C364" s="123" t="s">
        <v>286</v>
      </c>
      <c r="D364" s="123" t="s">
        <v>592</v>
      </c>
      <c r="E364" s="124" t="s">
        <v>735</v>
      </c>
      <c r="F364" s="125">
        <v>7.52</v>
      </c>
      <c r="G364" s="123" t="s">
        <v>737</v>
      </c>
    </row>
    <row r="365" spans="1:7" s="50" customFormat="1" ht="15" customHeight="1" x14ac:dyDescent="0.25">
      <c r="A365" s="68">
        <v>358</v>
      </c>
      <c r="B365" s="123" t="s">
        <v>168</v>
      </c>
      <c r="C365" s="123" t="s">
        <v>286</v>
      </c>
      <c r="D365" s="123" t="s">
        <v>589</v>
      </c>
      <c r="E365" s="124" t="s">
        <v>736</v>
      </c>
      <c r="F365" s="125">
        <v>440.42</v>
      </c>
      <c r="G365" s="123" t="s">
        <v>1031</v>
      </c>
    </row>
    <row r="366" spans="1:7" s="50" customFormat="1" ht="15" customHeight="1" x14ac:dyDescent="0.25">
      <c r="A366" s="68">
        <v>359</v>
      </c>
      <c r="B366" s="123" t="s">
        <v>166</v>
      </c>
      <c r="C366" s="123" t="s">
        <v>326</v>
      </c>
      <c r="D366" s="123" t="s">
        <v>558</v>
      </c>
      <c r="E366" s="124" t="s">
        <v>736</v>
      </c>
      <c r="F366" s="125">
        <v>192.15</v>
      </c>
      <c r="G366" s="123" t="s">
        <v>740</v>
      </c>
    </row>
    <row r="367" spans="1:7" s="50" customFormat="1" ht="15" customHeight="1" x14ac:dyDescent="0.25">
      <c r="A367" s="68">
        <v>360</v>
      </c>
      <c r="B367" s="123" t="s">
        <v>172</v>
      </c>
      <c r="C367" s="123" t="s">
        <v>326</v>
      </c>
      <c r="D367" s="123" t="s">
        <v>520</v>
      </c>
      <c r="E367" s="124" t="s">
        <v>736</v>
      </c>
      <c r="F367" s="125">
        <v>283.47000000000003</v>
      </c>
      <c r="G367" s="123" t="s">
        <v>739</v>
      </c>
    </row>
    <row r="368" spans="1:7" s="50" customFormat="1" ht="15" customHeight="1" x14ac:dyDescent="0.25">
      <c r="A368" s="68">
        <v>361</v>
      </c>
      <c r="B368" s="123" t="s">
        <v>177</v>
      </c>
      <c r="C368" s="123" t="s">
        <v>326</v>
      </c>
      <c r="D368" s="123" t="s">
        <v>579</v>
      </c>
      <c r="E368" s="124" t="s">
        <v>735</v>
      </c>
      <c r="F368" s="125">
        <v>778.34</v>
      </c>
      <c r="G368" s="123" t="s">
        <v>1037</v>
      </c>
    </row>
    <row r="369" spans="1:7" s="50" customFormat="1" ht="15" customHeight="1" x14ac:dyDescent="0.25">
      <c r="A369" s="68">
        <v>362</v>
      </c>
      <c r="B369" s="123" t="s">
        <v>172</v>
      </c>
      <c r="C369" s="123" t="s">
        <v>814</v>
      </c>
      <c r="D369" s="123" t="s">
        <v>910</v>
      </c>
      <c r="E369" s="124" t="s">
        <v>735</v>
      </c>
      <c r="F369" s="125">
        <v>33.799999999999997</v>
      </c>
      <c r="G369" s="123" t="s">
        <v>744</v>
      </c>
    </row>
    <row r="370" spans="1:7" s="50" customFormat="1" ht="15" customHeight="1" x14ac:dyDescent="0.25">
      <c r="A370" s="68">
        <v>363</v>
      </c>
      <c r="B370" s="123" t="s">
        <v>169</v>
      </c>
      <c r="C370" s="123" t="s">
        <v>297</v>
      </c>
      <c r="D370" s="123" t="s">
        <v>534</v>
      </c>
      <c r="E370" s="124" t="s">
        <v>735</v>
      </c>
      <c r="F370" s="125">
        <v>1881.34</v>
      </c>
      <c r="G370" s="123" t="s">
        <v>738</v>
      </c>
    </row>
    <row r="371" spans="1:7" s="50" customFormat="1" ht="15" customHeight="1" x14ac:dyDescent="0.25">
      <c r="A371" s="68">
        <v>364</v>
      </c>
      <c r="B371" s="123" t="s">
        <v>172</v>
      </c>
      <c r="C371" s="123" t="s">
        <v>994</v>
      </c>
      <c r="D371" s="123" t="s">
        <v>995</v>
      </c>
      <c r="E371" s="124" t="s">
        <v>736</v>
      </c>
      <c r="F371" s="125">
        <v>297.45</v>
      </c>
      <c r="G371" s="123" t="s">
        <v>742</v>
      </c>
    </row>
    <row r="372" spans="1:7" s="50" customFormat="1" ht="15" customHeight="1" x14ac:dyDescent="0.25">
      <c r="A372" s="68">
        <v>365</v>
      </c>
      <c r="B372" s="123" t="s">
        <v>174</v>
      </c>
      <c r="C372" s="123" t="s">
        <v>850</v>
      </c>
      <c r="D372" s="123" t="s">
        <v>933</v>
      </c>
      <c r="E372" s="124" t="s">
        <v>736</v>
      </c>
      <c r="F372" s="125">
        <v>7.35</v>
      </c>
      <c r="G372" s="123" t="s">
        <v>742</v>
      </c>
    </row>
    <row r="373" spans="1:7" s="50" customFormat="1" ht="15" customHeight="1" x14ac:dyDescent="0.25">
      <c r="A373" s="68">
        <v>366</v>
      </c>
      <c r="B373" s="123" t="s">
        <v>178</v>
      </c>
      <c r="C373" s="123" t="s">
        <v>398</v>
      </c>
      <c r="D373" s="123" t="s">
        <v>590</v>
      </c>
      <c r="E373" s="124" t="s">
        <v>736</v>
      </c>
      <c r="F373" s="125">
        <v>1261.81</v>
      </c>
      <c r="G373" s="123" t="s">
        <v>738</v>
      </c>
    </row>
    <row r="374" spans="1:7" s="50" customFormat="1" ht="15" customHeight="1" x14ac:dyDescent="0.25">
      <c r="A374" s="68">
        <v>367</v>
      </c>
      <c r="B374" s="123" t="s">
        <v>178</v>
      </c>
      <c r="C374" s="123" t="s">
        <v>392</v>
      </c>
      <c r="D374" s="123" t="s">
        <v>665</v>
      </c>
      <c r="E374" s="124" t="s">
        <v>736</v>
      </c>
      <c r="F374" s="125">
        <v>6.27</v>
      </c>
      <c r="G374" s="123" t="s">
        <v>1031</v>
      </c>
    </row>
    <row r="375" spans="1:7" s="50" customFormat="1" ht="15" customHeight="1" x14ac:dyDescent="0.25">
      <c r="A375" s="68">
        <v>368</v>
      </c>
      <c r="B375" s="123" t="s">
        <v>173</v>
      </c>
      <c r="C375" s="123" t="s">
        <v>836</v>
      </c>
      <c r="D375" s="123" t="s">
        <v>928</v>
      </c>
      <c r="E375" s="124" t="s">
        <v>736</v>
      </c>
      <c r="F375" s="125">
        <v>2.75</v>
      </c>
      <c r="G375" s="123" t="s">
        <v>737</v>
      </c>
    </row>
    <row r="376" spans="1:7" s="50" customFormat="1" ht="15" customHeight="1" x14ac:dyDescent="0.25">
      <c r="A376" s="68">
        <v>369</v>
      </c>
      <c r="B376" s="123" t="s">
        <v>164</v>
      </c>
      <c r="C376" s="123" t="s">
        <v>796</v>
      </c>
      <c r="D376" s="123" t="s">
        <v>901</v>
      </c>
      <c r="E376" s="124" t="s">
        <v>736</v>
      </c>
      <c r="F376" s="125">
        <v>1222.8900000000001</v>
      </c>
      <c r="G376" s="123" t="s">
        <v>737</v>
      </c>
    </row>
    <row r="377" spans="1:7" s="50" customFormat="1" ht="15" customHeight="1" x14ac:dyDescent="0.25">
      <c r="A377" s="68">
        <v>370</v>
      </c>
      <c r="B377" s="123" t="s">
        <v>965</v>
      </c>
      <c r="C377" s="123" t="s">
        <v>778</v>
      </c>
      <c r="D377" s="123" t="s">
        <v>896</v>
      </c>
      <c r="E377" s="124" t="s">
        <v>736</v>
      </c>
      <c r="F377" s="125">
        <v>133.06</v>
      </c>
      <c r="G377" s="123" t="s">
        <v>742</v>
      </c>
    </row>
    <row r="378" spans="1:7" s="50" customFormat="1" ht="15" customHeight="1" x14ac:dyDescent="0.25">
      <c r="A378" s="68">
        <v>371</v>
      </c>
      <c r="B378" s="123" t="s">
        <v>173</v>
      </c>
      <c r="C378" s="123" t="s">
        <v>367</v>
      </c>
      <c r="D378" s="123" t="s">
        <v>283</v>
      </c>
      <c r="E378" s="124" t="s">
        <v>736</v>
      </c>
      <c r="F378" s="125">
        <v>2575.52</v>
      </c>
      <c r="G378" s="123" t="s">
        <v>1033</v>
      </c>
    </row>
    <row r="379" spans="1:7" s="50" customFormat="1" ht="15" customHeight="1" x14ac:dyDescent="0.25">
      <c r="A379" s="68">
        <v>372</v>
      </c>
      <c r="B379" s="123" t="s">
        <v>178</v>
      </c>
      <c r="C379" s="123" t="s">
        <v>207</v>
      </c>
      <c r="D379" s="123" t="s">
        <v>675</v>
      </c>
      <c r="E379" s="124" t="s">
        <v>736</v>
      </c>
      <c r="F379" s="125">
        <v>7828.92</v>
      </c>
      <c r="G379" s="123" t="s">
        <v>738</v>
      </c>
    </row>
    <row r="380" spans="1:7" s="50" customFormat="1" ht="15" customHeight="1" x14ac:dyDescent="0.25">
      <c r="A380" s="68">
        <v>373</v>
      </c>
      <c r="B380" s="123" t="s">
        <v>159</v>
      </c>
      <c r="C380" s="123" t="s">
        <v>207</v>
      </c>
      <c r="D380" s="123" t="s">
        <v>529</v>
      </c>
      <c r="E380" s="124" t="s">
        <v>736</v>
      </c>
      <c r="F380" s="125">
        <v>399.81</v>
      </c>
      <c r="G380" s="123" t="s">
        <v>738</v>
      </c>
    </row>
    <row r="381" spans="1:7" s="50" customFormat="1" ht="15" customHeight="1" x14ac:dyDescent="0.25">
      <c r="A381" s="68">
        <v>374</v>
      </c>
      <c r="B381" s="123" t="s">
        <v>178</v>
      </c>
      <c r="C381" s="123" t="s">
        <v>490</v>
      </c>
      <c r="D381" s="123" t="s">
        <v>726</v>
      </c>
      <c r="E381" s="124" t="s">
        <v>736</v>
      </c>
      <c r="F381" s="125">
        <v>2481.7800000000002</v>
      </c>
      <c r="G381" s="123" t="s">
        <v>740</v>
      </c>
    </row>
    <row r="382" spans="1:7" s="50" customFormat="1" ht="15" customHeight="1" x14ac:dyDescent="0.25">
      <c r="A382" s="68">
        <v>375</v>
      </c>
      <c r="B382" s="123" t="s">
        <v>163</v>
      </c>
      <c r="C382" s="123" t="s">
        <v>255</v>
      </c>
      <c r="D382" s="123" t="s">
        <v>572</v>
      </c>
      <c r="E382" s="124" t="s">
        <v>736</v>
      </c>
      <c r="F382" s="125">
        <v>26655.67</v>
      </c>
      <c r="G382" s="123" t="s">
        <v>1037</v>
      </c>
    </row>
    <row r="383" spans="1:7" s="50" customFormat="1" ht="15" customHeight="1" x14ac:dyDescent="0.25">
      <c r="A383" s="68">
        <v>376</v>
      </c>
      <c r="B383" s="123" t="s">
        <v>172</v>
      </c>
      <c r="C383" s="123" t="s">
        <v>255</v>
      </c>
      <c r="D383" s="123" t="s">
        <v>588</v>
      </c>
      <c r="E383" s="124" t="s">
        <v>736</v>
      </c>
      <c r="F383" s="125">
        <v>330.65</v>
      </c>
      <c r="G383" s="123" t="s">
        <v>744</v>
      </c>
    </row>
    <row r="384" spans="1:7" s="50" customFormat="1" ht="15" customHeight="1" x14ac:dyDescent="0.25">
      <c r="A384" s="68">
        <v>377</v>
      </c>
      <c r="B384" s="123" t="s">
        <v>178</v>
      </c>
      <c r="C384" s="123" t="s">
        <v>448</v>
      </c>
      <c r="D384" s="123" t="s">
        <v>563</v>
      </c>
      <c r="E384" s="124" t="s">
        <v>736</v>
      </c>
      <c r="F384" s="125">
        <v>15387.16</v>
      </c>
      <c r="G384" s="123" t="s">
        <v>738</v>
      </c>
    </row>
    <row r="385" spans="1:7" s="50" customFormat="1" ht="15" customHeight="1" x14ac:dyDescent="0.25">
      <c r="A385" s="68">
        <v>378</v>
      </c>
      <c r="B385" s="123" t="s">
        <v>161</v>
      </c>
      <c r="C385" s="123" t="s">
        <v>971</v>
      </c>
      <c r="D385" s="123" t="s">
        <v>534</v>
      </c>
      <c r="E385" s="124" t="s">
        <v>736</v>
      </c>
      <c r="F385" s="125">
        <v>3577.37</v>
      </c>
      <c r="G385" s="123" t="s">
        <v>1031</v>
      </c>
    </row>
    <row r="386" spans="1:7" s="50" customFormat="1" ht="15" customHeight="1" x14ac:dyDescent="0.25">
      <c r="A386" s="68">
        <v>379</v>
      </c>
      <c r="B386" s="123" t="s">
        <v>178</v>
      </c>
      <c r="C386" s="123" t="s">
        <v>474</v>
      </c>
      <c r="D386" s="123" t="s">
        <v>713</v>
      </c>
      <c r="E386" s="124" t="s">
        <v>736</v>
      </c>
      <c r="F386" s="125">
        <v>5421.92</v>
      </c>
      <c r="G386" s="123" t="s">
        <v>738</v>
      </c>
    </row>
    <row r="387" spans="1:7" s="50" customFormat="1" ht="15" customHeight="1" x14ac:dyDescent="0.25">
      <c r="A387" s="68">
        <v>380</v>
      </c>
      <c r="B387" s="123" t="s">
        <v>965</v>
      </c>
      <c r="C387" s="123" t="s">
        <v>770</v>
      </c>
      <c r="D387" s="123" t="s">
        <v>891</v>
      </c>
      <c r="E387" s="124" t="s">
        <v>736</v>
      </c>
      <c r="F387" s="125">
        <v>184.08</v>
      </c>
      <c r="G387" s="123" t="s">
        <v>742</v>
      </c>
    </row>
    <row r="388" spans="1:7" s="50" customFormat="1" ht="15" customHeight="1" x14ac:dyDescent="0.25">
      <c r="A388" s="68">
        <v>381</v>
      </c>
      <c r="B388" s="123" t="s">
        <v>178</v>
      </c>
      <c r="C388" s="123" t="s">
        <v>429</v>
      </c>
      <c r="D388" s="123" t="s">
        <v>682</v>
      </c>
      <c r="E388" s="124" t="s">
        <v>736</v>
      </c>
      <c r="F388" s="125">
        <v>8885.89</v>
      </c>
      <c r="G388" s="123" t="s">
        <v>1037</v>
      </c>
    </row>
    <row r="389" spans="1:7" s="50" customFormat="1" ht="15" customHeight="1" x14ac:dyDescent="0.25">
      <c r="A389" s="68">
        <v>382</v>
      </c>
      <c r="B389" s="123" t="s">
        <v>164</v>
      </c>
      <c r="C389" s="123" t="s">
        <v>271</v>
      </c>
      <c r="D389" s="123" t="s">
        <v>517</v>
      </c>
      <c r="E389" s="124" t="s">
        <v>736</v>
      </c>
      <c r="F389" s="125">
        <v>528.21</v>
      </c>
      <c r="G389" s="123" t="s">
        <v>742</v>
      </c>
    </row>
    <row r="390" spans="1:7" s="50" customFormat="1" ht="15" customHeight="1" x14ac:dyDescent="0.25">
      <c r="A390" s="68">
        <v>383</v>
      </c>
      <c r="B390" s="123" t="s">
        <v>178</v>
      </c>
      <c r="C390" s="123" t="s">
        <v>864</v>
      </c>
      <c r="D390" s="123" t="s">
        <v>938</v>
      </c>
      <c r="E390" s="124" t="s">
        <v>736</v>
      </c>
      <c r="F390" s="125">
        <v>336.35</v>
      </c>
      <c r="G390" s="123" t="s">
        <v>747</v>
      </c>
    </row>
    <row r="391" spans="1:7" s="50" customFormat="1" ht="15" customHeight="1" x14ac:dyDescent="0.25">
      <c r="A391" s="68">
        <v>384</v>
      </c>
      <c r="B391" s="123" t="s">
        <v>178</v>
      </c>
      <c r="C391" s="123" t="s">
        <v>457</v>
      </c>
      <c r="D391" s="123" t="s">
        <v>702</v>
      </c>
      <c r="E391" s="124" t="s">
        <v>736</v>
      </c>
      <c r="F391" s="125">
        <v>101.19</v>
      </c>
      <c r="G391" s="123" t="s">
        <v>740</v>
      </c>
    </row>
    <row r="392" spans="1:7" s="50" customFormat="1" ht="15" customHeight="1" x14ac:dyDescent="0.25">
      <c r="A392" s="68">
        <v>385</v>
      </c>
      <c r="B392" s="123" t="s">
        <v>173</v>
      </c>
      <c r="C392" s="123" t="s">
        <v>343</v>
      </c>
      <c r="D392" s="123" t="s">
        <v>231</v>
      </c>
      <c r="E392" s="124" t="s">
        <v>736</v>
      </c>
      <c r="F392" s="125">
        <v>14.31</v>
      </c>
      <c r="G392" s="123" t="s">
        <v>737</v>
      </c>
    </row>
    <row r="393" spans="1:7" s="50" customFormat="1" ht="15" customHeight="1" x14ac:dyDescent="0.25">
      <c r="A393" s="68">
        <v>386</v>
      </c>
      <c r="B393" s="123" t="s">
        <v>166</v>
      </c>
      <c r="C393" s="123" t="s">
        <v>805</v>
      </c>
      <c r="D393" s="123" t="s">
        <v>691</v>
      </c>
      <c r="E393" s="124" t="s">
        <v>736</v>
      </c>
      <c r="F393" s="125">
        <v>277.55</v>
      </c>
      <c r="G393" s="123" t="s">
        <v>740</v>
      </c>
    </row>
    <row r="394" spans="1:7" s="50" customFormat="1" ht="15" customHeight="1" x14ac:dyDescent="0.25">
      <c r="A394" s="68">
        <v>387</v>
      </c>
      <c r="B394" s="123" t="s">
        <v>178</v>
      </c>
      <c r="C394" s="123" t="s">
        <v>428</v>
      </c>
      <c r="D394" s="123" t="s">
        <v>681</v>
      </c>
      <c r="E394" s="124" t="s">
        <v>736</v>
      </c>
      <c r="F394" s="125">
        <v>1883.62</v>
      </c>
      <c r="G394" s="123" t="s">
        <v>743</v>
      </c>
    </row>
    <row r="395" spans="1:7" s="50" customFormat="1" ht="15" customHeight="1" x14ac:dyDescent="0.25">
      <c r="A395" s="68">
        <v>388</v>
      </c>
      <c r="B395" s="123" t="s">
        <v>164</v>
      </c>
      <c r="C395" s="123" t="s">
        <v>792</v>
      </c>
      <c r="D395" s="123" t="s">
        <v>611</v>
      </c>
      <c r="E395" s="124" t="s">
        <v>736</v>
      </c>
      <c r="F395" s="125">
        <v>102.31</v>
      </c>
      <c r="G395" s="123" t="s">
        <v>742</v>
      </c>
    </row>
    <row r="396" spans="1:7" s="50" customFormat="1" ht="15" customHeight="1" x14ac:dyDescent="0.25">
      <c r="A396" s="68">
        <v>389</v>
      </c>
      <c r="B396" s="123" t="s">
        <v>178</v>
      </c>
      <c r="C396" s="123" t="s">
        <v>412</v>
      </c>
      <c r="D396" s="123" t="s">
        <v>359</v>
      </c>
      <c r="E396" s="124" t="s">
        <v>736</v>
      </c>
      <c r="F396" s="125">
        <v>10109.719999999999</v>
      </c>
      <c r="G396" s="123" t="s">
        <v>1037</v>
      </c>
    </row>
    <row r="397" spans="1:7" s="50" customFormat="1" ht="15" customHeight="1" x14ac:dyDescent="0.25">
      <c r="A397" s="68">
        <v>390</v>
      </c>
      <c r="B397" s="123" t="s">
        <v>176</v>
      </c>
      <c r="C397" s="123" t="s">
        <v>855</v>
      </c>
      <c r="D397" s="123" t="s">
        <v>508</v>
      </c>
      <c r="E397" s="124" t="s">
        <v>736</v>
      </c>
      <c r="F397" s="125">
        <v>1005.78</v>
      </c>
      <c r="G397" s="123" t="s">
        <v>740</v>
      </c>
    </row>
    <row r="398" spans="1:7" s="50" customFormat="1" ht="15" customHeight="1" x14ac:dyDescent="0.25">
      <c r="A398" s="68">
        <v>391</v>
      </c>
      <c r="B398" s="123" t="s">
        <v>178</v>
      </c>
      <c r="C398" s="123" t="s">
        <v>305</v>
      </c>
      <c r="D398" s="123" t="s">
        <v>937</v>
      </c>
      <c r="E398" s="124" t="s">
        <v>736</v>
      </c>
      <c r="F398" s="125">
        <v>7991.93</v>
      </c>
      <c r="G398" s="123" t="s">
        <v>1032</v>
      </c>
    </row>
    <row r="399" spans="1:7" s="50" customFormat="1" ht="15" customHeight="1" x14ac:dyDescent="0.25">
      <c r="A399" s="68">
        <v>392</v>
      </c>
      <c r="B399" s="123" t="s">
        <v>172</v>
      </c>
      <c r="C399" s="123" t="s">
        <v>305</v>
      </c>
      <c r="D399" s="123" t="s">
        <v>909</v>
      </c>
      <c r="E399" s="124" t="s">
        <v>736</v>
      </c>
      <c r="F399" s="125">
        <v>394.02</v>
      </c>
      <c r="G399" s="123" t="s">
        <v>744</v>
      </c>
    </row>
    <row r="400" spans="1:7" s="50" customFormat="1" ht="15" customHeight="1" x14ac:dyDescent="0.25">
      <c r="A400" s="68">
        <v>393</v>
      </c>
      <c r="B400" s="123" t="s">
        <v>170</v>
      </c>
      <c r="C400" s="123" t="s">
        <v>305</v>
      </c>
      <c r="D400" s="123" t="s">
        <v>599</v>
      </c>
      <c r="E400" s="124" t="s">
        <v>736</v>
      </c>
      <c r="F400" s="125">
        <v>2549.44</v>
      </c>
      <c r="G400" s="123" t="s">
        <v>738</v>
      </c>
    </row>
    <row r="401" spans="1:7" s="50" customFormat="1" ht="15" customHeight="1" x14ac:dyDescent="0.25">
      <c r="A401" s="68">
        <v>394</v>
      </c>
      <c r="B401" s="123" t="s">
        <v>172</v>
      </c>
      <c r="C401" s="123" t="s">
        <v>305</v>
      </c>
      <c r="D401" s="123" t="s">
        <v>918</v>
      </c>
      <c r="E401" s="124" t="s">
        <v>736</v>
      </c>
      <c r="F401" s="125">
        <v>272.61</v>
      </c>
      <c r="G401" s="123" t="s">
        <v>744</v>
      </c>
    </row>
    <row r="402" spans="1:7" s="50" customFormat="1" ht="15" customHeight="1" x14ac:dyDescent="0.25">
      <c r="A402" s="68">
        <v>395</v>
      </c>
      <c r="B402" s="123" t="s">
        <v>164</v>
      </c>
      <c r="C402" s="123" t="s">
        <v>268</v>
      </c>
      <c r="D402" s="123" t="s">
        <v>511</v>
      </c>
      <c r="E402" s="124" t="s">
        <v>736</v>
      </c>
      <c r="F402" s="125">
        <v>237.57</v>
      </c>
      <c r="G402" s="123" t="s">
        <v>737</v>
      </c>
    </row>
    <row r="403" spans="1:7" s="50" customFormat="1" ht="15" customHeight="1" x14ac:dyDescent="0.25">
      <c r="A403" s="68">
        <v>396</v>
      </c>
      <c r="B403" s="123" t="s">
        <v>160</v>
      </c>
      <c r="C403" s="123" t="s">
        <v>220</v>
      </c>
      <c r="D403" s="123" t="s">
        <v>542</v>
      </c>
      <c r="E403" s="124" t="s">
        <v>736</v>
      </c>
      <c r="F403" s="125">
        <v>1873</v>
      </c>
      <c r="G403" s="123" t="s">
        <v>740</v>
      </c>
    </row>
    <row r="404" spans="1:7" s="50" customFormat="1" ht="15" customHeight="1" x14ac:dyDescent="0.25">
      <c r="A404" s="68">
        <v>397</v>
      </c>
      <c r="B404" s="123" t="s">
        <v>178</v>
      </c>
      <c r="C404" s="123" t="s">
        <v>504</v>
      </c>
      <c r="D404" s="123" t="s">
        <v>946</v>
      </c>
      <c r="E404" s="124" t="s">
        <v>736</v>
      </c>
      <c r="F404" s="125">
        <v>48.64</v>
      </c>
      <c r="G404" s="123" t="s">
        <v>748</v>
      </c>
    </row>
    <row r="405" spans="1:7" s="50" customFormat="1" ht="15" customHeight="1" x14ac:dyDescent="0.25">
      <c r="A405" s="68">
        <v>398</v>
      </c>
      <c r="B405" s="123" t="s">
        <v>178</v>
      </c>
      <c r="C405" s="123" t="s">
        <v>458</v>
      </c>
      <c r="D405" s="123" t="s">
        <v>703</v>
      </c>
      <c r="E405" s="124" t="s">
        <v>736</v>
      </c>
      <c r="F405" s="125">
        <v>5191.22</v>
      </c>
      <c r="G405" s="123" t="s">
        <v>738</v>
      </c>
    </row>
    <row r="406" spans="1:7" s="50" customFormat="1" ht="15" customHeight="1" x14ac:dyDescent="0.25">
      <c r="A406" s="68">
        <v>399</v>
      </c>
      <c r="B406" s="123" t="s">
        <v>965</v>
      </c>
      <c r="C406" s="123" t="s">
        <v>767</v>
      </c>
      <c r="D406" s="123" t="s">
        <v>661</v>
      </c>
      <c r="E406" s="124" t="s">
        <v>736</v>
      </c>
      <c r="F406" s="125">
        <v>3472.49</v>
      </c>
      <c r="G406" s="123" t="s">
        <v>1045</v>
      </c>
    </row>
    <row r="407" spans="1:7" s="50" customFormat="1" ht="15" customHeight="1" x14ac:dyDescent="0.25">
      <c r="A407" s="68">
        <v>400</v>
      </c>
      <c r="B407" s="123" t="s">
        <v>173</v>
      </c>
      <c r="C407" s="123" t="s">
        <v>248</v>
      </c>
      <c r="D407" s="123" t="s">
        <v>540</v>
      </c>
      <c r="E407" s="124" t="s">
        <v>736</v>
      </c>
      <c r="F407" s="125">
        <v>504.89</v>
      </c>
      <c r="G407" s="123" t="s">
        <v>737</v>
      </c>
    </row>
    <row r="408" spans="1:7" s="50" customFormat="1" ht="15" customHeight="1" x14ac:dyDescent="0.25">
      <c r="A408" s="68">
        <v>401</v>
      </c>
      <c r="B408" s="123" t="s">
        <v>157</v>
      </c>
      <c r="C408" s="123" t="s">
        <v>248</v>
      </c>
      <c r="D408" s="123" t="s">
        <v>886</v>
      </c>
      <c r="E408" s="124" t="s">
        <v>736</v>
      </c>
      <c r="F408" s="125">
        <v>514.41</v>
      </c>
      <c r="G408" s="123" t="s">
        <v>737</v>
      </c>
    </row>
    <row r="409" spans="1:7" s="50" customFormat="1" ht="15" customHeight="1" x14ac:dyDescent="0.25">
      <c r="A409" s="68">
        <v>402</v>
      </c>
      <c r="B409" s="123" t="s">
        <v>162</v>
      </c>
      <c r="C409" s="123" t="s">
        <v>248</v>
      </c>
      <c r="D409" s="123" t="s">
        <v>270</v>
      </c>
      <c r="E409" s="124" t="s">
        <v>735</v>
      </c>
      <c r="F409" s="125">
        <v>514.77</v>
      </c>
      <c r="G409" s="123" t="s">
        <v>737</v>
      </c>
    </row>
    <row r="410" spans="1:7" s="50" customFormat="1" ht="15" customHeight="1" x14ac:dyDescent="0.25">
      <c r="A410" s="68">
        <v>403</v>
      </c>
      <c r="B410" s="123" t="s">
        <v>172</v>
      </c>
      <c r="C410" s="123" t="s">
        <v>248</v>
      </c>
      <c r="D410" s="123" t="s">
        <v>624</v>
      </c>
      <c r="E410" s="124" t="s">
        <v>736</v>
      </c>
      <c r="F410" s="125">
        <v>1820.97</v>
      </c>
      <c r="G410" s="123" t="s">
        <v>1037</v>
      </c>
    </row>
    <row r="411" spans="1:7" s="50" customFormat="1" ht="15" customHeight="1" x14ac:dyDescent="0.25">
      <c r="A411" s="68">
        <v>404</v>
      </c>
      <c r="B411" s="123" t="s">
        <v>174</v>
      </c>
      <c r="C411" s="123" t="s">
        <v>374</v>
      </c>
      <c r="D411" s="123" t="s">
        <v>508</v>
      </c>
      <c r="E411" s="124" t="s">
        <v>736</v>
      </c>
      <c r="F411" s="125">
        <v>1.1200000000000001</v>
      </c>
      <c r="G411" s="123" t="s">
        <v>742</v>
      </c>
    </row>
    <row r="412" spans="1:7" s="50" customFormat="1" ht="15" customHeight="1" x14ac:dyDescent="0.25">
      <c r="A412" s="68">
        <v>405</v>
      </c>
      <c r="B412" s="123" t="s">
        <v>965</v>
      </c>
      <c r="C412" s="123" t="s">
        <v>762</v>
      </c>
      <c r="D412" s="123" t="s">
        <v>888</v>
      </c>
      <c r="E412" s="124" t="s">
        <v>735</v>
      </c>
      <c r="F412" s="125">
        <v>337.59</v>
      </c>
      <c r="G412" s="123" t="s">
        <v>742</v>
      </c>
    </row>
    <row r="413" spans="1:7" s="50" customFormat="1" ht="15" customHeight="1" x14ac:dyDescent="0.25">
      <c r="A413" s="68">
        <v>406</v>
      </c>
      <c r="B413" s="123" t="s">
        <v>176</v>
      </c>
      <c r="C413" s="123" t="s">
        <v>851</v>
      </c>
      <c r="D413" s="123" t="s">
        <v>610</v>
      </c>
      <c r="E413" s="124" t="s">
        <v>736</v>
      </c>
      <c r="F413" s="125">
        <v>1487.12</v>
      </c>
      <c r="G413" s="123" t="s">
        <v>740</v>
      </c>
    </row>
    <row r="414" spans="1:7" s="50" customFormat="1" ht="15" customHeight="1" x14ac:dyDescent="0.25">
      <c r="A414" s="68">
        <v>407</v>
      </c>
      <c r="B414" s="123" t="s">
        <v>164</v>
      </c>
      <c r="C414" s="123" t="s">
        <v>800</v>
      </c>
      <c r="D414" s="123" t="s">
        <v>517</v>
      </c>
      <c r="E414" s="124" t="s">
        <v>736</v>
      </c>
      <c r="F414" s="125">
        <v>14.09</v>
      </c>
      <c r="G414" s="123" t="s">
        <v>737</v>
      </c>
    </row>
    <row r="415" spans="1:7" s="50" customFormat="1" ht="15" customHeight="1" x14ac:dyDescent="0.25">
      <c r="A415" s="68">
        <v>408</v>
      </c>
      <c r="B415" s="123" t="s">
        <v>173</v>
      </c>
      <c r="C415" s="123" t="s">
        <v>832</v>
      </c>
      <c r="D415" s="123" t="s">
        <v>526</v>
      </c>
      <c r="E415" s="124" t="s">
        <v>736</v>
      </c>
      <c r="F415" s="125">
        <v>354.04</v>
      </c>
      <c r="G415" s="123" t="s">
        <v>744</v>
      </c>
    </row>
    <row r="416" spans="1:7" s="50" customFormat="1" ht="15" customHeight="1" x14ac:dyDescent="0.25">
      <c r="A416" s="68">
        <v>409</v>
      </c>
      <c r="B416" s="123" t="s">
        <v>173</v>
      </c>
      <c r="C416" s="123" t="s">
        <v>844</v>
      </c>
      <c r="D416" s="123" t="s">
        <v>534</v>
      </c>
      <c r="E416" s="124" t="s">
        <v>736</v>
      </c>
      <c r="F416" s="125">
        <v>17.34</v>
      </c>
      <c r="G416" s="123" t="s">
        <v>744</v>
      </c>
    </row>
    <row r="417" spans="1:7" s="50" customFormat="1" ht="15" customHeight="1" x14ac:dyDescent="0.25">
      <c r="A417" s="68">
        <v>410</v>
      </c>
      <c r="B417" s="123" t="s">
        <v>161</v>
      </c>
      <c r="C417" s="123" t="s">
        <v>237</v>
      </c>
      <c r="D417" s="123" t="s">
        <v>559</v>
      </c>
      <c r="E417" s="124" t="s">
        <v>735</v>
      </c>
      <c r="F417" s="125">
        <v>15337.54</v>
      </c>
      <c r="G417" s="123" t="s">
        <v>1032</v>
      </c>
    </row>
    <row r="418" spans="1:7" s="50" customFormat="1" ht="15" customHeight="1" x14ac:dyDescent="0.25">
      <c r="A418" s="68">
        <v>411</v>
      </c>
      <c r="B418" s="123" t="s">
        <v>178</v>
      </c>
      <c r="C418" s="123" t="s">
        <v>478</v>
      </c>
      <c r="D418" s="123" t="s">
        <v>718</v>
      </c>
      <c r="E418" s="124" t="s">
        <v>736</v>
      </c>
      <c r="F418" s="125">
        <v>440.73</v>
      </c>
      <c r="G418" s="123" t="s">
        <v>738</v>
      </c>
    </row>
    <row r="419" spans="1:7" s="50" customFormat="1" ht="15" customHeight="1" x14ac:dyDescent="0.25">
      <c r="A419" s="68">
        <v>412</v>
      </c>
      <c r="B419" s="123" t="s">
        <v>169</v>
      </c>
      <c r="C419" s="123" t="s">
        <v>288</v>
      </c>
      <c r="D419" s="123" t="s">
        <v>591</v>
      </c>
      <c r="E419" s="124" t="s">
        <v>736</v>
      </c>
      <c r="F419" s="125">
        <v>1234.26</v>
      </c>
      <c r="G419" s="123" t="s">
        <v>738</v>
      </c>
    </row>
    <row r="420" spans="1:7" s="50" customFormat="1" ht="15" customHeight="1" x14ac:dyDescent="0.25">
      <c r="A420" s="68">
        <v>413</v>
      </c>
      <c r="B420" s="123" t="s">
        <v>164</v>
      </c>
      <c r="C420" s="123" t="s">
        <v>795</v>
      </c>
      <c r="D420" s="123" t="s">
        <v>900</v>
      </c>
      <c r="E420" s="124" t="s">
        <v>736</v>
      </c>
      <c r="F420" s="125">
        <v>9.1</v>
      </c>
      <c r="G420" s="123" t="s">
        <v>742</v>
      </c>
    </row>
    <row r="421" spans="1:7" s="50" customFormat="1" ht="15" customHeight="1" x14ac:dyDescent="0.25">
      <c r="A421" s="68">
        <v>414</v>
      </c>
      <c r="B421" s="123" t="s">
        <v>178</v>
      </c>
      <c r="C421" s="123" t="s">
        <v>495</v>
      </c>
      <c r="D421" s="123" t="s">
        <v>585</v>
      </c>
      <c r="E421" s="124" t="s">
        <v>736</v>
      </c>
      <c r="F421" s="125">
        <v>56147.25</v>
      </c>
      <c r="G421" s="123" t="s">
        <v>1037</v>
      </c>
    </row>
    <row r="422" spans="1:7" s="50" customFormat="1" ht="15" customHeight="1" x14ac:dyDescent="0.25">
      <c r="A422" s="68">
        <v>415</v>
      </c>
      <c r="B422" s="123" t="s">
        <v>178</v>
      </c>
      <c r="C422" s="123" t="s">
        <v>463</v>
      </c>
      <c r="D422" s="123" t="s">
        <v>706</v>
      </c>
      <c r="E422" s="124" t="s">
        <v>736</v>
      </c>
      <c r="F422" s="125">
        <v>48.39</v>
      </c>
      <c r="G422" s="123" t="s">
        <v>1040</v>
      </c>
    </row>
    <row r="423" spans="1:7" s="50" customFormat="1" ht="15" customHeight="1" x14ac:dyDescent="0.25">
      <c r="A423" s="68">
        <v>416</v>
      </c>
      <c r="B423" s="123" t="s">
        <v>178</v>
      </c>
      <c r="C423" s="123" t="s">
        <v>463</v>
      </c>
      <c r="D423" s="123" t="s">
        <v>554</v>
      </c>
      <c r="E423" s="124" t="s">
        <v>736</v>
      </c>
      <c r="F423" s="125">
        <v>2188.56</v>
      </c>
      <c r="G423" s="123" t="s">
        <v>1037</v>
      </c>
    </row>
    <row r="424" spans="1:7" s="50" customFormat="1" ht="15" customHeight="1" x14ac:dyDescent="0.25">
      <c r="A424" s="68">
        <v>417</v>
      </c>
      <c r="B424" s="123" t="s">
        <v>178</v>
      </c>
      <c r="C424" s="123" t="s">
        <v>416</v>
      </c>
      <c r="D424" s="123" t="s">
        <v>265</v>
      </c>
      <c r="E424" s="124" t="s">
        <v>736</v>
      </c>
      <c r="F424" s="125">
        <v>10604.1</v>
      </c>
      <c r="G424" s="123" t="s">
        <v>1045</v>
      </c>
    </row>
    <row r="425" spans="1:7" s="50" customFormat="1" ht="15" customHeight="1" x14ac:dyDescent="0.25">
      <c r="A425" s="68">
        <v>418</v>
      </c>
      <c r="B425" s="123" t="s">
        <v>173</v>
      </c>
      <c r="C425" s="123" t="s">
        <v>842</v>
      </c>
      <c r="D425" s="123" t="s">
        <v>931</v>
      </c>
      <c r="E425" s="124" t="s">
        <v>736</v>
      </c>
      <c r="F425" s="125">
        <v>70.23</v>
      </c>
      <c r="G425" s="123" t="s">
        <v>744</v>
      </c>
    </row>
    <row r="426" spans="1:7" s="50" customFormat="1" ht="15" customHeight="1" x14ac:dyDescent="0.25">
      <c r="A426" s="68">
        <v>419</v>
      </c>
      <c r="B426" s="123" t="s">
        <v>164</v>
      </c>
      <c r="C426" s="123" t="s">
        <v>263</v>
      </c>
      <c r="D426" s="123" t="s">
        <v>526</v>
      </c>
      <c r="E426" s="124" t="s">
        <v>736</v>
      </c>
      <c r="F426" s="125">
        <v>183.3</v>
      </c>
      <c r="G426" s="123" t="s">
        <v>742</v>
      </c>
    </row>
    <row r="427" spans="1:7" s="50" customFormat="1" ht="15" customHeight="1" x14ac:dyDescent="0.25">
      <c r="A427" s="68">
        <v>420</v>
      </c>
      <c r="B427" s="123" t="s">
        <v>171</v>
      </c>
      <c r="C427" s="123" t="s">
        <v>320</v>
      </c>
      <c r="D427" s="123" t="s">
        <v>613</v>
      </c>
      <c r="E427" s="124" t="s">
        <v>736</v>
      </c>
      <c r="F427" s="125">
        <v>31728.54</v>
      </c>
      <c r="G427" s="123" t="s">
        <v>1045</v>
      </c>
    </row>
    <row r="428" spans="1:7" s="50" customFormat="1" ht="15" customHeight="1" x14ac:dyDescent="0.25">
      <c r="A428" s="68">
        <v>421</v>
      </c>
      <c r="B428" s="123" t="s">
        <v>178</v>
      </c>
      <c r="C428" s="123" t="s">
        <v>494</v>
      </c>
      <c r="D428" s="123" t="s">
        <v>728</v>
      </c>
      <c r="E428" s="124" t="s">
        <v>736</v>
      </c>
      <c r="F428" s="125">
        <v>8825.92</v>
      </c>
      <c r="G428" s="123" t="s">
        <v>740</v>
      </c>
    </row>
    <row r="429" spans="1:7" s="50" customFormat="1" ht="15" customHeight="1" x14ac:dyDescent="0.25">
      <c r="A429" s="68">
        <v>422</v>
      </c>
      <c r="B429" s="123" t="s">
        <v>164</v>
      </c>
      <c r="C429" s="123" t="s">
        <v>274</v>
      </c>
      <c r="D429" s="123" t="s">
        <v>582</v>
      </c>
      <c r="E429" s="124" t="s">
        <v>736</v>
      </c>
      <c r="F429" s="125">
        <v>163.18</v>
      </c>
      <c r="G429" s="123" t="s">
        <v>742</v>
      </c>
    </row>
    <row r="430" spans="1:7" s="50" customFormat="1" ht="15" customHeight="1" x14ac:dyDescent="0.25">
      <c r="A430" s="68">
        <v>423</v>
      </c>
      <c r="B430" s="123" t="s">
        <v>178</v>
      </c>
      <c r="C430" s="123" t="s">
        <v>426</v>
      </c>
      <c r="D430" s="123" t="s">
        <v>679</v>
      </c>
      <c r="E430" s="124" t="s">
        <v>736</v>
      </c>
      <c r="F430" s="125">
        <v>634.58000000000004</v>
      </c>
      <c r="G430" s="123" t="s">
        <v>738</v>
      </c>
    </row>
    <row r="431" spans="1:7" s="50" customFormat="1" ht="15" customHeight="1" x14ac:dyDescent="0.25">
      <c r="A431" s="68">
        <v>424</v>
      </c>
      <c r="B431" s="123" t="s">
        <v>173</v>
      </c>
      <c r="C431" s="123" t="s">
        <v>372</v>
      </c>
      <c r="D431" s="123" t="s">
        <v>552</v>
      </c>
      <c r="E431" s="124" t="s">
        <v>736</v>
      </c>
      <c r="F431" s="125">
        <v>33179.269999999997</v>
      </c>
      <c r="G431" s="123" t="s">
        <v>1045</v>
      </c>
    </row>
    <row r="432" spans="1:7" s="50" customFormat="1" ht="15" customHeight="1" x14ac:dyDescent="0.25">
      <c r="A432" s="68">
        <v>425</v>
      </c>
      <c r="B432" s="123" t="s">
        <v>178</v>
      </c>
      <c r="C432" s="123" t="s">
        <v>402</v>
      </c>
      <c r="D432" s="123" t="s">
        <v>670</v>
      </c>
      <c r="E432" s="124" t="s">
        <v>736</v>
      </c>
      <c r="F432" s="125">
        <v>5207.1899999999996</v>
      </c>
      <c r="G432" s="123" t="s">
        <v>743</v>
      </c>
    </row>
    <row r="433" spans="1:11" s="50" customFormat="1" ht="15" customHeight="1" x14ac:dyDescent="0.25">
      <c r="A433" s="68">
        <v>426</v>
      </c>
      <c r="B433" s="123" t="s">
        <v>752</v>
      </c>
      <c r="C433" s="123" t="s">
        <v>875</v>
      </c>
      <c r="D433" s="123" t="s">
        <v>673</v>
      </c>
      <c r="E433" s="124" t="s">
        <v>735</v>
      </c>
      <c r="F433" s="125">
        <v>3421.24</v>
      </c>
      <c r="G433" s="123" t="s">
        <v>1037</v>
      </c>
    </row>
    <row r="434" spans="1:11" s="50" customFormat="1" ht="15" customHeight="1" x14ac:dyDescent="0.25">
      <c r="A434" s="68">
        <v>427</v>
      </c>
      <c r="B434" s="123" t="s">
        <v>173</v>
      </c>
      <c r="C434" s="123" t="s">
        <v>834</v>
      </c>
      <c r="D434" s="123" t="s">
        <v>578</v>
      </c>
      <c r="E434" s="124" t="s">
        <v>735</v>
      </c>
      <c r="F434" s="125">
        <v>46.71</v>
      </c>
      <c r="G434" s="123" t="s">
        <v>742</v>
      </c>
      <c r="K434" s="113">
        <v>98.58</v>
      </c>
    </row>
    <row r="435" spans="1:11" s="50" customFormat="1" ht="15" customHeight="1" x14ac:dyDescent="0.25">
      <c r="A435" s="68">
        <v>428</v>
      </c>
      <c r="B435" s="123" t="s">
        <v>176</v>
      </c>
      <c r="C435" s="123" t="s">
        <v>856</v>
      </c>
      <c r="D435" s="123" t="s">
        <v>586</v>
      </c>
      <c r="E435" s="124" t="s">
        <v>735</v>
      </c>
      <c r="F435" s="125">
        <v>1875.84</v>
      </c>
      <c r="G435" s="123" t="s">
        <v>740</v>
      </c>
      <c r="K435" s="113">
        <v>40727.230000000003</v>
      </c>
    </row>
    <row r="436" spans="1:11" s="50" customFormat="1" ht="15" customHeight="1" x14ac:dyDescent="0.25">
      <c r="A436" s="68">
        <v>429</v>
      </c>
      <c r="B436" s="123" t="s">
        <v>179</v>
      </c>
      <c r="C436" s="123" t="s">
        <v>856</v>
      </c>
      <c r="D436" s="123" t="s">
        <v>563</v>
      </c>
      <c r="E436" s="124" t="s">
        <v>736</v>
      </c>
      <c r="F436" s="125">
        <v>3089.03</v>
      </c>
      <c r="G436" s="123" t="s">
        <v>1037</v>
      </c>
    </row>
    <row r="437" spans="1:11" s="50" customFormat="1" ht="15" customHeight="1" x14ac:dyDescent="0.25">
      <c r="A437" s="68">
        <v>430</v>
      </c>
      <c r="B437" s="123" t="s">
        <v>178</v>
      </c>
      <c r="C437" s="123" t="s">
        <v>1022</v>
      </c>
      <c r="D437" s="123" t="s">
        <v>508</v>
      </c>
      <c r="E437" s="124" t="s">
        <v>736</v>
      </c>
      <c r="F437" s="125">
        <v>869.43</v>
      </c>
      <c r="G437" s="123" t="s">
        <v>1036</v>
      </c>
    </row>
    <row r="438" spans="1:11" s="50" customFormat="1" ht="15" customHeight="1" x14ac:dyDescent="0.25">
      <c r="A438" s="68">
        <v>431</v>
      </c>
      <c r="B438" s="123" t="s">
        <v>178</v>
      </c>
      <c r="C438" s="123" t="s">
        <v>419</v>
      </c>
      <c r="D438" s="123" t="s">
        <v>676</v>
      </c>
      <c r="E438" s="124" t="s">
        <v>736</v>
      </c>
      <c r="F438" s="125">
        <v>8865.4</v>
      </c>
      <c r="G438" s="123" t="s">
        <v>740</v>
      </c>
    </row>
    <row r="439" spans="1:11" s="50" customFormat="1" ht="15" customHeight="1" x14ac:dyDescent="0.25">
      <c r="A439" s="68">
        <v>432</v>
      </c>
      <c r="B439" s="123" t="s">
        <v>176</v>
      </c>
      <c r="C439" s="123" t="s">
        <v>382</v>
      </c>
      <c r="D439" s="123" t="s">
        <v>659</v>
      </c>
      <c r="E439" s="124" t="s">
        <v>736</v>
      </c>
      <c r="F439" s="125">
        <v>379.84</v>
      </c>
      <c r="G439" s="123" t="s">
        <v>740</v>
      </c>
    </row>
    <row r="440" spans="1:11" s="50" customFormat="1" ht="15" customHeight="1" x14ac:dyDescent="0.25">
      <c r="A440" s="68">
        <v>433</v>
      </c>
      <c r="B440" s="123" t="s">
        <v>169</v>
      </c>
      <c r="C440" s="123" t="s">
        <v>983</v>
      </c>
      <c r="D440" s="123" t="s">
        <v>508</v>
      </c>
      <c r="E440" s="124" t="s">
        <v>736</v>
      </c>
      <c r="F440" s="125">
        <v>340.68</v>
      </c>
      <c r="G440" s="123" t="s">
        <v>738</v>
      </c>
    </row>
    <row r="441" spans="1:11" s="50" customFormat="1" ht="15" customHeight="1" x14ac:dyDescent="0.25">
      <c r="A441" s="68">
        <v>434</v>
      </c>
      <c r="B441" s="123" t="s">
        <v>180</v>
      </c>
      <c r="C441" s="123" t="s">
        <v>465</v>
      </c>
      <c r="D441" s="123" t="s">
        <v>559</v>
      </c>
      <c r="E441" s="124" t="s">
        <v>735</v>
      </c>
      <c r="F441" s="125">
        <v>163.76</v>
      </c>
      <c r="G441" s="123" t="s">
        <v>1031</v>
      </c>
    </row>
    <row r="442" spans="1:11" s="50" customFormat="1" ht="15" customHeight="1" x14ac:dyDescent="0.25">
      <c r="A442" s="68">
        <v>435</v>
      </c>
      <c r="B442" s="123" t="s">
        <v>178</v>
      </c>
      <c r="C442" s="123" t="s">
        <v>465</v>
      </c>
      <c r="D442" s="123" t="s">
        <v>708</v>
      </c>
      <c r="E442" s="124" t="s">
        <v>736</v>
      </c>
      <c r="F442" s="125">
        <v>12115.93</v>
      </c>
      <c r="G442" s="123" t="s">
        <v>740</v>
      </c>
    </row>
    <row r="443" spans="1:11" s="50" customFormat="1" ht="15" customHeight="1" x14ac:dyDescent="0.25">
      <c r="A443" s="68">
        <v>436</v>
      </c>
      <c r="B443" s="123" t="s">
        <v>178</v>
      </c>
      <c r="C443" s="123" t="s">
        <v>465</v>
      </c>
      <c r="D443" s="123" t="s">
        <v>596</v>
      </c>
      <c r="E443" s="124" t="s">
        <v>736</v>
      </c>
      <c r="F443" s="125">
        <v>32217.94</v>
      </c>
      <c r="G443" s="123" t="s">
        <v>1037</v>
      </c>
    </row>
    <row r="444" spans="1:11" s="50" customFormat="1" ht="15" customHeight="1" x14ac:dyDescent="0.25">
      <c r="A444" s="68">
        <v>437</v>
      </c>
      <c r="B444" s="123" t="s">
        <v>176</v>
      </c>
      <c r="C444" s="123" t="s">
        <v>1003</v>
      </c>
      <c r="D444" s="123" t="s">
        <v>517</v>
      </c>
      <c r="E444" s="124" t="s">
        <v>736</v>
      </c>
      <c r="F444" s="125">
        <v>1177.3599999999999</v>
      </c>
      <c r="G444" s="123" t="s">
        <v>740</v>
      </c>
    </row>
    <row r="445" spans="1:11" s="50" customFormat="1" ht="15" customHeight="1" x14ac:dyDescent="0.25">
      <c r="A445" s="68">
        <v>438</v>
      </c>
      <c r="B445" s="123" t="s">
        <v>180</v>
      </c>
      <c r="C445" s="123" t="s">
        <v>1027</v>
      </c>
      <c r="D445" s="123" t="s">
        <v>508</v>
      </c>
      <c r="E445" s="124" t="s">
        <v>736</v>
      </c>
      <c r="F445" s="125">
        <v>133.06</v>
      </c>
      <c r="G445" s="123" t="s">
        <v>742</v>
      </c>
    </row>
    <row r="446" spans="1:11" s="50" customFormat="1" ht="15" customHeight="1" x14ac:dyDescent="0.25">
      <c r="A446" s="68">
        <v>439</v>
      </c>
      <c r="B446" s="123" t="s">
        <v>173</v>
      </c>
      <c r="C446" s="123" t="s">
        <v>337</v>
      </c>
      <c r="D446" s="123" t="s">
        <v>630</v>
      </c>
      <c r="E446" s="124" t="s">
        <v>736</v>
      </c>
      <c r="F446" s="125">
        <v>5020.79</v>
      </c>
      <c r="G446" s="123" t="s">
        <v>1045</v>
      </c>
    </row>
    <row r="447" spans="1:11" s="50" customFormat="1" ht="15" customHeight="1" x14ac:dyDescent="0.25">
      <c r="A447" s="68">
        <v>440</v>
      </c>
      <c r="B447" s="123" t="s">
        <v>164</v>
      </c>
      <c r="C447" s="123" t="s">
        <v>264</v>
      </c>
      <c r="D447" s="123" t="s">
        <v>1050</v>
      </c>
      <c r="E447" s="124" t="s">
        <v>736</v>
      </c>
      <c r="F447" s="125">
        <v>178.56</v>
      </c>
      <c r="G447" s="123" t="s">
        <v>743</v>
      </c>
    </row>
    <row r="448" spans="1:11" s="50" customFormat="1" ht="15" customHeight="1" x14ac:dyDescent="0.25">
      <c r="A448" s="68">
        <v>441</v>
      </c>
      <c r="B448" s="123" t="s">
        <v>168</v>
      </c>
      <c r="C448" s="123" t="s">
        <v>285</v>
      </c>
      <c r="D448" s="123" t="s">
        <v>588</v>
      </c>
      <c r="E448" s="124" t="s">
        <v>736</v>
      </c>
      <c r="F448" s="125">
        <v>1198.81</v>
      </c>
      <c r="G448" s="123" t="s">
        <v>1031</v>
      </c>
    </row>
    <row r="449" spans="1:7" s="50" customFormat="1" ht="15" customHeight="1" x14ac:dyDescent="0.25">
      <c r="A449" s="68">
        <v>442</v>
      </c>
      <c r="B449" s="123" t="s">
        <v>172</v>
      </c>
      <c r="C449" s="123" t="s">
        <v>285</v>
      </c>
      <c r="D449" s="123" t="s">
        <v>554</v>
      </c>
      <c r="E449" s="124" t="s">
        <v>736</v>
      </c>
      <c r="F449" s="125">
        <v>3.26</v>
      </c>
      <c r="G449" s="123" t="s">
        <v>739</v>
      </c>
    </row>
    <row r="450" spans="1:7" s="50" customFormat="1" ht="15" customHeight="1" x14ac:dyDescent="0.25">
      <c r="A450" s="68">
        <v>443</v>
      </c>
      <c r="B450" s="123" t="s">
        <v>178</v>
      </c>
      <c r="C450" s="123" t="s">
        <v>1014</v>
      </c>
      <c r="D450" s="123" t="s">
        <v>612</v>
      </c>
      <c r="E450" s="124" t="s">
        <v>736</v>
      </c>
      <c r="F450" s="125">
        <v>7795.53</v>
      </c>
      <c r="G450" s="123" t="s">
        <v>1037</v>
      </c>
    </row>
    <row r="451" spans="1:7" s="50" customFormat="1" ht="15" customHeight="1" x14ac:dyDescent="0.25">
      <c r="A451" s="68">
        <v>444</v>
      </c>
      <c r="B451" s="123" t="s">
        <v>166</v>
      </c>
      <c r="C451" s="123" t="s">
        <v>807</v>
      </c>
      <c r="D451" s="123" t="s">
        <v>517</v>
      </c>
      <c r="E451" s="124" t="s">
        <v>736</v>
      </c>
      <c r="F451" s="125">
        <v>234.85</v>
      </c>
      <c r="G451" s="123" t="s">
        <v>740</v>
      </c>
    </row>
    <row r="452" spans="1:7" s="50" customFormat="1" ht="15" customHeight="1" x14ac:dyDescent="0.25">
      <c r="A452" s="68">
        <v>445</v>
      </c>
      <c r="B452" s="123" t="s">
        <v>172</v>
      </c>
      <c r="C452" s="123" t="s">
        <v>818</v>
      </c>
      <c r="D452" s="123" t="s">
        <v>515</v>
      </c>
      <c r="E452" s="124" t="s">
        <v>736</v>
      </c>
      <c r="F452" s="125">
        <v>8.2899999999999991</v>
      </c>
      <c r="G452" s="123" t="s">
        <v>739</v>
      </c>
    </row>
    <row r="453" spans="1:7" s="50" customFormat="1" ht="15" customHeight="1" x14ac:dyDescent="0.25">
      <c r="A453" s="68">
        <v>446</v>
      </c>
      <c r="B453" s="123" t="s">
        <v>178</v>
      </c>
      <c r="C453" s="123" t="s">
        <v>1017</v>
      </c>
      <c r="D453" s="123" t="s">
        <v>899</v>
      </c>
      <c r="E453" s="124" t="s">
        <v>736</v>
      </c>
      <c r="F453" s="125">
        <v>48.93</v>
      </c>
      <c r="G453" s="123" t="s">
        <v>748</v>
      </c>
    </row>
    <row r="454" spans="1:7" s="50" customFormat="1" ht="15" customHeight="1" x14ac:dyDescent="0.25">
      <c r="A454" s="68">
        <v>447</v>
      </c>
      <c r="B454" s="123" t="s">
        <v>174</v>
      </c>
      <c r="C454" s="123" t="s">
        <v>376</v>
      </c>
      <c r="D454" s="123" t="s">
        <v>657</v>
      </c>
      <c r="E454" s="124" t="s">
        <v>735</v>
      </c>
      <c r="F454" s="125">
        <v>6.06</v>
      </c>
      <c r="G454" s="123" t="s">
        <v>744</v>
      </c>
    </row>
    <row r="455" spans="1:7" s="50" customFormat="1" ht="15" customHeight="1" x14ac:dyDescent="0.25">
      <c r="A455" s="68">
        <v>448</v>
      </c>
      <c r="B455" s="123" t="s">
        <v>178</v>
      </c>
      <c r="C455" s="123" t="s">
        <v>480</v>
      </c>
      <c r="D455" s="123" t="s">
        <v>720</v>
      </c>
      <c r="E455" s="124" t="s">
        <v>736</v>
      </c>
      <c r="F455" s="125">
        <v>1261.6300000000001</v>
      </c>
      <c r="G455" s="123" t="s">
        <v>738</v>
      </c>
    </row>
    <row r="456" spans="1:7" s="50" customFormat="1" ht="15" customHeight="1" x14ac:dyDescent="0.25">
      <c r="A456" s="68">
        <v>449</v>
      </c>
      <c r="B456" s="123" t="s">
        <v>178</v>
      </c>
      <c r="C456" s="123" t="s">
        <v>444</v>
      </c>
      <c r="D456" s="123" t="s">
        <v>690</v>
      </c>
      <c r="E456" s="124" t="s">
        <v>736</v>
      </c>
      <c r="F456" s="125">
        <v>3494.25</v>
      </c>
      <c r="G456" s="123" t="s">
        <v>746</v>
      </c>
    </row>
    <row r="457" spans="1:7" ht="15" customHeight="1" x14ac:dyDescent="0.25">
      <c r="A457" s="68">
        <v>450</v>
      </c>
      <c r="B457" s="123" t="s">
        <v>965</v>
      </c>
      <c r="C457" s="123" t="s">
        <v>198</v>
      </c>
      <c r="D457" s="123" t="s">
        <v>523</v>
      </c>
      <c r="E457" s="124" t="s">
        <v>735</v>
      </c>
      <c r="F457" s="125">
        <v>7434.25</v>
      </c>
      <c r="G457" s="123" t="s">
        <v>1037</v>
      </c>
    </row>
    <row r="458" spans="1:7" x14ac:dyDescent="0.25">
      <c r="A458" s="68">
        <v>451</v>
      </c>
      <c r="B458" s="123" t="s">
        <v>164</v>
      </c>
      <c r="C458" s="123" t="s">
        <v>801</v>
      </c>
      <c r="D458" s="123" t="s">
        <v>533</v>
      </c>
      <c r="E458" s="124" t="s">
        <v>736</v>
      </c>
      <c r="F458" s="125">
        <v>292.99</v>
      </c>
      <c r="G458" s="123" t="s">
        <v>742</v>
      </c>
    </row>
    <row r="459" spans="1:7" x14ac:dyDescent="0.25">
      <c r="A459" s="68">
        <v>452</v>
      </c>
      <c r="B459" s="123" t="s">
        <v>173</v>
      </c>
      <c r="C459" s="123" t="s">
        <v>338</v>
      </c>
      <c r="D459" s="123" t="s">
        <v>632</v>
      </c>
      <c r="E459" s="124" t="s">
        <v>736</v>
      </c>
      <c r="F459" s="125">
        <v>115.88</v>
      </c>
      <c r="G459" s="123" t="s">
        <v>737</v>
      </c>
    </row>
    <row r="460" spans="1:7" x14ac:dyDescent="0.25">
      <c r="A460" s="68">
        <v>453</v>
      </c>
      <c r="B460" s="123" t="s">
        <v>178</v>
      </c>
      <c r="C460" s="123" t="s">
        <v>449</v>
      </c>
      <c r="D460" s="123" t="s">
        <v>693</v>
      </c>
      <c r="E460" s="124" t="s">
        <v>736</v>
      </c>
      <c r="F460" s="125">
        <v>3949.86</v>
      </c>
      <c r="G460" s="123" t="s">
        <v>1033</v>
      </c>
    </row>
    <row r="461" spans="1:7" x14ac:dyDescent="0.25">
      <c r="A461" s="68">
        <v>454</v>
      </c>
      <c r="B461" s="123" t="s">
        <v>157</v>
      </c>
      <c r="C461" s="123" t="s">
        <v>754</v>
      </c>
      <c r="D461" s="123" t="s">
        <v>884</v>
      </c>
      <c r="E461" s="124" t="s">
        <v>736</v>
      </c>
      <c r="F461" s="125">
        <v>794.55</v>
      </c>
      <c r="G461" s="123" t="s">
        <v>737</v>
      </c>
    </row>
    <row r="462" spans="1:7" x14ac:dyDescent="0.25">
      <c r="A462" s="68">
        <v>455</v>
      </c>
      <c r="B462" s="123" t="s">
        <v>169</v>
      </c>
      <c r="C462" s="123" t="s">
        <v>291</v>
      </c>
      <c r="D462" s="123" t="s">
        <v>548</v>
      </c>
      <c r="E462" s="124" t="s">
        <v>736</v>
      </c>
      <c r="F462" s="125">
        <v>2944.4</v>
      </c>
      <c r="G462" s="123" t="s">
        <v>738</v>
      </c>
    </row>
    <row r="463" spans="1:7" x14ac:dyDescent="0.25">
      <c r="A463" s="68">
        <v>456</v>
      </c>
      <c r="B463" s="123" t="s">
        <v>178</v>
      </c>
      <c r="C463" s="123" t="s">
        <v>1025</v>
      </c>
      <c r="D463" s="123" t="s">
        <v>594</v>
      </c>
      <c r="E463" s="124" t="s">
        <v>736</v>
      </c>
      <c r="F463" s="125">
        <v>544.25</v>
      </c>
      <c r="G463" s="123" t="s">
        <v>1040</v>
      </c>
    </row>
    <row r="464" spans="1:7" x14ac:dyDescent="0.25">
      <c r="A464" s="68">
        <v>457</v>
      </c>
      <c r="B464" s="123" t="s">
        <v>178</v>
      </c>
      <c r="C464" s="123" t="s">
        <v>389</v>
      </c>
      <c r="D464" s="123" t="s">
        <v>629</v>
      </c>
      <c r="E464" s="124" t="s">
        <v>736</v>
      </c>
      <c r="F464" s="125">
        <v>85198.02</v>
      </c>
      <c r="G464" s="123" t="s">
        <v>1032</v>
      </c>
    </row>
    <row r="465" spans="1:7" x14ac:dyDescent="0.25">
      <c r="A465" s="68">
        <v>458</v>
      </c>
      <c r="B465" s="123" t="s">
        <v>1079</v>
      </c>
      <c r="C465" s="123" t="s">
        <v>189</v>
      </c>
      <c r="D465" s="123" t="s">
        <v>513</v>
      </c>
      <c r="E465" s="124" t="s">
        <v>736</v>
      </c>
      <c r="F465" s="125">
        <v>351.71</v>
      </c>
      <c r="G465" s="123" t="s">
        <v>1031</v>
      </c>
    </row>
    <row r="466" spans="1:7" x14ac:dyDescent="0.25">
      <c r="A466" s="68">
        <v>459</v>
      </c>
      <c r="B466" s="123" t="s">
        <v>164</v>
      </c>
      <c r="C466" s="123" t="s">
        <v>260</v>
      </c>
      <c r="D466" s="123" t="s">
        <v>576</v>
      </c>
      <c r="E466" s="124" t="s">
        <v>736</v>
      </c>
      <c r="F466" s="125">
        <v>188.55</v>
      </c>
      <c r="G466" s="123" t="s">
        <v>737</v>
      </c>
    </row>
    <row r="467" spans="1:7" x14ac:dyDescent="0.25">
      <c r="A467" s="68">
        <v>460</v>
      </c>
      <c r="B467" s="123" t="s">
        <v>169</v>
      </c>
      <c r="C467" s="123" t="s">
        <v>298</v>
      </c>
      <c r="D467" s="123" t="s">
        <v>551</v>
      </c>
      <c r="E467" s="124" t="s">
        <v>736</v>
      </c>
      <c r="F467" s="125">
        <v>5627.91</v>
      </c>
      <c r="G467" s="123" t="s">
        <v>738</v>
      </c>
    </row>
    <row r="468" spans="1:7" x14ac:dyDescent="0.25">
      <c r="A468" s="68">
        <v>461</v>
      </c>
      <c r="B468" s="123" t="s">
        <v>965</v>
      </c>
      <c r="C468" s="123" t="s">
        <v>489</v>
      </c>
      <c r="D468" s="123" t="s">
        <v>893</v>
      </c>
      <c r="E468" s="124" t="s">
        <v>736</v>
      </c>
      <c r="F468" s="125">
        <v>8.9700000000000006</v>
      </c>
      <c r="G468" s="123" t="s">
        <v>738</v>
      </c>
    </row>
    <row r="469" spans="1:7" x14ac:dyDescent="0.25">
      <c r="A469" s="68">
        <v>462</v>
      </c>
      <c r="B469" s="123" t="s">
        <v>178</v>
      </c>
      <c r="C469" s="123" t="s">
        <v>489</v>
      </c>
      <c r="D469" s="123" t="s">
        <v>725</v>
      </c>
      <c r="E469" s="124" t="s">
        <v>736</v>
      </c>
      <c r="F469" s="125">
        <v>1937.53</v>
      </c>
      <c r="G469" s="123" t="s">
        <v>740</v>
      </c>
    </row>
    <row r="470" spans="1:7" x14ac:dyDescent="0.25">
      <c r="A470" s="68">
        <v>463</v>
      </c>
      <c r="B470" s="123" t="s">
        <v>160</v>
      </c>
      <c r="C470" s="123" t="s">
        <v>648</v>
      </c>
      <c r="D470" s="123" t="s">
        <v>517</v>
      </c>
      <c r="E470" s="124" t="s">
        <v>735</v>
      </c>
      <c r="F470" s="125">
        <v>1296.96</v>
      </c>
      <c r="G470" s="123" t="s">
        <v>740</v>
      </c>
    </row>
    <row r="471" spans="1:7" x14ac:dyDescent="0.25">
      <c r="A471" s="68">
        <v>464</v>
      </c>
      <c r="B471" s="123" t="s">
        <v>170</v>
      </c>
      <c r="C471" s="123" t="s">
        <v>316</v>
      </c>
      <c r="D471" s="123" t="s">
        <v>523</v>
      </c>
      <c r="E471" s="124" t="s">
        <v>736</v>
      </c>
      <c r="F471" s="125">
        <v>1970.67</v>
      </c>
      <c r="G471" s="123" t="s">
        <v>738</v>
      </c>
    </row>
    <row r="472" spans="1:7" x14ac:dyDescent="0.25">
      <c r="A472" s="68">
        <v>465</v>
      </c>
      <c r="B472" s="123" t="s">
        <v>965</v>
      </c>
      <c r="C472" s="123" t="s">
        <v>765</v>
      </c>
      <c r="D472" s="123" t="s">
        <v>890</v>
      </c>
      <c r="E472" s="124" t="s">
        <v>736</v>
      </c>
      <c r="F472" s="125">
        <v>133.06</v>
      </c>
      <c r="G472" s="123" t="s">
        <v>744</v>
      </c>
    </row>
    <row r="473" spans="1:7" x14ac:dyDescent="0.25">
      <c r="A473" s="68">
        <v>466</v>
      </c>
      <c r="B473" s="123" t="s">
        <v>172</v>
      </c>
      <c r="C473" s="123" t="s">
        <v>331</v>
      </c>
      <c r="D473" s="123" t="s">
        <v>623</v>
      </c>
      <c r="E473" s="124" t="s">
        <v>735</v>
      </c>
      <c r="F473" s="125">
        <v>134.16</v>
      </c>
      <c r="G473" s="123" t="s">
        <v>744</v>
      </c>
    </row>
    <row r="474" spans="1:7" x14ac:dyDescent="0.25">
      <c r="A474" s="68">
        <v>467</v>
      </c>
      <c r="B474" s="123" t="s">
        <v>173</v>
      </c>
      <c r="C474" s="123" t="s">
        <v>331</v>
      </c>
      <c r="D474" s="123" t="s">
        <v>283</v>
      </c>
      <c r="E474" s="124" t="s">
        <v>735</v>
      </c>
      <c r="F474" s="125">
        <v>250.28</v>
      </c>
      <c r="G474" s="123" t="s">
        <v>744</v>
      </c>
    </row>
    <row r="475" spans="1:7" x14ac:dyDescent="0.25">
      <c r="A475" s="68">
        <v>468</v>
      </c>
      <c r="B475" s="123" t="s">
        <v>965</v>
      </c>
      <c r="C475" s="123" t="s">
        <v>772</v>
      </c>
      <c r="D475" s="123" t="s">
        <v>573</v>
      </c>
      <c r="E475" s="124" t="s">
        <v>736</v>
      </c>
      <c r="F475" s="125">
        <v>83.56</v>
      </c>
      <c r="G475" s="123" t="s">
        <v>738</v>
      </c>
    </row>
    <row r="476" spans="1:7" x14ac:dyDescent="0.25">
      <c r="A476" s="68">
        <v>469</v>
      </c>
      <c r="B476" s="123" t="s">
        <v>176</v>
      </c>
      <c r="C476" s="123" t="s">
        <v>380</v>
      </c>
      <c r="D476" s="123" t="s">
        <v>575</v>
      </c>
      <c r="E476" s="124" t="s">
        <v>736</v>
      </c>
      <c r="F476" s="125">
        <v>2283.9</v>
      </c>
      <c r="G476" s="123" t="s">
        <v>740</v>
      </c>
    </row>
    <row r="477" spans="1:7" ht="25.5" x14ac:dyDescent="0.25">
      <c r="A477" s="68">
        <v>470</v>
      </c>
      <c r="B477" s="123" t="s">
        <v>178</v>
      </c>
      <c r="C477" s="123" t="s">
        <v>1030</v>
      </c>
      <c r="D477" s="123" t="s">
        <v>948</v>
      </c>
      <c r="E477" s="124" t="s">
        <v>736</v>
      </c>
      <c r="F477" s="125">
        <v>482.4</v>
      </c>
      <c r="G477" s="123" t="s">
        <v>747</v>
      </c>
    </row>
    <row r="478" spans="1:7" x14ac:dyDescent="0.25">
      <c r="A478" s="68">
        <v>471</v>
      </c>
      <c r="B478" s="123" t="s">
        <v>178</v>
      </c>
      <c r="C478" s="123" t="s">
        <v>871</v>
      </c>
      <c r="D478" s="123" t="s">
        <v>947</v>
      </c>
      <c r="E478" s="124" t="s">
        <v>736</v>
      </c>
      <c r="F478" s="125">
        <v>283.01</v>
      </c>
      <c r="G478" s="123" t="s">
        <v>740</v>
      </c>
    </row>
    <row r="479" spans="1:7" x14ac:dyDescent="0.25">
      <c r="A479" s="68">
        <v>472</v>
      </c>
      <c r="B479" s="123" t="s">
        <v>178</v>
      </c>
      <c r="C479" s="123" t="s">
        <v>869</v>
      </c>
      <c r="D479" s="123" t="s">
        <v>944</v>
      </c>
      <c r="E479" s="124" t="s">
        <v>736</v>
      </c>
      <c r="F479" s="125">
        <v>29.96</v>
      </c>
      <c r="G479" s="123" t="s">
        <v>743</v>
      </c>
    </row>
    <row r="480" spans="1:7" x14ac:dyDescent="0.25">
      <c r="A480" s="68">
        <v>473</v>
      </c>
      <c r="B480" s="123" t="s">
        <v>162</v>
      </c>
      <c r="C480" s="123" t="s">
        <v>241</v>
      </c>
      <c r="D480" s="123" t="s">
        <v>519</v>
      </c>
      <c r="E480" s="124" t="s">
        <v>735</v>
      </c>
      <c r="F480" s="125">
        <v>390.24</v>
      </c>
      <c r="G480" s="123" t="s">
        <v>741</v>
      </c>
    </row>
    <row r="481" spans="1:7" x14ac:dyDescent="0.25">
      <c r="A481" s="68">
        <v>474</v>
      </c>
      <c r="B481" s="123" t="s">
        <v>164</v>
      </c>
      <c r="C481" s="123" t="s">
        <v>272</v>
      </c>
      <c r="D481" s="123" t="s">
        <v>581</v>
      </c>
      <c r="E481" s="124" t="s">
        <v>736</v>
      </c>
      <c r="F481" s="125">
        <v>13.8</v>
      </c>
      <c r="G481" s="123" t="s">
        <v>742</v>
      </c>
    </row>
    <row r="482" spans="1:7" x14ac:dyDescent="0.25">
      <c r="A482" s="68">
        <v>475</v>
      </c>
      <c r="B482" s="123" t="s">
        <v>160</v>
      </c>
      <c r="C482" s="123" t="s">
        <v>225</v>
      </c>
      <c r="D482" s="123" t="s">
        <v>533</v>
      </c>
      <c r="E482" s="124" t="s">
        <v>736</v>
      </c>
      <c r="F482" s="125">
        <v>493.78</v>
      </c>
      <c r="G482" s="123" t="s">
        <v>740</v>
      </c>
    </row>
    <row r="483" spans="1:7" x14ac:dyDescent="0.25">
      <c r="A483" s="68">
        <v>476</v>
      </c>
      <c r="B483" s="123" t="s">
        <v>160</v>
      </c>
      <c r="C483" s="123" t="s">
        <v>226</v>
      </c>
      <c r="D483" s="123" t="s">
        <v>551</v>
      </c>
      <c r="E483" s="124" t="s">
        <v>736</v>
      </c>
      <c r="F483" s="125">
        <v>1316.21</v>
      </c>
      <c r="G483" s="123" t="s">
        <v>740</v>
      </c>
    </row>
    <row r="484" spans="1:7" x14ac:dyDescent="0.25">
      <c r="A484" s="68">
        <v>477</v>
      </c>
      <c r="B484" s="123" t="s">
        <v>169</v>
      </c>
      <c r="C484" s="123" t="s">
        <v>230</v>
      </c>
      <c r="D484" s="123" t="s">
        <v>229</v>
      </c>
      <c r="E484" s="124" t="s">
        <v>736</v>
      </c>
      <c r="F484" s="125">
        <v>3687.81</v>
      </c>
      <c r="G484" s="123" t="s">
        <v>738</v>
      </c>
    </row>
    <row r="485" spans="1:7" x14ac:dyDescent="0.25">
      <c r="A485" s="68">
        <v>478</v>
      </c>
      <c r="B485" s="123" t="s">
        <v>178</v>
      </c>
      <c r="C485" s="123" t="s">
        <v>230</v>
      </c>
      <c r="D485" s="123" t="s">
        <v>939</v>
      </c>
      <c r="E485" s="124" t="s">
        <v>736</v>
      </c>
      <c r="F485" s="125">
        <v>2654.65</v>
      </c>
      <c r="G485" s="123" t="s">
        <v>746</v>
      </c>
    </row>
    <row r="486" spans="1:7" x14ac:dyDescent="0.25">
      <c r="A486" s="68">
        <v>479</v>
      </c>
      <c r="B486" s="123" t="s">
        <v>163</v>
      </c>
      <c r="C486" s="123" t="s">
        <v>230</v>
      </c>
      <c r="D486" s="123" t="s">
        <v>612</v>
      </c>
      <c r="E486" s="124" t="s">
        <v>735</v>
      </c>
      <c r="F486" s="125">
        <v>14841.17</v>
      </c>
      <c r="G486" s="123" t="s">
        <v>1037</v>
      </c>
    </row>
    <row r="487" spans="1:7" x14ac:dyDescent="0.25">
      <c r="A487" s="68">
        <v>480</v>
      </c>
      <c r="B487" s="123" t="s">
        <v>178</v>
      </c>
      <c r="C487" s="123" t="s">
        <v>230</v>
      </c>
      <c r="D487" s="123" t="s">
        <v>686</v>
      </c>
      <c r="E487" s="124" t="s">
        <v>736</v>
      </c>
      <c r="F487" s="125">
        <v>7120.15</v>
      </c>
      <c r="G487" s="123" t="s">
        <v>740</v>
      </c>
    </row>
    <row r="488" spans="1:7" x14ac:dyDescent="0.25">
      <c r="A488" s="68">
        <v>481</v>
      </c>
      <c r="B488" s="123" t="s">
        <v>173</v>
      </c>
      <c r="C488" s="123" t="s">
        <v>230</v>
      </c>
      <c r="D488" s="123" t="s">
        <v>508</v>
      </c>
      <c r="E488" s="124" t="s">
        <v>735</v>
      </c>
      <c r="F488" s="125">
        <v>5.0999999999999996</v>
      </c>
      <c r="G488" s="123" t="s">
        <v>744</v>
      </c>
    </row>
    <row r="489" spans="1:7" x14ac:dyDescent="0.25">
      <c r="A489" s="68">
        <v>482</v>
      </c>
      <c r="B489" s="123" t="s">
        <v>173</v>
      </c>
      <c r="C489" s="123" t="s">
        <v>230</v>
      </c>
      <c r="D489" s="123" t="s">
        <v>661</v>
      </c>
      <c r="E489" s="124" t="s">
        <v>735</v>
      </c>
      <c r="F489" s="125">
        <v>8.2899999999999991</v>
      </c>
      <c r="G489" s="123" t="s">
        <v>737</v>
      </c>
    </row>
    <row r="490" spans="1:7" x14ac:dyDescent="0.25">
      <c r="A490" s="68">
        <v>483</v>
      </c>
      <c r="B490" s="123" t="s">
        <v>173</v>
      </c>
      <c r="C490" s="123" t="s">
        <v>230</v>
      </c>
      <c r="D490" s="123" t="s">
        <v>661</v>
      </c>
      <c r="E490" s="124" t="s">
        <v>735</v>
      </c>
      <c r="F490" s="125">
        <v>5.09</v>
      </c>
      <c r="G490" s="123" t="s">
        <v>742</v>
      </c>
    </row>
    <row r="491" spans="1:7" x14ac:dyDescent="0.25">
      <c r="A491" s="68">
        <v>484</v>
      </c>
      <c r="B491" s="123" t="s">
        <v>173</v>
      </c>
      <c r="C491" s="123" t="s">
        <v>230</v>
      </c>
      <c r="D491" s="123" t="s">
        <v>517</v>
      </c>
      <c r="E491" s="124" t="s">
        <v>736</v>
      </c>
      <c r="F491" s="125">
        <v>472.67</v>
      </c>
      <c r="G491" s="123" t="s">
        <v>737</v>
      </c>
    </row>
    <row r="492" spans="1:7" x14ac:dyDescent="0.25">
      <c r="A492" s="68">
        <v>485</v>
      </c>
      <c r="B492" s="123" t="s">
        <v>159</v>
      </c>
      <c r="C492" s="123" t="s">
        <v>204</v>
      </c>
      <c r="D492" s="123" t="s">
        <v>527</v>
      </c>
      <c r="E492" s="124" t="s">
        <v>736</v>
      </c>
      <c r="F492" s="125">
        <v>701.62</v>
      </c>
      <c r="G492" s="123" t="s">
        <v>738</v>
      </c>
    </row>
    <row r="493" spans="1:7" x14ac:dyDescent="0.25">
      <c r="A493" s="68">
        <v>486</v>
      </c>
      <c r="B493" s="123" t="s">
        <v>172</v>
      </c>
      <c r="C493" s="123" t="s">
        <v>823</v>
      </c>
      <c r="D493" s="123" t="s">
        <v>517</v>
      </c>
      <c r="E493" s="124" t="s">
        <v>736</v>
      </c>
      <c r="F493" s="125">
        <v>2446.0300000000002</v>
      </c>
      <c r="G493" s="123" t="s">
        <v>739</v>
      </c>
    </row>
    <row r="494" spans="1:7" x14ac:dyDescent="0.25">
      <c r="A494" s="68">
        <v>487</v>
      </c>
      <c r="B494" s="123" t="s">
        <v>172</v>
      </c>
      <c r="C494" s="123" t="s">
        <v>823</v>
      </c>
      <c r="D494" s="123" t="s">
        <v>990</v>
      </c>
      <c r="E494" s="124" t="s">
        <v>736</v>
      </c>
      <c r="F494" s="125">
        <v>68.97</v>
      </c>
      <c r="G494" s="123" t="s">
        <v>739</v>
      </c>
    </row>
    <row r="495" spans="1:7" x14ac:dyDescent="0.25">
      <c r="A495" s="68">
        <v>488</v>
      </c>
      <c r="B495" s="123" t="s">
        <v>160</v>
      </c>
      <c r="C495" s="123" t="s">
        <v>214</v>
      </c>
      <c r="D495" s="123" t="s">
        <v>537</v>
      </c>
      <c r="E495" s="124" t="s">
        <v>736</v>
      </c>
      <c r="F495" s="125">
        <v>120.88</v>
      </c>
      <c r="G495" s="123" t="s">
        <v>740</v>
      </c>
    </row>
    <row r="496" spans="1:7" x14ac:dyDescent="0.25">
      <c r="A496" s="68">
        <v>489</v>
      </c>
      <c r="B496" s="123" t="s">
        <v>163</v>
      </c>
      <c r="C496" s="123" t="s">
        <v>214</v>
      </c>
      <c r="D496" s="123" t="s">
        <v>573</v>
      </c>
      <c r="E496" s="124" t="s">
        <v>736</v>
      </c>
      <c r="F496" s="125">
        <v>21309.17</v>
      </c>
      <c r="G496" s="123" t="s">
        <v>1037</v>
      </c>
    </row>
    <row r="497" spans="1:7" x14ac:dyDescent="0.25">
      <c r="A497" s="68">
        <v>490</v>
      </c>
      <c r="B497" s="123" t="s">
        <v>170</v>
      </c>
      <c r="C497" s="123" t="s">
        <v>306</v>
      </c>
      <c r="D497" s="123" t="s">
        <v>579</v>
      </c>
      <c r="E497" s="124" t="s">
        <v>736</v>
      </c>
      <c r="F497" s="125">
        <v>1603.38</v>
      </c>
      <c r="G497" s="123" t="s">
        <v>738</v>
      </c>
    </row>
    <row r="498" spans="1:7" x14ac:dyDescent="0.25">
      <c r="A498" s="68">
        <v>491</v>
      </c>
      <c r="B498" s="123" t="s">
        <v>160</v>
      </c>
      <c r="C498" s="123" t="s">
        <v>783</v>
      </c>
      <c r="D498" s="123" t="s">
        <v>539</v>
      </c>
      <c r="E498" s="124" t="s">
        <v>735</v>
      </c>
      <c r="F498" s="125">
        <v>575.77</v>
      </c>
      <c r="G498" s="123" t="s">
        <v>740</v>
      </c>
    </row>
    <row r="499" spans="1:7" x14ac:dyDescent="0.25">
      <c r="A499" s="68">
        <v>492</v>
      </c>
      <c r="B499" s="123" t="s">
        <v>178</v>
      </c>
      <c r="C499" s="123" t="s">
        <v>455</v>
      </c>
      <c r="D499" s="123" t="s">
        <v>699</v>
      </c>
      <c r="E499" s="124" t="s">
        <v>736</v>
      </c>
      <c r="F499" s="125">
        <v>3092.43</v>
      </c>
      <c r="G499" s="123" t="s">
        <v>740</v>
      </c>
    </row>
    <row r="500" spans="1:7" x14ac:dyDescent="0.25">
      <c r="A500" s="68">
        <v>493</v>
      </c>
      <c r="B500" s="123" t="s">
        <v>965</v>
      </c>
      <c r="C500" s="123" t="s">
        <v>771</v>
      </c>
      <c r="D500" s="123" t="s">
        <v>892</v>
      </c>
      <c r="E500" s="124" t="s">
        <v>735</v>
      </c>
      <c r="F500" s="125">
        <v>8632.8799999999992</v>
      </c>
      <c r="G500" s="123" t="s">
        <v>1045</v>
      </c>
    </row>
    <row r="501" spans="1:7" x14ac:dyDescent="0.25">
      <c r="A501" s="68">
        <v>494</v>
      </c>
      <c r="B501" s="123" t="s">
        <v>164</v>
      </c>
      <c r="C501" s="123" t="s">
        <v>803</v>
      </c>
      <c r="D501" s="123" t="s">
        <v>554</v>
      </c>
      <c r="E501" s="124" t="s">
        <v>736</v>
      </c>
      <c r="F501" s="125">
        <v>59.35</v>
      </c>
      <c r="G501" s="123" t="s">
        <v>1037</v>
      </c>
    </row>
    <row r="502" spans="1:7" x14ac:dyDescent="0.25">
      <c r="A502" s="68">
        <v>495</v>
      </c>
      <c r="B502" s="123" t="s">
        <v>169</v>
      </c>
      <c r="C502" s="123" t="s">
        <v>295</v>
      </c>
      <c r="D502" s="123" t="s">
        <v>594</v>
      </c>
      <c r="E502" s="124" t="s">
        <v>736</v>
      </c>
      <c r="F502" s="125">
        <v>4553.92</v>
      </c>
      <c r="G502" s="123" t="s">
        <v>738</v>
      </c>
    </row>
    <row r="503" spans="1:7" x14ac:dyDescent="0.25">
      <c r="A503" s="68">
        <v>496</v>
      </c>
      <c r="B503" s="123" t="s">
        <v>159</v>
      </c>
      <c r="C503" s="123" t="s">
        <v>199</v>
      </c>
      <c r="D503" s="123" t="s">
        <v>524</v>
      </c>
      <c r="E503" s="124" t="s">
        <v>736</v>
      </c>
      <c r="F503" s="125">
        <v>107.64</v>
      </c>
      <c r="G503" s="123" t="s">
        <v>738</v>
      </c>
    </row>
    <row r="504" spans="1:7" x14ac:dyDescent="0.25">
      <c r="A504" s="68">
        <v>497</v>
      </c>
      <c r="B504" s="123" t="s">
        <v>162</v>
      </c>
      <c r="C504" s="123" t="s">
        <v>974</v>
      </c>
      <c r="D504" s="123" t="s">
        <v>519</v>
      </c>
      <c r="E504" s="124" t="s">
        <v>736</v>
      </c>
      <c r="F504" s="126">
        <v>1561.83</v>
      </c>
      <c r="G504" s="123" t="s">
        <v>737</v>
      </c>
    </row>
    <row r="505" spans="1:7" x14ac:dyDescent="0.25">
      <c r="A505" s="68">
        <v>498</v>
      </c>
      <c r="B505" s="123" t="s">
        <v>172</v>
      </c>
      <c r="C505" s="123" t="s">
        <v>364</v>
      </c>
      <c r="D505" s="123" t="s">
        <v>519</v>
      </c>
      <c r="E505" s="124" t="s">
        <v>736</v>
      </c>
      <c r="F505" s="125">
        <v>1710.11</v>
      </c>
      <c r="G505" s="123" t="s">
        <v>1034</v>
      </c>
    </row>
    <row r="506" spans="1:7" x14ac:dyDescent="0.25">
      <c r="A506" s="68">
        <v>499</v>
      </c>
      <c r="B506" s="123" t="s">
        <v>173</v>
      </c>
      <c r="C506" s="123" t="s">
        <v>364</v>
      </c>
      <c r="D506" s="123" t="s">
        <v>534</v>
      </c>
      <c r="E506" s="124" t="s">
        <v>735</v>
      </c>
      <c r="F506" s="125">
        <v>11.15</v>
      </c>
      <c r="G506" s="123" t="s">
        <v>737</v>
      </c>
    </row>
    <row r="507" spans="1:7" x14ac:dyDescent="0.25">
      <c r="A507" s="68">
        <v>500</v>
      </c>
      <c r="B507" s="123" t="s">
        <v>179</v>
      </c>
      <c r="C507" s="123" t="s">
        <v>505</v>
      </c>
      <c r="D507" s="123" t="s">
        <v>734</v>
      </c>
      <c r="E507" s="124" t="s">
        <v>736</v>
      </c>
      <c r="F507" s="125">
        <v>1080.68</v>
      </c>
      <c r="G507" s="123" t="s">
        <v>1037</v>
      </c>
    </row>
    <row r="508" spans="1:7" x14ac:dyDescent="0.25">
      <c r="A508" s="68">
        <v>501</v>
      </c>
      <c r="B508" s="123" t="s">
        <v>178</v>
      </c>
      <c r="C508" s="123" t="s">
        <v>867</v>
      </c>
      <c r="D508" s="123" t="s">
        <v>543</v>
      </c>
      <c r="E508" s="124" t="s">
        <v>736</v>
      </c>
      <c r="F508" s="125">
        <v>51.01</v>
      </c>
      <c r="G508" s="123" t="s">
        <v>1047</v>
      </c>
    </row>
    <row r="509" spans="1:7" x14ac:dyDescent="0.25">
      <c r="A509" s="68">
        <v>502</v>
      </c>
      <c r="B509" s="123" t="s">
        <v>160</v>
      </c>
      <c r="C509" s="123" t="s">
        <v>222</v>
      </c>
      <c r="D509" s="123" t="s">
        <v>546</v>
      </c>
      <c r="E509" s="124" t="s">
        <v>736</v>
      </c>
      <c r="F509" s="125">
        <v>393.84</v>
      </c>
      <c r="G509" s="123" t="s">
        <v>740</v>
      </c>
    </row>
    <row r="510" spans="1:7" x14ac:dyDescent="0.25">
      <c r="A510" s="68">
        <v>503</v>
      </c>
      <c r="B510" s="123" t="s">
        <v>178</v>
      </c>
      <c r="C510" s="123" t="s">
        <v>461</v>
      </c>
      <c r="D510" s="123" t="s">
        <v>517</v>
      </c>
      <c r="E510" s="124" t="s">
        <v>736</v>
      </c>
      <c r="F510" s="125">
        <v>12715.97</v>
      </c>
      <c r="G510" s="123" t="s">
        <v>1045</v>
      </c>
    </row>
    <row r="511" spans="1:7" x14ac:dyDescent="0.25">
      <c r="A511" s="68">
        <v>504</v>
      </c>
      <c r="B511" s="123" t="s">
        <v>178</v>
      </c>
      <c r="C511" s="123" t="s">
        <v>436</v>
      </c>
      <c r="D511" s="123" t="s">
        <v>508</v>
      </c>
      <c r="E511" s="124" t="s">
        <v>736</v>
      </c>
      <c r="F511" s="125">
        <v>74.38</v>
      </c>
      <c r="G511" s="123" t="s">
        <v>1037</v>
      </c>
    </row>
    <row r="512" spans="1:7" x14ac:dyDescent="0.25">
      <c r="A512" s="68">
        <v>505</v>
      </c>
      <c r="B512" s="123" t="s">
        <v>166</v>
      </c>
      <c r="C512" s="123" t="s">
        <v>281</v>
      </c>
      <c r="D512" s="123" t="s">
        <v>522</v>
      </c>
      <c r="E512" s="124" t="s">
        <v>736</v>
      </c>
      <c r="F512" s="125">
        <v>811.3</v>
      </c>
      <c r="G512" s="123" t="s">
        <v>740</v>
      </c>
    </row>
    <row r="513" spans="1:7" x14ac:dyDescent="0.25">
      <c r="A513" s="68">
        <v>506</v>
      </c>
      <c r="B513" s="123" t="s">
        <v>176</v>
      </c>
      <c r="C513" s="123" t="s">
        <v>764</v>
      </c>
      <c r="D513" s="123" t="s">
        <v>631</v>
      </c>
      <c r="E513" s="124" t="s">
        <v>735</v>
      </c>
      <c r="F513" s="125">
        <v>1679.13</v>
      </c>
      <c r="G513" s="123" t="s">
        <v>740</v>
      </c>
    </row>
    <row r="514" spans="1:7" x14ac:dyDescent="0.25">
      <c r="A514" s="68">
        <v>507</v>
      </c>
      <c r="B514" s="123" t="s">
        <v>965</v>
      </c>
      <c r="C514" s="123" t="s">
        <v>764</v>
      </c>
      <c r="D514" s="123" t="s">
        <v>889</v>
      </c>
      <c r="E514" s="124" t="s">
        <v>735</v>
      </c>
      <c r="F514" s="125">
        <v>138.12</v>
      </c>
      <c r="G514" s="123" t="s">
        <v>1045</v>
      </c>
    </row>
    <row r="515" spans="1:7" x14ac:dyDescent="0.25">
      <c r="A515" s="68">
        <v>508</v>
      </c>
      <c r="B515" s="123" t="s">
        <v>158</v>
      </c>
      <c r="C515" s="123" t="s">
        <v>192</v>
      </c>
      <c r="D515" s="123" t="s">
        <v>516</v>
      </c>
      <c r="E515" s="124" t="s">
        <v>736</v>
      </c>
      <c r="F515" s="125">
        <v>2352.17</v>
      </c>
      <c r="G515" s="123" t="s">
        <v>1039</v>
      </c>
    </row>
    <row r="516" spans="1:7" x14ac:dyDescent="0.25">
      <c r="A516" s="68">
        <v>509</v>
      </c>
      <c r="B516" s="123" t="s">
        <v>164</v>
      </c>
      <c r="C516" s="123" t="s">
        <v>799</v>
      </c>
      <c r="D516" s="123" t="s">
        <v>904</v>
      </c>
      <c r="E516" s="124" t="s">
        <v>736</v>
      </c>
      <c r="F516" s="125">
        <v>267.24</v>
      </c>
      <c r="G516" s="123" t="s">
        <v>742</v>
      </c>
    </row>
    <row r="517" spans="1:7" x14ac:dyDescent="0.25">
      <c r="A517" s="68">
        <v>510</v>
      </c>
      <c r="B517" s="123" t="s">
        <v>165</v>
      </c>
      <c r="C517" s="123" t="s">
        <v>980</v>
      </c>
      <c r="D517" s="123" t="s">
        <v>555</v>
      </c>
      <c r="E517" s="124" t="s">
        <v>736</v>
      </c>
      <c r="F517" s="125">
        <v>1331.3</v>
      </c>
      <c r="G517" s="123" t="s">
        <v>1031</v>
      </c>
    </row>
    <row r="518" spans="1:7" x14ac:dyDescent="0.25">
      <c r="A518" s="68">
        <v>511</v>
      </c>
      <c r="B518" s="123" t="s">
        <v>157</v>
      </c>
      <c r="C518" s="123" t="s">
        <v>183</v>
      </c>
      <c r="D518" s="123" t="s">
        <v>275</v>
      </c>
      <c r="E518" s="124" t="s">
        <v>736</v>
      </c>
      <c r="F518" s="125">
        <v>891.47</v>
      </c>
      <c r="G518" s="123" t="s">
        <v>737</v>
      </c>
    </row>
    <row r="519" spans="1:7" x14ac:dyDescent="0.25">
      <c r="A519" s="68">
        <v>512</v>
      </c>
      <c r="B519" s="123" t="s">
        <v>170</v>
      </c>
      <c r="C519" s="123" t="s">
        <v>183</v>
      </c>
      <c r="D519" s="123" t="s">
        <v>1051</v>
      </c>
      <c r="E519" s="124" t="s">
        <v>736</v>
      </c>
      <c r="F519" s="125">
        <v>4785.7700000000004</v>
      </c>
      <c r="G519" s="123" t="s">
        <v>738</v>
      </c>
    </row>
    <row r="520" spans="1:7" x14ac:dyDescent="0.25">
      <c r="A520" s="68">
        <v>513</v>
      </c>
      <c r="B520" s="123" t="s">
        <v>178</v>
      </c>
      <c r="C520" s="123" t="s">
        <v>422</v>
      </c>
      <c r="D520" s="123" t="s">
        <v>526</v>
      </c>
      <c r="E520" s="124" t="s">
        <v>736</v>
      </c>
      <c r="F520" s="125">
        <v>8884.08</v>
      </c>
      <c r="G520" s="123" t="s">
        <v>1037</v>
      </c>
    </row>
    <row r="521" spans="1:7" x14ac:dyDescent="0.25">
      <c r="A521" s="68">
        <v>514</v>
      </c>
      <c r="B521" s="123" t="s">
        <v>160</v>
      </c>
      <c r="C521" s="123" t="s">
        <v>219</v>
      </c>
      <c r="D521" s="123" t="s">
        <v>541</v>
      </c>
      <c r="E521" s="124" t="s">
        <v>735</v>
      </c>
      <c r="F521" s="125">
        <v>1711.03</v>
      </c>
      <c r="G521" s="123" t="s">
        <v>740</v>
      </c>
    </row>
    <row r="522" spans="1:7" x14ac:dyDescent="0.25">
      <c r="A522" s="68">
        <v>515</v>
      </c>
      <c r="B522" s="123" t="s">
        <v>178</v>
      </c>
      <c r="C522" s="123" t="s">
        <v>491</v>
      </c>
      <c r="D522" s="123" t="s">
        <v>727</v>
      </c>
      <c r="E522" s="124" t="s">
        <v>736</v>
      </c>
      <c r="F522" s="125">
        <v>8501.77</v>
      </c>
      <c r="G522" s="123" t="s">
        <v>738</v>
      </c>
    </row>
    <row r="523" spans="1:7" x14ac:dyDescent="0.25">
      <c r="A523" s="68">
        <v>516</v>
      </c>
      <c r="B523" s="123" t="s">
        <v>178</v>
      </c>
      <c r="C523" s="123" t="s">
        <v>471</v>
      </c>
      <c r="D523" s="123" t="s">
        <v>712</v>
      </c>
      <c r="E523" s="124" t="s">
        <v>736</v>
      </c>
      <c r="F523" s="125">
        <v>5214.04</v>
      </c>
      <c r="G523" s="123" t="s">
        <v>1037</v>
      </c>
    </row>
    <row r="524" spans="1:7" x14ac:dyDescent="0.25">
      <c r="A524" s="68">
        <v>517</v>
      </c>
      <c r="B524" s="123" t="s">
        <v>179</v>
      </c>
      <c r="C524" s="123" t="s">
        <v>552</v>
      </c>
      <c r="D524" s="123" t="s">
        <v>533</v>
      </c>
      <c r="E524" s="124" t="s">
        <v>736</v>
      </c>
      <c r="F524" s="125">
        <v>1497.28</v>
      </c>
      <c r="G524" s="123" t="s">
        <v>1037</v>
      </c>
    </row>
    <row r="525" spans="1:7" x14ac:dyDescent="0.25">
      <c r="A525" s="68">
        <v>518</v>
      </c>
      <c r="B525" s="123" t="s">
        <v>159</v>
      </c>
      <c r="C525" s="123" t="s">
        <v>365</v>
      </c>
      <c r="D525" s="123" t="s">
        <v>540</v>
      </c>
      <c r="E525" s="124" t="s">
        <v>736</v>
      </c>
      <c r="F525" s="125">
        <v>1794.39</v>
      </c>
      <c r="G525" s="123" t="s">
        <v>738</v>
      </c>
    </row>
    <row r="526" spans="1:7" x14ac:dyDescent="0.25">
      <c r="A526" s="68">
        <v>519</v>
      </c>
      <c r="B526" s="123" t="s">
        <v>173</v>
      </c>
      <c r="C526" s="123" t="s">
        <v>365</v>
      </c>
      <c r="D526" s="123" t="s">
        <v>549</v>
      </c>
      <c r="E526" s="124" t="s">
        <v>736</v>
      </c>
      <c r="F526" s="125">
        <v>5.74</v>
      </c>
      <c r="G526" s="123" t="s">
        <v>744</v>
      </c>
    </row>
    <row r="527" spans="1:7" x14ac:dyDescent="0.25">
      <c r="A527" s="68">
        <v>520</v>
      </c>
      <c r="B527" s="123" t="s">
        <v>173</v>
      </c>
      <c r="C527" s="123" t="s">
        <v>365</v>
      </c>
      <c r="D527" s="123" t="s">
        <v>647</v>
      </c>
      <c r="E527" s="124" t="s">
        <v>735</v>
      </c>
      <c r="F527" s="125">
        <v>360.21</v>
      </c>
      <c r="G527" s="123" t="s">
        <v>737</v>
      </c>
    </row>
    <row r="528" spans="1:7" x14ac:dyDescent="0.25">
      <c r="A528" s="68">
        <v>521</v>
      </c>
      <c r="B528" s="123" t="s">
        <v>172</v>
      </c>
      <c r="C528" s="123" t="s">
        <v>334</v>
      </c>
      <c r="D528" s="123" t="s">
        <v>626</v>
      </c>
      <c r="E528" s="124" t="s">
        <v>736</v>
      </c>
      <c r="F528" s="125">
        <v>133.06</v>
      </c>
      <c r="G528" s="123" t="s">
        <v>957</v>
      </c>
    </row>
    <row r="529" spans="1:7" x14ac:dyDescent="0.25">
      <c r="A529" s="68">
        <v>522</v>
      </c>
      <c r="B529" s="123" t="s">
        <v>159</v>
      </c>
      <c r="C529" s="123" t="s">
        <v>205</v>
      </c>
      <c r="D529" s="123" t="s">
        <v>528</v>
      </c>
      <c r="E529" s="124" t="s">
        <v>736</v>
      </c>
      <c r="F529" s="125">
        <v>489.36</v>
      </c>
      <c r="G529" s="123" t="s">
        <v>738</v>
      </c>
    </row>
    <row r="530" spans="1:7" x14ac:dyDescent="0.25">
      <c r="A530" s="68">
        <v>523</v>
      </c>
      <c r="B530" s="123" t="s">
        <v>162</v>
      </c>
      <c r="C530" s="123" t="s">
        <v>975</v>
      </c>
      <c r="D530" s="123" t="s">
        <v>585</v>
      </c>
      <c r="E530" s="124" t="s">
        <v>736</v>
      </c>
      <c r="F530" s="125">
        <v>2333.69</v>
      </c>
      <c r="G530" s="123" t="s">
        <v>737</v>
      </c>
    </row>
    <row r="531" spans="1:7" x14ac:dyDescent="0.25">
      <c r="A531" s="68">
        <v>524</v>
      </c>
      <c r="B531" s="123" t="s">
        <v>176</v>
      </c>
      <c r="C531" s="123" t="s">
        <v>860</v>
      </c>
      <c r="D531" s="123" t="s">
        <v>935</v>
      </c>
      <c r="E531" s="124" t="s">
        <v>736</v>
      </c>
      <c r="F531" s="125">
        <v>415.42</v>
      </c>
      <c r="G531" s="123" t="s">
        <v>740</v>
      </c>
    </row>
    <row r="532" spans="1:7" x14ac:dyDescent="0.25">
      <c r="A532" s="68">
        <v>525</v>
      </c>
      <c r="B532" s="123" t="s">
        <v>170</v>
      </c>
      <c r="C532" s="123" t="s">
        <v>812</v>
      </c>
      <c r="D532" s="123" t="s">
        <v>605</v>
      </c>
      <c r="E532" s="124" t="s">
        <v>735</v>
      </c>
      <c r="F532" s="125">
        <v>852.46</v>
      </c>
      <c r="G532" s="123" t="s">
        <v>738</v>
      </c>
    </row>
    <row r="533" spans="1:7" x14ac:dyDescent="0.25">
      <c r="A533" s="68">
        <v>526</v>
      </c>
      <c r="B533" s="123" t="s">
        <v>172</v>
      </c>
      <c r="C533" s="123" t="s">
        <v>826</v>
      </c>
      <c r="D533" s="123" t="s">
        <v>921</v>
      </c>
      <c r="E533" s="124" t="s">
        <v>736</v>
      </c>
      <c r="F533" s="125">
        <v>300.83</v>
      </c>
      <c r="G533" s="123" t="s">
        <v>739</v>
      </c>
    </row>
    <row r="534" spans="1:7" x14ac:dyDescent="0.25">
      <c r="A534" s="68">
        <v>527</v>
      </c>
      <c r="B534" s="123" t="s">
        <v>170</v>
      </c>
      <c r="C534" s="123" t="s">
        <v>312</v>
      </c>
      <c r="D534" s="123" t="s">
        <v>603</v>
      </c>
      <c r="E534" s="124" t="s">
        <v>736</v>
      </c>
      <c r="F534" s="125">
        <v>2000.88</v>
      </c>
      <c r="G534" s="123" t="s">
        <v>738</v>
      </c>
    </row>
    <row r="535" spans="1:7" x14ac:dyDescent="0.25">
      <c r="A535" s="68">
        <v>528</v>
      </c>
      <c r="B535" s="123" t="s">
        <v>178</v>
      </c>
      <c r="C535" s="123" t="s">
        <v>1046</v>
      </c>
      <c r="D535" s="123" t="s">
        <v>672</v>
      </c>
      <c r="E535" s="124" t="s">
        <v>736</v>
      </c>
      <c r="F535" s="125">
        <v>2599.3000000000002</v>
      </c>
      <c r="G535" s="123" t="s">
        <v>746</v>
      </c>
    </row>
    <row r="536" spans="1:7" x14ac:dyDescent="0.25">
      <c r="A536" s="68">
        <v>529</v>
      </c>
      <c r="B536" s="123" t="s">
        <v>158</v>
      </c>
      <c r="C536" s="123" t="s">
        <v>961</v>
      </c>
      <c r="D536" s="123" t="s">
        <v>962</v>
      </c>
      <c r="E536" s="124" t="s">
        <v>736</v>
      </c>
      <c r="F536" s="125">
        <v>1521.84</v>
      </c>
      <c r="G536" s="123" t="s">
        <v>1031</v>
      </c>
    </row>
    <row r="537" spans="1:7" x14ac:dyDescent="0.25">
      <c r="A537" s="68">
        <v>530</v>
      </c>
      <c r="B537" s="123" t="s">
        <v>178</v>
      </c>
      <c r="C537" s="123" t="s">
        <v>479</v>
      </c>
      <c r="D537" s="123" t="s">
        <v>719</v>
      </c>
      <c r="E537" s="124" t="s">
        <v>736</v>
      </c>
      <c r="F537" s="125">
        <v>29266.55</v>
      </c>
      <c r="G537" s="123" t="s">
        <v>1037</v>
      </c>
    </row>
    <row r="538" spans="1:7" x14ac:dyDescent="0.25">
      <c r="A538" s="68">
        <v>531</v>
      </c>
      <c r="B538" s="123" t="s">
        <v>161</v>
      </c>
      <c r="C538" s="123" t="s">
        <v>786</v>
      </c>
      <c r="D538" s="123" t="s">
        <v>557</v>
      </c>
      <c r="E538" s="124" t="s">
        <v>736</v>
      </c>
      <c r="F538" s="125">
        <v>14985.82</v>
      </c>
      <c r="G538" s="123" t="s">
        <v>1032</v>
      </c>
    </row>
    <row r="539" spans="1:7" x14ac:dyDescent="0.25">
      <c r="A539" s="68">
        <v>532</v>
      </c>
      <c r="B539" s="123" t="s">
        <v>178</v>
      </c>
      <c r="C539" s="123" t="s">
        <v>453</v>
      </c>
      <c r="D539" s="123" t="s">
        <v>697</v>
      </c>
      <c r="E539" s="124" t="s">
        <v>736</v>
      </c>
      <c r="F539" s="125">
        <v>8946.7999999999993</v>
      </c>
      <c r="G539" s="123" t="s">
        <v>740</v>
      </c>
    </row>
    <row r="540" spans="1:7" x14ac:dyDescent="0.25">
      <c r="A540" s="68">
        <v>533</v>
      </c>
      <c r="B540" s="123" t="s">
        <v>178</v>
      </c>
      <c r="C540" s="123" t="s">
        <v>501</v>
      </c>
      <c r="D540" s="123" t="s">
        <v>554</v>
      </c>
      <c r="E540" s="124" t="s">
        <v>736</v>
      </c>
      <c r="F540" s="125">
        <v>1395.1</v>
      </c>
      <c r="G540" s="123" t="s">
        <v>738</v>
      </c>
    </row>
    <row r="541" spans="1:7" x14ac:dyDescent="0.25">
      <c r="A541" s="68">
        <v>534</v>
      </c>
      <c r="B541" s="123" t="s">
        <v>178</v>
      </c>
      <c r="C541" s="123" t="s">
        <v>464</v>
      </c>
      <c r="D541" s="123" t="s">
        <v>707</v>
      </c>
      <c r="E541" s="124" t="s">
        <v>736</v>
      </c>
      <c r="F541" s="125">
        <v>98.58</v>
      </c>
      <c r="G541" s="123" t="s">
        <v>746</v>
      </c>
    </row>
    <row r="542" spans="1:7" x14ac:dyDescent="0.25">
      <c r="A542" s="68">
        <v>535</v>
      </c>
      <c r="B542" s="123" t="s">
        <v>178</v>
      </c>
      <c r="C542" s="123" t="s">
        <v>400</v>
      </c>
      <c r="D542" s="123" t="s">
        <v>668</v>
      </c>
      <c r="E542" s="124" t="s">
        <v>736</v>
      </c>
      <c r="F542" s="125">
        <v>394.02</v>
      </c>
      <c r="G542" s="123" t="s">
        <v>743</v>
      </c>
    </row>
    <row r="543" spans="1:7" x14ac:dyDescent="0.25">
      <c r="A543" s="68">
        <v>536</v>
      </c>
      <c r="B543" s="123" t="s">
        <v>178</v>
      </c>
      <c r="C543" s="123" t="s">
        <v>481</v>
      </c>
      <c r="D543" s="123" t="s">
        <v>648</v>
      </c>
      <c r="E543" s="124" t="s">
        <v>736</v>
      </c>
      <c r="F543" s="125">
        <v>1274.6600000000001</v>
      </c>
      <c r="G543" s="123" t="s">
        <v>740</v>
      </c>
    </row>
    <row r="544" spans="1:7" x14ac:dyDescent="0.25">
      <c r="A544" s="68">
        <v>537</v>
      </c>
      <c r="B544" s="123" t="s">
        <v>159</v>
      </c>
      <c r="C544" s="123" t="s">
        <v>212</v>
      </c>
      <c r="D544" s="123" t="s">
        <v>535</v>
      </c>
      <c r="E544" s="124" t="s">
        <v>736</v>
      </c>
      <c r="F544" s="125">
        <v>247.73</v>
      </c>
      <c r="G544" s="123" t="s">
        <v>738</v>
      </c>
    </row>
    <row r="545" spans="1:7" x14ac:dyDescent="0.25">
      <c r="A545" s="68">
        <v>538</v>
      </c>
      <c r="B545" s="123" t="s">
        <v>172</v>
      </c>
      <c r="C545" s="123" t="s">
        <v>827</v>
      </c>
      <c r="D545" s="123" t="s">
        <v>922</v>
      </c>
      <c r="E545" s="124" t="s">
        <v>735</v>
      </c>
      <c r="F545" s="125">
        <v>19.72</v>
      </c>
      <c r="G545" s="123" t="s">
        <v>746</v>
      </c>
    </row>
    <row r="546" spans="1:7" x14ac:dyDescent="0.25">
      <c r="A546" s="68">
        <v>539</v>
      </c>
      <c r="B546" s="123" t="s">
        <v>178</v>
      </c>
      <c r="C546" s="123" t="s">
        <v>439</v>
      </c>
      <c r="D546" s="123" t="s">
        <v>687</v>
      </c>
      <c r="E546" s="124" t="s">
        <v>736</v>
      </c>
      <c r="F546" s="125">
        <v>6957.86</v>
      </c>
      <c r="G546" s="123" t="s">
        <v>738</v>
      </c>
    </row>
    <row r="547" spans="1:7" x14ac:dyDescent="0.25">
      <c r="A547" s="68">
        <v>540</v>
      </c>
      <c r="B547" s="123" t="s">
        <v>176</v>
      </c>
      <c r="C547" s="123" t="s">
        <v>383</v>
      </c>
      <c r="D547" s="123" t="s">
        <v>660</v>
      </c>
      <c r="E547" s="124" t="s">
        <v>736</v>
      </c>
      <c r="F547" s="125">
        <v>1803.7</v>
      </c>
      <c r="G547" s="123" t="s">
        <v>740</v>
      </c>
    </row>
    <row r="548" spans="1:7" x14ac:dyDescent="0.25">
      <c r="A548" s="68">
        <v>541</v>
      </c>
      <c r="B548" s="123" t="s">
        <v>162</v>
      </c>
      <c r="C548" s="123" t="s">
        <v>791</v>
      </c>
      <c r="D548" s="123" t="s">
        <v>522</v>
      </c>
      <c r="E548" s="124" t="s">
        <v>735</v>
      </c>
      <c r="F548" s="125">
        <v>171.59</v>
      </c>
      <c r="G548" s="123" t="s">
        <v>737</v>
      </c>
    </row>
    <row r="549" spans="1:7" x14ac:dyDescent="0.25">
      <c r="A549" s="68">
        <v>542</v>
      </c>
      <c r="B549" s="123" t="s">
        <v>164</v>
      </c>
      <c r="C549" s="123" t="s">
        <v>228</v>
      </c>
      <c r="D549" s="123" t="s">
        <v>517</v>
      </c>
      <c r="E549" s="124" t="s">
        <v>736</v>
      </c>
      <c r="F549" s="125">
        <v>27.46</v>
      </c>
      <c r="G549" s="123" t="s">
        <v>737</v>
      </c>
    </row>
    <row r="550" spans="1:7" x14ac:dyDescent="0.25">
      <c r="A550" s="68">
        <v>543</v>
      </c>
      <c r="B550" s="123" t="s">
        <v>172</v>
      </c>
      <c r="C550" s="123" t="s">
        <v>496</v>
      </c>
      <c r="D550" s="123" t="s">
        <v>594</v>
      </c>
      <c r="E550" s="124" t="s">
        <v>736</v>
      </c>
      <c r="F550" s="125">
        <v>133.06</v>
      </c>
      <c r="G550" s="123" t="s">
        <v>743</v>
      </c>
    </row>
    <row r="551" spans="1:7" x14ac:dyDescent="0.25">
      <c r="A551" s="68">
        <v>544</v>
      </c>
      <c r="B551" s="123" t="s">
        <v>178</v>
      </c>
      <c r="C551" s="123" t="s">
        <v>496</v>
      </c>
      <c r="D551" s="123" t="s">
        <v>556</v>
      </c>
      <c r="E551" s="124" t="s">
        <v>736</v>
      </c>
      <c r="F551" s="125">
        <v>305.38</v>
      </c>
      <c r="G551" s="123" t="s">
        <v>743</v>
      </c>
    </row>
    <row r="552" spans="1:7" x14ac:dyDescent="0.25">
      <c r="A552" s="68">
        <v>545</v>
      </c>
      <c r="B552" s="123" t="s">
        <v>752</v>
      </c>
      <c r="C552" s="123" t="s">
        <v>878</v>
      </c>
      <c r="D552" s="123" t="s">
        <v>885</v>
      </c>
      <c r="E552" s="124" t="s">
        <v>735</v>
      </c>
      <c r="F552" s="127">
        <v>1519.62</v>
      </c>
      <c r="G552" s="123" t="s">
        <v>1037</v>
      </c>
    </row>
    <row r="553" spans="1:7" x14ac:dyDescent="0.25">
      <c r="A553" s="68">
        <v>546</v>
      </c>
      <c r="B553" s="123" t="s">
        <v>160</v>
      </c>
      <c r="C553" s="123" t="s">
        <v>784</v>
      </c>
      <c r="D553" s="123" t="s">
        <v>574</v>
      </c>
      <c r="E553" s="124" t="s">
        <v>735</v>
      </c>
      <c r="F553" s="125">
        <v>576.33000000000004</v>
      </c>
      <c r="G553" s="123" t="s">
        <v>740</v>
      </c>
    </row>
    <row r="554" spans="1:7" x14ac:dyDescent="0.25">
      <c r="A554" s="68">
        <v>547</v>
      </c>
      <c r="B554" s="123" t="s">
        <v>178</v>
      </c>
      <c r="C554" s="123" t="s">
        <v>216</v>
      </c>
      <c r="D554" s="123" t="s">
        <v>519</v>
      </c>
      <c r="E554" s="124" t="s">
        <v>736</v>
      </c>
      <c r="F554" s="125">
        <v>11341.13</v>
      </c>
      <c r="G554" s="123" t="s">
        <v>1037</v>
      </c>
    </row>
    <row r="555" spans="1:7" x14ac:dyDescent="0.25">
      <c r="A555" s="68">
        <v>548</v>
      </c>
      <c r="B555" s="123" t="s">
        <v>178</v>
      </c>
      <c r="C555" s="123" t="s">
        <v>216</v>
      </c>
      <c r="D555" s="123" t="s">
        <v>661</v>
      </c>
      <c r="E555" s="124" t="s">
        <v>736</v>
      </c>
      <c r="F555" s="125">
        <v>11577.45</v>
      </c>
      <c r="G555" s="123" t="s">
        <v>1037</v>
      </c>
    </row>
    <row r="556" spans="1:7" x14ac:dyDescent="0.25">
      <c r="A556" s="68">
        <v>549</v>
      </c>
      <c r="B556" s="123" t="s">
        <v>169</v>
      </c>
      <c r="C556" s="123" t="s">
        <v>216</v>
      </c>
      <c r="D556" s="123" t="s">
        <v>552</v>
      </c>
      <c r="E556" s="124" t="s">
        <v>736</v>
      </c>
      <c r="F556" s="125">
        <v>3349.85</v>
      </c>
      <c r="G556" s="123" t="s">
        <v>738</v>
      </c>
    </row>
    <row r="557" spans="1:7" x14ac:dyDescent="0.25">
      <c r="A557" s="68">
        <v>550</v>
      </c>
      <c r="B557" s="123" t="s">
        <v>162</v>
      </c>
      <c r="C557" s="123" t="s">
        <v>251</v>
      </c>
      <c r="D557" s="123" t="s">
        <v>569</v>
      </c>
      <c r="E557" s="124" t="s">
        <v>736</v>
      </c>
      <c r="F557" s="125">
        <v>514.77</v>
      </c>
      <c r="G557" s="123" t="s">
        <v>737</v>
      </c>
    </row>
    <row r="558" spans="1:7" x14ac:dyDescent="0.25">
      <c r="A558" s="68">
        <v>551</v>
      </c>
      <c r="B558" s="123" t="s">
        <v>965</v>
      </c>
      <c r="C558" s="123" t="s">
        <v>761</v>
      </c>
      <c r="D558" s="123" t="s">
        <v>576</v>
      </c>
      <c r="E558" s="124" t="s">
        <v>736</v>
      </c>
      <c r="F558" s="125">
        <v>16.579999999999998</v>
      </c>
      <c r="G558" s="123" t="s">
        <v>742</v>
      </c>
    </row>
    <row r="559" spans="1:7" x14ac:dyDescent="0.25">
      <c r="A559" s="68">
        <v>552</v>
      </c>
      <c r="B559" s="123" t="s">
        <v>965</v>
      </c>
      <c r="C559" s="123" t="s">
        <v>776</v>
      </c>
      <c r="D559" s="123" t="s">
        <v>613</v>
      </c>
      <c r="E559" s="124" t="s">
        <v>736</v>
      </c>
      <c r="F559" s="125">
        <v>59.18</v>
      </c>
      <c r="G559" s="123" t="s">
        <v>1031</v>
      </c>
    </row>
    <row r="560" spans="1:7" x14ac:dyDescent="0.25">
      <c r="A560" s="68">
        <v>553</v>
      </c>
      <c r="B560" s="123" t="s">
        <v>170</v>
      </c>
      <c r="C560" s="123" t="s">
        <v>984</v>
      </c>
      <c r="D560" s="123" t="s">
        <v>552</v>
      </c>
      <c r="E560" s="124" t="s">
        <v>736</v>
      </c>
      <c r="F560" s="125">
        <v>1334.54</v>
      </c>
      <c r="G560" s="123" t="s">
        <v>738</v>
      </c>
    </row>
    <row r="561" spans="1:7" x14ac:dyDescent="0.25">
      <c r="A561" s="68">
        <v>554</v>
      </c>
      <c r="B561" s="123" t="s">
        <v>173</v>
      </c>
      <c r="C561" s="123" t="s">
        <v>182</v>
      </c>
      <c r="D561" s="123" t="s">
        <v>622</v>
      </c>
      <c r="E561" s="124" t="s">
        <v>736</v>
      </c>
      <c r="F561" s="125">
        <v>3.15</v>
      </c>
      <c r="G561" s="123" t="s">
        <v>744</v>
      </c>
    </row>
    <row r="562" spans="1:7" x14ac:dyDescent="0.25">
      <c r="A562" s="68">
        <v>555</v>
      </c>
      <c r="B562" s="123" t="s">
        <v>159</v>
      </c>
      <c r="C562" s="123" t="s">
        <v>201</v>
      </c>
      <c r="D562" s="123" t="s">
        <v>525</v>
      </c>
      <c r="E562" s="124" t="s">
        <v>736</v>
      </c>
      <c r="F562" s="125">
        <v>231.19</v>
      </c>
      <c r="G562" s="123" t="s">
        <v>738</v>
      </c>
    </row>
    <row r="563" spans="1:7" x14ac:dyDescent="0.25">
      <c r="A563" s="68">
        <v>556</v>
      </c>
      <c r="B563" s="123" t="s">
        <v>173</v>
      </c>
      <c r="C563" s="123" t="s">
        <v>838</v>
      </c>
      <c r="D563" s="123" t="s">
        <v>929</v>
      </c>
      <c r="E563" s="124" t="s">
        <v>736</v>
      </c>
      <c r="F563" s="125">
        <v>1.1200000000000001</v>
      </c>
      <c r="G563" s="123" t="s">
        <v>745</v>
      </c>
    </row>
    <row r="564" spans="1:7" x14ac:dyDescent="0.25">
      <c r="A564" s="68">
        <v>557</v>
      </c>
      <c r="B564" s="123" t="s">
        <v>173</v>
      </c>
      <c r="C564" s="123" t="s">
        <v>356</v>
      </c>
      <c r="D564" s="123" t="s">
        <v>643</v>
      </c>
      <c r="E564" s="124" t="s">
        <v>735</v>
      </c>
      <c r="F564" s="125">
        <v>483.19</v>
      </c>
      <c r="G564" s="123" t="s">
        <v>737</v>
      </c>
    </row>
    <row r="565" spans="1:7" x14ac:dyDescent="0.25">
      <c r="A565" s="68">
        <v>558</v>
      </c>
      <c r="B565" s="123" t="s">
        <v>164</v>
      </c>
      <c r="C565" s="123" t="s">
        <v>258</v>
      </c>
      <c r="D565" s="123" t="s">
        <v>572</v>
      </c>
      <c r="E565" s="124" t="s">
        <v>736</v>
      </c>
      <c r="F565" s="125">
        <v>770.48</v>
      </c>
      <c r="G565" s="123" t="s">
        <v>737</v>
      </c>
    </row>
    <row r="566" spans="1:7" x14ac:dyDescent="0.25">
      <c r="A566" s="68">
        <v>559</v>
      </c>
      <c r="B566" s="123" t="s">
        <v>173</v>
      </c>
      <c r="C566" s="123" t="s">
        <v>258</v>
      </c>
      <c r="D566" s="123" t="s">
        <v>653</v>
      </c>
      <c r="E566" s="124" t="s">
        <v>736</v>
      </c>
      <c r="F566" s="125">
        <v>984.31</v>
      </c>
      <c r="G566" s="123" t="s">
        <v>737</v>
      </c>
    </row>
    <row r="567" spans="1:7" x14ac:dyDescent="0.25">
      <c r="A567" s="68">
        <v>560</v>
      </c>
      <c r="B567" s="123" t="s">
        <v>178</v>
      </c>
      <c r="C567" s="123" t="s">
        <v>408</v>
      </c>
      <c r="D567" s="123" t="s">
        <v>662</v>
      </c>
      <c r="E567" s="124" t="s">
        <v>736</v>
      </c>
      <c r="F567" s="125">
        <v>1042.3399999999999</v>
      </c>
      <c r="G567" s="123" t="s">
        <v>740</v>
      </c>
    </row>
    <row r="568" spans="1:7" x14ac:dyDescent="0.25">
      <c r="A568" s="68">
        <v>561</v>
      </c>
      <c r="B568" s="123" t="s">
        <v>178</v>
      </c>
      <c r="C568" s="123" t="s">
        <v>1015</v>
      </c>
      <c r="D568" s="123" t="s">
        <v>1016</v>
      </c>
      <c r="E568" s="124" t="s">
        <v>736</v>
      </c>
      <c r="F568" s="125">
        <v>1447.68</v>
      </c>
      <c r="G568" s="123" t="s">
        <v>1038</v>
      </c>
    </row>
    <row r="569" spans="1:7" x14ac:dyDescent="0.25">
      <c r="A569" s="68">
        <v>562</v>
      </c>
      <c r="B569" s="123" t="s">
        <v>166</v>
      </c>
      <c r="C569" s="123" t="s">
        <v>806</v>
      </c>
      <c r="D569" s="123" t="s">
        <v>905</v>
      </c>
      <c r="E569" s="124" t="s">
        <v>736</v>
      </c>
      <c r="F569" s="125">
        <v>234.85</v>
      </c>
      <c r="G569" s="123" t="s">
        <v>740</v>
      </c>
    </row>
    <row r="570" spans="1:7" x14ac:dyDescent="0.25">
      <c r="A570" s="68">
        <v>563</v>
      </c>
      <c r="B570" s="123" t="s">
        <v>157</v>
      </c>
      <c r="C570" s="123" t="s">
        <v>756</v>
      </c>
      <c r="D570" s="123" t="s">
        <v>544</v>
      </c>
      <c r="E570" s="124" t="s">
        <v>736</v>
      </c>
      <c r="F570" s="125">
        <v>171.59</v>
      </c>
      <c r="G570" s="123" t="s">
        <v>737</v>
      </c>
    </row>
    <row r="571" spans="1:7" x14ac:dyDescent="0.25">
      <c r="A571" s="68">
        <v>564</v>
      </c>
      <c r="B571" s="123" t="s">
        <v>173</v>
      </c>
      <c r="C571" s="123" t="s">
        <v>847</v>
      </c>
      <c r="D571" s="123" t="s">
        <v>606</v>
      </c>
      <c r="E571" s="124" t="s">
        <v>736</v>
      </c>
      <c r="F571" s="125">
        <v>2943.34</v>
      </c>
      <c r="G571" s="123" t="s">
        <v>1045</v>
      </c>
    </row>
    <row r="572" spans="1:7" x14ac:dyDescent="0.25">
      <c r="A572" s="68">
        <v>565</v>
      </c>
      <c r="B572" s="123" t="s">
        <v>176</v>
      </c>
      <c r="C572" s="123" t="s">
        <v>385</v>
      </c>
      <c r="D572" s="123" t="s">
        <v>661</v>
      </c>
      <c r="E572" s="124" t="s">
        <v>736</v>
      </c>
      <c r="F572" s="125">
        <v>764.4</v>
      </c>
      <c r="G572" s="123" t="s">
        <v>740</v>
      </c>
    </row>
    <row r="573" spans="1:7" x14ac:dyDescent="0.25">
      <c r="A573" s="68">
        <v>566</v>
      </c>
      <c r="B573" s="123" t="s">
        <v>172</v>
      </c>
      <c r="C573" s="123" t="s">
        <v>817</v>
      </c>
      <c r="D573" s="123" t="s">
        <v>912</v>
      </c>
      <c r="E573" s="124" t="s">
        <v>736</v>
      </c>
      <c r="F573" s="125">
        <v>70.23</v>
      </c>
      <c r="G573" s="123" t="s">
        <v>744</v>
      </c>
    </row>
    <row r="574" spans="1:7" x14ac:dyDescent="0.25">
      <c r="A574" s="68">
        <v>567</v>
      </c>
      <c r="B574" s="123" t="s">
        <v>176</v>
      </c>
      <c r="C574" s="123" t="s">
        <v>859</v>
      </c>
      <c r="D574" s="123" t="s">
        <v>573</v>
      </c>
      <c r="E574" s="124" t="s">
        <v>736</v>
      </c>
      <c r="F574" s="125">
        <v>1840.52</v>
      </c>
      <c r="G574" s="123" t="s">
        <v>740</v>
      </c>
    </row>
    <row r="575" spans="1:7" x14ac:dyDescent="0.25">
      <c r="A575" s="68">
        <v>568</v>
      </c>
      <c r="B575" s="123" t="s">
        <v>178</v>
      </c>
      <c r="C575" s="123" t="s">
        <v>394</v>
      </c>
      <c r="D575" s="123" t="s">
        <v>561</v>
      </c>
      <c r="E575" s="124" t="s">
        <v>736</v>
      </c>
      <c r="F575" s="125">
        <v>376.89</v>
      </c>
      <c r="G575" s="123" t="s">
        <v>1045</v>
      </c>
    </row>
    <row r="576" spans="1:7" x14ac:dyDescent="0.25">
      <c r="A576" s="68">
        <v>569</v>
      </c>
      <c r="B576" s="123" t="s">
        <v>173</v>
      </c>
      <c r="C576" s="123" t="s">
        <v>997</v>
      </c>
      <c r="D576" s="123" t="s">
        <v>521</v>
      </c>
      <c r="E576" s="124" t="s">
        <v>736</v>
      </c>
      <c r="F576" s="125">
        <v>16339.29</v>
      </c>
      <c r="G576" s="123" t="s">
        <v>1031</v>
      </c>
    </row>
    <row r="577" spans="1:11" x14ac:dyDescent="0.25">
      <c r="A577" s="68">
        <v>570</v>
      </c>
      <c r="B577" s="123" t="s">
        <v>172</v>
      </c>
      <c r="C577" s="123" t="s">
        <v>989</v>
      </c>
      <c r="D577" s="123" t="s">
        <v>520</v>
      </c>
      <c r="E577" s="124" t="s">
        <v>736</v>
      </c>
      <c r="F577" s="125">
        <v>1550.68</v>
      </c>
      <c r="G577" s="123" t="s">
        <v>1036</v>
      </c>
    </row>
    <row r="578" spans="1:11" x14ac:dyDescent="0.25">
      <c r="A578" s="68">
        <v>571</v>
      </c>
      <c r="B578" s="123" t="s">
        <v>173</v>
      </c>
      <c r="C578" s="123" t="s">
        <v>339</v>
      </c>
      <c r="D578" s="123" t="s">
        <v>576</v>
      </c>
      <c r="E578" s="124" t="s">
        <v>736</v>
      </c>
      <c r="F578" s="125">
        <v>4.24</v>
      </c>
      <c r="G578" s="123" t="s">
        <v>744</v>
      </c>
    </row>
    <row r="579" spans="1:11" x14ac:dyDescent="0.25">
      <c r="A579" s="68">
        <v>572</v>
      </c>
      <c r="B579" s="123" t="s">
        <v>178</v>
      </c>
      <c r="C579" s="123" t="s">
        <v>874</v>
      </c>
      <c r="D579" s="123" t="s">
        <v>953</v>
      </c>
      <c r="E579" s="124" t="s">
        <v>736</v>
      </c>
      <c r="F579" s="125">
        <v>207.02</v>
      </c>
      <c r="G579" s="123" t="s">
        <v>748</v>
      </c>
    </row>
    <row r="580" spans="1:11" x14ac:dyDescent="0.25">
      <c r="A580" s="68">
        <v>573</v>
      </c>
      <c r="B580" s="123" t="s">
        <v>176</v>
      </c>
      <c r="C580" s="123" t="s">
        <v>862</v>
      </c>
      <c r="D580" s="123" t="s">
        <v>596</v>
      </c>
      <c r="E580" s="124" t="s">
        <v>736</v>
      </c>
      <c r="F580" s="125">
        <v>702.69</v>
      </c>
      <c r="G580" s="123" t="s">
        <v>740</v>
      </c>
    </row>
    <row r="581" spans="1:11" x14ac:dyDescent="0.25">
      <c r="A581" s="68">
        <v>574</v>
      </c>
      <c r="B581" s="123" t="s">
        <v>965</v>
      </c>
      <c r="C581" s="123" t="s">
        <v>779</v>
      </c>
      <c r="D581" s="123" t="s">
        <v>523</v>
      </c>
      <c r="E581" s="124" t="s">
        <v>736</v>
      </c>
      <c r="F581" s="125">
        <v>47.44</v>
      </c>
      <c r="G581" s="123" t="s">
        <v>744</v>
      </c>
    </row>
    <row r="582" spans="1:11" x14ac:dyDescent="0.25">
      <c r="A582" s="68">
        <v>575</v>
      </c>
      <c r="B582" s="123" t="s">
        <v>173</v>
      </c>
      <c r="C582" s="123" t="s">
        <v>348</v>
      </c>
      <c r="D582" s="123" t="s">
        <v>275</v>
      </c>
      <c r="E582" s="124" t="s">
        <v>735</v>
      </c>
      <c r="F582" s="125">
        <v>179.88</v>
      </c>
      <c r="G582" s="123" t="s">
        <v>737</v>
      </c>
    </row>
    <row r="583" spans="1:11" x14ac:dyDescent="0.25">
      <c r="A583" s="68">
        <v>576</v>
      </c>
      <c r="B583" s="123" t="s">
        <v>178</v>
      </c>
      <c r="C583" s="123" t="s">
        <v>454</v>
      </c>
      <c r="D583" s="123" t="s">
        <v>698</v>
      </c>
      <c r="E583" s="124" t="s">
        <v>736</v>
      </c>
      <c r="F583" s="125">
        <v>160.87</v>
      </c>
      <c r="G583" s="123" t="s">
        <v>748</v>
      </c>
    </row>
    <row r="584" spans="1:11" x14ac:dyDescent="0.25">
      <c r="A584" s="233" t="s">
        <v>133</v>
      </c>
      <c r="B584" s="233"/>
      <c r="C584" s="233"/>
      <c r="D584" s="233"/>
      <c r="E584" s="233"/>
      <c r="F584" s="128">
        <v>2163618.84</v>
      </c>
      <c r="G584" s="129"/>
      <c r="J584" s="52"/>
      <c r="K584" s="52"/>
    </row>
    <row r="585" spans="1:11" s="49" customFormat="1" x14ac:dyDescent="0.25">
      <c r="A585" s="17"/>
      <c r="B585" s="150"/>
      <c r="C585" s="54"/>
      <c r="D585" s="54"/>
      <c r="E585" s="47"/>
      <c r="F585" s="55"/>
      <c r="G585" s="54"/>
    </row>
    <row r="586" spans="1:11" x14ac:dyDescent="0.25">
      <c r="A586" s="56"/>
      <c r="B586" s="151"/>
    </row>
    <row r="587" spans="1:11" x14ac:dyDescent="0.25">
      <c r="A587" s="17"/>
      <c r="B587" s="151"/>
      <c r="C587" s="54"/>
      <c r="D587" s="54"/>
      <c r="E587" s="47"/>
      <c r="F587" s="55"/>
      <c r="G587" s="54"/>
    </row>
  </sheetData>
  <sheetProtection selectLockedCells="1" sort="0" selectUnlockedCells="1"/>
  <sortState ref="B8:G583">
    <sortCondition ref="C8:C583"/>
    <sortCondition ref="D8:D583"/>
    <sortCondition ref="B8:B583"/>
  </sortState>
  <mergeCells count="10">
    <mergeCell ref="A584:E584"/>
    <mergeCell ref="A6:B7"/>
    <mergeCell ref="A1:G1"/>
    <mergeCell ref="A2:G2"/>
    <mergeCell ref="A3:G3"/>
    <mergeCell ref="F6:F7"/>
    <mergeCell ref="G6:G7"/>
    <mergeCell ref="C6:D6"/>
    <mergeCell ref="E6:E7"/>
    <mergeCell ref="A4:G4"/>
  </mergeCells>
  <pageMargins left="0.25" right="0.25" top="0.5" bottom="0.5" header="0.25" footer="0"/>
  <pageSetup scale="73" orientation="portrait" r:id="rId1"/>
  <headerFooter>
    <oddFooter>&amp;C&amp;"-,Italic"&amp;8Page &amp;P of &amp;N&amp;R&amp;"-,Italic"&amp;8TF 2015 Oct, 06/22/2016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Top10</vt:lpstr>
      <vt:lpstr>EMS-Cumulative</vt:lpstr>
      <vt:lpstr>HOSP-Cumulative</vt:lpstr>
      <vt:lpstr>PHYS-Alpha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2018-04-04T21:11:54Z</cp:lastPrinted>
  <dcterms:created xsi:type="dcterms:W3CDTF">2012-11-06T16:36:15Z</dcterms:created>
  <dcterms:modified xsi:type="dcterms:W3CDTF">2020-02-06T17:48:42Z</dcterms:modified>
</cp:coreProperties>
</file>