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nathan_wade_health_ok_gov/Documents/Desktop/Docs/"/>
    </mc:Choice>
  </mc:AlternateContent>
  <xr:revisionPtr revIDLastSave="0" documentId="8_{EE94F19B-2306-4D72-8D7A-5481F9ABA8AF}" xr6:coauthVersionLast="47" xr6:coauthVersionMax="47" xr10:uidLastSave="{00000000-0000-0000-0000-000000000000}"/>
  <bookViews>
    <workbookView xWindow="-19200" yWindow="1740" windowWidth="17280" windowHeight="9030" tabRatio="823" xr2:uid="{00000000-000D-0000-FFFF-FFFF00000000}"/>
  </bookViews>
  <sheets>
    <sheet name="Top10" sheetId="3" r:id="rId1"/>
    <sheet name="EMS-Cumulative" sheetId="29" r:id="rId2"/>
    <sheet name="HOSP-Cumulative" sheetId="31" r:id="rId3"/>
    <sheet name="PHYS-Alpha" sheetId="20" r:id="rId4"/>
  </sheets>
  <definedNames>
    <definedName name="_xlnm._FilterDatabase" localSheetId="1" hidden="1">'EMS-Cumulative'!$A$11:$Q$41</definedName>
    <definedName name="_xlnm._FilterDatabase" localSheetId="3" hidden="1">'PHYS-Alpha'!$A$7:$BN$7</definedName>
    <definedName name="_xlnm.Print_Area" localSheetId="1">'EMS-Cumulative'!$A$1:$M$44</definedName>
    <definedName name="_xlnm.Print_Area" localSheetId="3">'PHYS-Alpha'!$A$1:$F$7</definedName>
    <definedName name="_xlnm.Print_Area" localSheetId="0">'Top10'!$A$1:$F$59</definedName>
    <definedName name="_xlnm.Print_Titles" localSheetId="1">'EMS-Cumulative'!$1:$11</definedName>
    <definedName name="_xlnm.Print_Titles" localSheetId="3">'PHYS-Alpha'!$1:$7</definedName>
    <definedName name="_xlnm.Print_Titles" localSheetId="0">'Top10'!$1:$4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3" l="1"/>
  <c r="E50" i="3"/>
  <c r="E51" i="3"/>
  <c r="E52" i="3"/>
  <c r="E53" i="3"/>
  <c r="E54" i="3"/>
  <c r="E55" i="3"/>
  <c r="E56" i="3"/>
  <c r="E57" i="3"/>
  <c r="E48" i="3"/>
  <c r="F58" i="3"/>
  <c r="F419" i="20"/>
  <c r="L10" i="29"/>
  <c r="M13" i="29" l="1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12" i="29"/>
  <c r="F43" i="3" l="1"/>
  <c r="D43" i="3"/>
  <c r="F28" i="3"/>
  <c r="E28" i="3"/>
  <c r="D28" i="3"/>
  <c r="F19" i="3"/>
  <c r="E19" i="3"/>
  <c r="D19" i="3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11" i="31"/>
  <c r="H39" i="29"/>
  <c r="G39" i="29"/>
  <c r="E39" i="29"/>
  <c r="E66" i="31" s="1"/>
  <c r="E65" i="31"/>
  <c r="E40" i="29" s="1"/>
  <c r="G65" i="31"/>
  <c r="H65" i="31"/>
  <c r="H40" i="29" s="1"/>
  <c r="E58" i="3" l="1"/>
  <c r="G40" i="29"/>
  <c r="G41" i="29" s="1"/>
  <c r="F44" i="3"/>
  <c r="M39" i="29"/>
  <c r="F30" i="3"/>
  <c r="D29" i="3"/>
  <c r="E29" i="3"/>
  <c r="F29" i="3"/>
  <c r="D30" i="3"/>
  <c r="M65" i="31"/>
  <c r="D44" i="3"/>
  <c r="H41" i="29"/>
  <c r="E41" i="29"/>
  <c r="M40" i="29" l="1"/>
  <c r="M41" i="29"/>
  <c r="E43" i="3" l="1"/>
  <c r="F65" i="31"/>
  <c r="E44" i="3" s="1"/>
  <c r="F40" i="29" l="1"/>
  <c r="F41" i="29"/>
  <c r="F39" i="29" l="1"/>
  <c r="F66" i="31" s="1"/>
  <c r="F67" i="31" s="1"/>
  <c r="E30" i="3" l="1"/>
  <c r="H8" i="31"/>
  <c r="H9" i="31" s="1"/>
  <c r="K9" i="31"/>
  <c r="I9" i="31"/>
  <c r="J9" i="31"/>
  <c r="G9" i="31" l="1"/>
  <c r="L9" i="31"/>
  <c r="M9" i="31" l="1"/>
  <c r="H66" i="31" l="1"/>
  <c r="G66" i="31"/>
  <c r="H67" i="31" l="1"/>
  <c r="G67" i="31" l="1"/>
  <c r="K10" i="29"/>
  <c r="J10" i="29"/>
  <c r="I10" i="29"/>
  <c r="H10" i="29"/>
  <c r="G10" i="29"/>
  <c r="M10" i="29" l="1"/>
  <c r="E67" i="31"/>
  <c r="M66" i="31" l="1"/>
  <c r="M67" i="31" l="1"/>
</calcChain>
</file>

<file path=xl/sharedStrings.xml><?xml version="1.0" encoding="utf-8"?>
<sst xmlns="http://schemas.openxmlformats.org/spreadsheetml/2006/main" count="1989" uniqueCount="819">
  <si>
    <t>* Trauma Fund 2022 October *</t>
  </si>
  <si>
    <t>Top Ten Reimbursement Recipient, By Provider</t>
  </si>
  <si>
    <t>Claims January 1, 2021 through June 30, 2021</t>
  </si>
  <si>
    <t>TOTAL AMOUNT DISTRIBUTED - completion of six installments</t>
  </si>
  <si>
    <t>(Updated Nov 10, 2022)</t>
  </si>
  <si>
    <t>EMS Agency Name</t>
  </si>
  <si>
    <t>Trauma Region</t>
  </si>
  <si>
    <t>Uncompensated Cost ($)</t>
  </si>
  <si>
    <t>% Allocation</t>
  </si>
  <si>
    <t>Facility Share ($)</t>
  </si>
  <si>
    <t>AIR AMBULANCE</t>
  </si>
  <si>
    <t>Air Evac Lifeteam - Ada 396</t>
  </si>
  <si>
    <t>A</t>
  </si>
  <si>
    <t>Air Evac Lifeteam - TX - Sherman/Decatur/Greenville 428</t>
  </si>
  <si>
    <t>Med-Trans Corporation - First Flight 505</t>
  </si>
  <si>
    <t>Air Evac Lifeteam - Elk City 412</t>
  </si>
  <si>
    <t>Air Evac Lifeteam - Henryetta 500</t>
  </si>
  <si>
    <t>Air Evac Lifeteam - Muskogee 433</t>
  </si>
  <si>
    <t>Air Evac Lifeteam - Hugo/Idabel 494</t>
  </si>
  <si>
    <t>Air Evac Lifeteam - Ponca City/Stillwater 495</t>
  </si>
  <si>
    <t>Air Evac Lifeteam - Ardmore 491</t>
  </si>
  <si>
    <t>Air Evac Lifeteam - Seminole 540</t>
  </si>
  <si>
    <t>Subtotal 1:</t>
  </si>
  <si>
    <t>GROUND AMBULANCE</t>
  </si>
  <si>
    <t>EMSA-West Division</t>
  </si>
  <si>
    <t>EMSA-East Division</t>
  </si>
  <si>
    <t>Muskogee County EMS</t>
  </si>
  <si>
    <t>McAlester Fire Department (City Of)</t>
  </si>
  <si>
    <t>LifeNet, Inc</t>
  </si>
  <si>
    <t>McClain Grady EMS District #1</t>
  </si>
  <si>
    <t>Johnston County EMS</t>
  </si>
  <si>
    <t>Subtotal 2:</t>
  </si>
  <si>
    <t>Total for Top 10 Air &amp; Ground Ambulance =</t>
  </si>
  <si>
    <t>Total EMS =</t>
  </si>
  <si>
    <t>Hospital Name</t>
  </si>
  <si>
    <t>Uncompensated Cost</t>
  </si>
  <si>
    <t>Facility Share</t>
  </si>
  <si>
    <t>OU Health University of Oklahoma Medical Center</t>
  </si>
  <si>
    <t>Ascension St John Medical Center</t>
  </si>
  <si>
    <t>Saint Francis Hospital, Inc.</t>
  </si>
  <si>
    <t>SSM Health St Anthony Hospital - Oklahoma City</t>
  </si>
  <si>
    <t>INTEGRIS Baptist Medical Center, Inc</t>
  </si>
  <si>
    <t>Hillcrest Medical Center</t>
  </si>
  <si>
    <t>Mercy Hospital Oklahoma City, Inc.</t>
  </si>
  <si>
    <t>Saint Francis Hospital Muskogee</t>
  </si>
  <si>
    <t>Oklahoma State University Medical Center</t>
  </si>
  <si>
    <t>Ascension St John Jane Phillips</t>
  </si>
  <si>
    <t xml:space="preserve">Total Top 10 Hospitals = </t>
  </si>
  <si>
    <t xml:space="preserve">Total Hospitals = </t>
  </si>
  <si>
    <t>Physician Group Name</t>
  </si>
  <si>
    <t>Physician Name</t>
  </si>
  <si>
    <t>Individual Amount</t>
  </si>
  <si>
    <t>Last Name</t>
  </si>
  <si>
    <t>First Name</t>
  </si>
  <si>
    <t xml:space="preserve">OU Physicians </t>
  </si>
  <si>
    <t>Brandon</t>
  </si>
  <si>
    <t>Hull</t>
  </si>
  <si>
    <t>William</t>
  </si>
  <si>
    <t>Ertl</t>
  </si>
  <si>
    <t>Alisa</t>
  </si>
  <si>
    <t>Cross</t>
  </si>
  <si>
    <t>Amanda</t>
  </si>
  <si>
    <t>Celi</t>
  </si>
  <si>
    <t>Care Communications</t>
  </si>
  <si>
    <t>John</t>
  </si>
  <si>
    <t>Shellenberger</t>
  </si>
  <si>
    <t>Orthopedic &amp; Trauma Services of Oklahoma</t>
  </si>
  <si>
    <t xml:space="preserve">Brent </t>
  </si>
  <si>
    <t>Norris</t>
  </si>
  <si>
    <t>Scott</t>
  </si>
  <si>
    <t>Blair</t>
  </si>
  <si>
    <t>Debra</t>
  </si>
  <si>
    <t>VanZandt</t>
  </si>
  <si>
    <t>Azad</t>
  </si>
  <si>
    <t>Dadgar-Dehkordi</t>
  </si>
  <si>
    <t>Ryan</t>
  </si>
  <si>
    <t>Kennedy</t>
  </si>
  <si>
    <t xml:space="preserve">Total Physicians = </t>
  </si>
  <si>
    <t>EMS - In Alphabetical Order</t>
  </si>
  <si>
    <t>Claims January 1, 2021 thru June 30, 2021</t>
  </si>
  <si>
    <t>(Updated November 10, 2022)</t>
  </si>
  <si>
    <t>Payment Installments</t>
  </si>
  <si>
    <t>Total</t>
  </si>
  <si>
    <t>Payment Month</t>
  </si>
  <si>
    <t>October</t>
  </si>
  <si>
    <t>November</t>
  </si>
  <si>
    <t>December</t>
  </si>
  <si>
    <t>January</t>
  </si>
  <si>
    <t>February</t>
  </si>
  <si>
    <t>March</t>
  </si>
  <si>
    <t>Total Eligible Uncompensated Cost</t>
  </si>
  <si>
    <t>Total Amount Disbursed</t>
  </si>
  <si>
    <t>Reimbursement Rate</t>
  </si>
  <si>
    <t>Provider Name</t>
  </si>
  <si>
    <t>Type*</t>
  </si>
  <si>
    <t>Eligible Amount ($)</t>
  </si>
  <si>
    <t>Allocation    Share</t>
  </si>
  <si>
    <t>Provider Share ($)</t>
  </si>
  <si>
    <t>Distribution Period Total ($)</t>
  </si>
  <si>
    <t>Air Evac Lifeteam - Altus 473</t>
  </si>
  <si>
    <t>Air Evac Lifeteam - Claremore 397</t>
  </si>
  <si>
    <t>Air Evac Lifeteam - DeQueen 430</t>
  </si>
  <si>
    <t>Air Evac Lifeteam - Duncan 401</t>
  </si>
  <si>
    <t>Air Evac LIfeteam - Grove 550</t>
  </si>
  <si>
    <t>Air Evac Lifeteam - Kingfisher 492</t>
  </si>
  <si>
    <t>Air Evac Lifeteam - Paris, TX 516</t>
  </si>
  <si>
    <t>Air Evac Lifeteam - Weatherford 482</t>
  </si>
  <si>
    <t>Air Evac Lifeteam - Wichita Falls, TX 402</t>
  </si>
  <si>
    <t>Med-Trans Corporation - McAlester Regional Air Care 489</t>
  </si>
  <si>
    <t xml:space="preserve">     Total EMS = </t>
  </si>
  <si>
    <t xml:space="preserve">          Total Hospital = </t>
  </si>
  <si>
    <t xml:space="preserve">           Total EMS &amp; Hospital = </t>
  </si>
  <si>
    <t>*A=air ambulance; G=ground ambulance</t>
  </si>
  <si>
    <t>Hospital - In Alphabetical Order</t>
  </si>
  <si>
    <t xml:space="preserve">Payment Installments     </t>
  </si>
  <si>
    <t>Amount Disbursed</t>
  </si>
  <si>
    <t>Trauma Level</t>
  </si>
  <si>
    <t>Allocation Share</t>
  </si>
  <si>
    <t>AllianceHealth Ponca City</t>
  </si>
  <si>
    <t>IV</t>
  </si>
  <si>
    <t>Arbuckle Memorial Hospital Authority</t>
  </si>
  <si>
    <t>Ascension St John Broken Arrow</t>
  </si>
  <si>
    <t>Ascension St John Jane Nowata</t>
  </si>
  <si>
    <t>III</t>
  </si>
  <si>
    <t>II</t>
  </si>
  <si>
    <t>Ascension St John Owasso</t>
  </si>
  <si>
    <t>Ascension St John Sapulpa</t>
  </si>
  <si>
    <t>Bailey Medical Center, LLC</t>
  </si>
  <si>
    <t>Choctaw Memorial Hospital</t>
  </si>
  <si>
    <t>Cleveland Area Hospital</t>
  </si>
  <si>
    <t>Comanche County Memorial Hospital</t>
  </si>
  <si>
    <t>Cordell Memorial Hospital</t>
  </si>
  <si>
    <t>Duncan Regional Hospital, Inc</t>
  </si>
  <si>
    <t>Elkview General Hospital</t>
  </si>
  <si>
    <t>Fairfax Community Hospital</t>
  </si>
  <si>
    <t>Grady Memorial Hospital Authority</t>
  </si>
  <si>
    <t>Great Plains Regional Medical Center</t>
  </si>
  <si>
    <t>Harper County Community Hospital</t>
  </si>
  <si>
    <t>Hillcrest Hospital Pryor</t>
  </si>
  <si>
    <t>Hillcrest Hospital South</t>
  </si>
  <si>
    <t>INTEGRIS Bass Baptist Health Center</t>
  </si>
  <si>
    <t>INTEGRIS Canadian Valley Hospital</t>
  </si>
  <si>
    <t>INTEGRIS Grove Hospital</t>
  </si>
  <si>
    <t>INTEGRIS Health Edmond, Inc</t>
  </si>
  <si>
    <t>INTEGRIS Miami Hospital</t>
  </si>
  <si>
    <t>INTEGRIS Southwest Medical Center</t>
  </si>
  <si>
    <t>Jackson County Memorial Hospital Authority</t>
  </si>
  <si>
    <t>Jefferson County Hospital</t>
  </si>
  <si>
    <t>McAlester Regional Health Center</t>
  </si>
  <si>
    <t>McCurtain Memorial Hospital</t>
  </si>
  <si>
    <t>Memorial Hospital of Stilwell</t>
  </si>
  <si>
    <t>Memorial Hospital of Texas County Authority</t>
  </si>
  <si>
    <t>Mercy Hospital Ardmore, Inc.</t>
  </si>
  <si>
    <t>Mercy Hospital Kingfisher</t>
  </si>
  <si>
    <t>Mercy Hospital Logan County, Inc.</t>
  </si>
  <si>
    <t>Mercy Hospital Watonga</t>
  </si>
  <si>
    <t>Muscogee (Creek) Nation Medical Center</t>
  </si>
  <si>
    <t>Northeastern Health System</t>
  </si>
  <si>
    <t>I</t>
  </si>
  <si>
    <t>Saint Francis Hospital South, LLC</t>
  </si>
  <si>
    <t>Saint Francis Hospital Vinita</t>
  </si>
  <si>
    <t>SSM Health St Anthony Hospital - Midwest</t>
  </si>
  <si>
    <t>SSM Health St Anthony Hospital - Shawnee</t>
  </si>
  <si>
    <t>St Mary's Regional Medical Center</t>
  </si>
  <si>
    <t>Wagoner Community Hospital</t>
  </si>
  <si>
    <t>Weatherford Regional Hospital, Inc. of Weatherford, Oklahoma</t>
  </si>
  <si>
    <t xml:space="preserve">             Total Hospital = </t>
  </si>
  <si>
    <t xml:space="preserve">Total EMS = </t>
  </si>
  <si>
    <t xml:space="preserve">Total Hospital &amp; EMS = </t>
  </si>
  <si>
    <t xml:space="preserve">  </t>
  </si>
  <si>
    <t>*University Hospital Authority</t>
  </si>
  <si>
    <t xml:space="preserve"> </t>
  </si>
  <si>
    <t>* Trauma Fund 2022 OCTOBER *</t>
  </si>
  <si>
    <t>PHYSICIANS - In Alphabetical Order (Last Name, First Name)</t>
  </si>
  <si>
    <t>(Updated November 10,, 2022)</t>
  </si>
  <si>
    <t>Business Name</t>
  </si>
  <si>
    <t>License Type</t>
  </si>
  <si>
    <t>Amount ($)</t>
  </si>
  <si>
    <t>Warren Clinic, Inc.</t>
  </si>
  <si>
    <t>Aaron</t>
  </si>
  <si>
    <t>Benson</t>
  </si>
  <si>
    <t>MD</t>
  </si>
  <si>
    <t>Adam</t>
  </si>
  <si>
    <t>Karpman</t>
  </si>
  <si>
    <t>DO</t>
  </si>
  <si>
    <t>St John Physicians, Inc.</t>
  </si>
  <si>
    <t>Adrienne</t>
  </si>
  <si>
    <t>Taren</t>
  </si>
  <si>
    <t>Ahmad</t>
  </si>
  <si>
    <t>Al-Awwad</t>
  </si>
  <si>
    <t>Ajay</t>
  </si>
  <si>
    <t>Nadig</t>
  </si>
  <si>
    <t>Integris Cardiovascular Physicians</t>
  </si>
  <si>
    <t>Aleicia</t>
  </si>
  <si>
    <t>Mack</t>
  </si>
  <si>
    <t>Alex</t>
  </si>
  <si>
    <t>Olsen</t>
  </si>
  <si>
    <t>Alexander</t>
  </si>
  <si>
    <t>Bien</t>
  </si>
  <si>
    <t>Alexandru</t>
  </si>
  <si>
    <t>Topliceanu</t>
  </si>
  <si>
    <t>Alicia</t>
  </si>
  <si>
    <t>Fernandez</t>
  </si>
  <si>
    <t>Alisha</t>
  </si>
  <si>
    <t>Jones</t>
  </si>
  <si>
    <t>Integris Physician Services</t>
  </si>
  <si>
    <t>Gomes</t>
  </si>
  <si>
    <t>Moyer</t>
  </si>
  <si>
    <t>Amgad</t>
  </si>
  <si>
    <t>Amin</t>
  </si>
  <si>
    <t>Helmy</t>
  </si>
  <si>
    <t>Tulsa Radiology Associates, Inc.</t>
  </si>
  <si>
    <t>Andra</t>
  </si>
  <si>
    <t>Nuzum-Keim</t>
  </si>
  <si>
    <t>Andrew</t>
  </si>
  <si>
    <t>Conner</t>
  </si>
  <si>
    <t>Radiology Consultants of Tulsa, Inc.</t>
  </si>
  <si>
    <t>Hendrickson</t>
  </si>
  <si>
    <t>McIntosh</t>
  </si>
  <si>
    <t>Mills</t>
  </si>
  <si>
    <t>Andria</t>
  </si>
  <si>
    <t>Medina</t>
  </si>
  <si>
    <t>Andrwe</t>
  </si>
  <si>
    <t>Bauer</t>
  </si>
  <si>
    <t>Aneel</t>
  </si>
  <si>
    <t xml:space="preserve">Bole </t>
  </si>
  <si>
    <t>Aneesh</t>
  </si>
  <si>
    <t>Pakala</t>
  </si>
  <si>
    <t>Anil</t>
  </si>
  <si>
    <t>Kilpadikar</t>
  </si>
  <si>
    <t>Anjali</t>
  </si>
  <si>
    <t>Lai</t>
  </si>
  <si>
    <t>Anne</t>
  </si>
  <si>
    <t>Koziowski</t>
  </si>
  <si>
    <t>Munson</t>
  </si>
  <si>
    <t>Anthony</t>
  </si>
  <si>
    <t>Alleman</t>
  </si>
  <si>
    <t>Armineh</t>
  </si>
  <si>
    <t>Kajoian</t>
  </si>
  <si>
    <t>Ashesh</t>
  </si>
  <si>
    <t>Bhakta</t>
  </si>
  <si>
    <t>Ashish</t>
  </si>
  <si>
    <t>Masih</t>
  </si>
  <si>
    <t>Ashley</t>
  </si>
  <si>
    <t>Cooper</t>
  </si>
  <si>
    <t>Barry</t>
  </si>
  <si>
    <t>Mirtsching</t>
  </si>
  <si>
    <t>Beau</t>
  </si>
  <si>
    <t>Hawkins</t>
  </si>
  <si>
    <t>Benjamin</t>
  </si>
  <si>
    <t>Cornwell</t>
  </si>
  <si>
    <t>Benjamine</t>
  </si>
  <si>
    <t>Cowley, Jr</t>
  </si>
  <si>
    <t>Blake</t>
  </si>
  <si>
    <t>Jacobs</t>
  </si>
  <si>
    <t>Brad</t>
  </si>
  <si>
    <t>Mons</t>
  </si>
  <si>
    <t>Brown</t>
  </si>
  <si>
    <t>Tulsa Bone &amp; Joint Associates</t>
  </si>
  <si>
    <t>Dressler</t>
  </si>
  <si>
    <t>Brett</t>
  </si>
  <si>
    <t>Barrick</t>
  </si>
  <si>
    <t>Stone</t>
  </si>
  <si>
    <t>Brian</t>
  </si>
  <si>
    <t>Chenoweth</t>
  </si>
  <si>
    <t>Milman</t>
  </si>
  <si>
    <t>Briana</t>
  </si>
  <si>
    <t>Nesst</t>
  </si>
  <si>
    <t>Bryan</t>
  </si>
  <si>
    <t>Smith</t>
  </si>
  <si>
    <t>Carl</t>
  </si>
  <si>
    <t>Bergren</t>
  </si>
  <si>
    <t>Carson</t>
  </si>
  <si>
    <t>Agee</t>
  </si>
  <si>
    <t>Casey</t>
  </si>
  <si>
    <t>Celia</t>
  </si>
  <si>
    <t>Cesar</t>
  </si>
  <si>
    <t>Maldondo</t>
  </si>
  <si>
    <t>Chad</t>
  </si>
  <si>
    <t>Phillips</t>
  </si>
  <si>
    <t>Chandramouli</t>
  </si>
  <si>
    <t>Banerjee</t>
  </si>
  <si>
    <t>Chao-Ling</t>
  </si>
  <si>
    <t>Wu</t>
  </si>
  <si>
    <t>Charles</t>
  </si>
  <si>
    <t>Arnold</t>
  </si>
  <si>
    <t>Elkins</t>
  </si>
  <si>
    <t>Hounshell</t>
  </si>
  <si>
    <t>Pasque</t>
  </si>
  <si>
    <t>Chittur</t>
  </si>
  <si>
    <t>Sivaram</t>
  </si>
  <si>
    <t>Christian</t>
  </si>
  <si>
    <t>El Amm</t>
  </si>
  <si>
    <t>Christina</t>
  </si>
  <si>
    <t>Murray</t>
  </si>
  <si>
    <t>Christopher</t>
  </si>
  <si>
    <t>Abdo</t>
  </si>
  <si>
    <t>Crowder</t>
  </si>
  <si>
    <t>Associated Anesthesiologists, Inc.</t>
  </si>
  <si>
    <t>Emerson</t>
  </si>
  <si>
    <t>Lentz</t>
  </si>
  <si>
    <t>Pitcock</t>
  </si>
  <si>
    <t>White</t>
  </si>
  <si>
    <t xml:space="preserve">Christopher </t>
  </si>
  <si>
    <t>Czapla</t>
  </si>
  <si>
    <t>Hasbrook</t>
  </si>
  <si>
    <t>Cordell</t>
  </si>
  <si>
    <t>Privat</t>
  </si>
  <si>
    <t>Cordine</t>
  </si>
  <si>
    <t>Glasgow</t>
  </si>
  <si>
    <t>Dale</t>
  </si>
  <si>
    <t>Williams, III</t>
  </si>
  <si>
    <t>Neurological Surgery dba Neurosurgery Specialists</t>
  </si>
  <si>
    <t>Daniel</t>
  </si>
  <si>
    <t>Boedeker</t>
  </si>
  <si>
    <t>Cofie</t>
  </si>
  <si>
    <t>Nguyen</t>
  </si>
  <si>
    <t>Danny</t>
  </si>
  <si>
    <t>Samkutty</t>
  </si>
  <si>
    <t>Darwin</t>
  </si>
  <si>
    <t>Childs</t>
  </si>
  <si>
    <t>David</t>
  </si>
  <si>
    <t>Chong</t>
  </si>
  <si>
    <t>Duvall</t>
  </si>
  <si>
    <t>Harris</t>
  </si>
  <si>
    <t>Huard</t>
  </si>
  <si>
    <t>Mokhtee</t>
  </si>
  <si>
    <t>O'Hara</t>
  </si>
  <si>
    <t>Parker</t>
  </si>
  <si>
    <t>Polizzi</t>
  </si>
  <si>
    <t>Teague</t>
  </si>
  <si>
    <t>Vanhooser</t>
  </si>
  <si>
    <t>Yandell</t>
  </si>
  <si>
    <t>Donna</t>
  </si>
  <si>
    <t>Bracciale</t>
  </si>
  <si>
    <t>Douglas</t>
  </si>
  <si>
    <t>Drevets</t>
  </si>
  <si>
    <t>Rowles</t>
  </si>
  <si>
    <t xml:space="preserve">Dylan </t>
  </si>
  <si>
    <t>Davey</t>
  </si>
  <si>
    <t>Edward</t>
  </si>
  <si>
    <t>El Rassi</t>
  </si>
  <si>
    <t>Morris</t>
  </si>
  <si>
    <t>Ellen</t>
  </si>
  <si>
    <t>Novick</t>
  </si>
  <si>
    <t>Eric</t>
  </si>
  <si>
    <t>Engstrom</t>
  </si>
  <si>
    <t>Schinnerer</t>
  </si>
  <si>
    <t>Erroll</t>
  </si>
  <si>
    <t>Gordon</t>
  </si>
  <si>
    <t>Esther</t>
  </si>
  <si>
    <t>Papp</t>
  </si>
  <si>
    <t>Farooq</t>
  </si>
  <si>
    <t>Choudhry</t>
  </si>
  <si>
    <t>Federico</t>
  </si>
  <si>
    <t>Palacios</t>
  </si>
  <si>
    <t>Felix</t>
  </si>
  <si>
    <t>Tang</t>
  </si>
  <si>
    <t>Fernando</t>
  </si>
  <si>
    <t>Giraud</t>
  </si>
  <si>
    <t>Feroz</t>
  </si>
  <si>
    <t>Maqbool</t>
  </si>
  <si>
    <t>Frank</t>
  </si>
  <si>
    <t>Wood</t>
  </si>
  <si>
    <t>Gale</t>
  </si>
  <si>
    <t>Joslin</t>
  </si>
  <si>
    <t>Garrett</t>
  </si>
  <si>
    <t>Zelkind</t>
  </si>
  <si>
    <t xml:space="preserve">Gary </t>
  </si>
  <si>
    <t>Worcester</t>
  </si>
  <si>
    <t>Geneva</t>
  </si>
  <si>
    <t>Hirshburg</t>
  </si>
  <si>
    <t>George</t>
  </si>
  <si>
    <t>Lyons</t>
  </si>
  <si>
    <t>Madden</t>
  </si>
  <si>
    <t>Gerardo</t>
  </si>
  <si>
    <t>Myrin</t>
  </si>
  <si>
    <t>Gisele</t>
  </si>
  <si>
    <t>Wilke</t>
  </si>
  <si>
    <t>OU Physicians-Tulsa (Dept of Surgery)</t>
  </si>
  <si>
    <t>Gregory</t>
  </si>
  <si>
    <t>Chow</t>
  </si>
  <si>
    <t>Hill</t>
  </si>
  <si>
    <t>Guilherme</t>
  </si>
  <si>
    <t>Barreiro</t>
  </si>
  <si>
    <t>Hakeem</t>
  </si>
  <si>
    <t>Shakir</t>
  </si>
  <si>
    <t>Harish</t>
  </si>
  <si>
    <t>Patel</t>
  </si>
  <si>
    <t>Harsh</t>
  </si>
  <si>
    <t>Heath</t>
  </si>
  <si>
    <t>Sims</t>
  </si>
  <si>
    <t>Himanshu</t>
  </si>
  <si>
    <t>Bhardwaj</t>
  </si>
  <si>
    <t>Hope</t>
  </si>
  <si>
    <t>Hastings</t>
  </si>
  <si>
    <t>Humaira</t>
  </si>
  <si>
    <t>Abid</t>
  </si>
  <si>
    <t>Hyein</t>
  </si>
  <si>
    <t>Kim</t>
  </si>
  <si>
    <t>Ian</t>
  </si>
  <si>
    <t>Carroll</t>
  </si>
  <si>
    <t>Fischer</t>
  </si>
  <si>
    <t>Jacob</t>
  </si>
  <si>
    <t>Doyle</t>
  </si>
  <si>
    <t>Jamal</t>
  </si>
  <si>
    <t>Al Taani</t>
  </si>
  <si>
    <t>James</t>
  </si>
  <si>
    <t>Furr</t>
  </si>
  <si>
    <t>Neel</t>
  </si>
  <si>
    <t>Rittimann</t>
  </si>
  <si>
    <t>Shepherd</t>
  </si>
  <si>
    <t>Vodvarka</t>
  </si>
  <si>
    <t>Jane</t>
  </si>
  <si>
    <t>Barefoot</t>
  </si>
  <si>
    <t>Janice</t>
  </si>
  <si>
    <t>Te</t>
  </si>
  <si>
    <t>Jarad</t>
  </si>
  <si>
    <t>Levine</t>
  </si>
  <si>
    <t>Jared</t>
  </si>
  <si>
    <t>Pembrook</t>
  </si>
  <si>
    <t>Jaron</t>
  </si>
  <si>
    <t>Soulek</t>
  </si>
  <si>
    <t>Jason</t>
  </si>
  <si>
    <t>Lee</t>
  </si>
  <si>
    <t>Lees</t>
  </si>
  <si>
    <t>Wagner</t>
  </si>
  <si>
    <t>Jay</t>
  </si>
  <si>
    <t>Hiller</t>
  </si>
  <si>
    <t>Jean</t>
  </si>
  <si>
    <t>Gabriel</t>
  </si>
  <si>
    <t xml:space="preserve">Jeff </t>
  </si>
  <si>
    <t>Lindsay</t>
  </si>
  <si>
    <t>Jeffrey</t>
  </si>
  <si>
    <t>Cunningham</t>
  </si>
  <si>
    <t>Sparling</t>
  </si>
  <si>
    <t>Stafira</t>
  </si>
  <si>
    <t>Stromberg</t>
  </si>
  <si>
    <t>Jennifer</t>
  </si>
  <si>
    <t>Feighner</t>
  </si>
  <si>
    <t>Jenny</t>
  </si>
  <si>
    <t>Jered</t>
  </si>
  <si>
    <t>Cook</t>
  </si>
  <si>
    <t>Jeremy</t>
  </si>
  <si>
    <t>Phelps</t>
  </si>
  <si>
    <t>Jerome</t>
  </si>
  <si>
    <t>Larson</t>
  </si>
  <si>
    <t>Jessica</t>
  </si>
  <si>
    <t>Web</t>
  </si>
  <si>
    <t>Jian</t>
  </si>
  <si>
    <t>Xing</t>
  </si>
  <si>
    <t>Jill</t>
  </si>
  <si>
    <t>Lagaso</t>
  </si>
  <si>
    <t>Wenger</t>
  </si>
  <si>
    <t>Jim</t>
  </si>
  <si>
    <t>Bolene</t>
  </si>
  <si>
    <t>Jo</t>
  </si>
  <si>
    <t>Peterson</t>
  </si>
  <si>
    <t>Joanna</t>
  </si>
  <si>
    <t>Gernsback</t>
  </si>
  <si>
    <t>Fitter</t>
  </si>
  <si>
    <t>Halpin</t>
  </si>
  <si>
    <t>Jennings</t>
  </si>
  <si>
    <t>Neurosurgical Specialists of Tulsa</t>
  </si>
  <si>
    <t>Marouk</t>
  </si>
  <si>
    <t>Morelli</t>
  </si>
  <si>
    <t>Yeabower, Jr.</t>
  </si>
  <si>
    <t>Jon</t>
  </si>
  <si>
    <t>Blaschke</t>
  </si>
  <si>
    <t>Jonathan</t>
  </si>
  <si>
    <t>Baldwin</t>
  </si>
  <si>
    <t>Schnitker</t>
  </si>
  <si>
    <t>Jordan</t>
  </si>
  <si>
    <t>Metcalf</t>
  </si>
  <si>
    <t>Jorge</t>
  </si>
  <si>
    <t>Garcia</t>
  </si>
  <si>
    <t>Jose</t>
  </si>
  <si>
    <t>Sanclement</t>
  </si>
  <si>
    <t>Joseph</t>
  </si>
  <si>
    <t>Joshua</t>
  </si>
  <si>
    <t>Black</t>
  </si>
  <si>
    <t>Carey</t>
  </si>
  <si>
    <t>Gierman</t>
  </si>
  <si>
    <t>Jules</t>
  </si>
  <si>
    <t>Dumais</t>
  </si>
  <si>
    <t>Julie</t>
  </si>
  <si>
    <t>Dodson</t>
  </si>
  <si>
    <t>Julun</t>
  </si>
  <si>
    <t>Hong</t>
  </si>
  <si>
    <t>Justin</t>
  </si>
  <si>
    <t>Atherton</t>
  </si>
  <si>
    <t>North</t>
  </si>
  <si>
    <t>Kamna</t>
  </si>
  <si>
    <t>Jaiswal</t>
  </si>
  <si>
    <t>Kara</t>
  </si>
  <si>
    <t>Bunting</t>
  </si>
  <si>
    <t>Karen</t>
  </si>
  <si>
    <t>Beckman</t>
  </si>
  <si>
    <t>Kinney</t>
  </si>
  <si>
    <t>Kari</t>
  </si>
  <si>
    <t>Hopfer</t>
  </si>
  <si>
    <t>Kar-Ming</t>
  </si>
  <si>
    <t>Fung</t>
  </si>
  <si>
    <t>Keivan</t>
  </si>
  <si>
    <t>Abtahi</t>
  </si>
  <si>
    <t>Kelly</t>
  </si>
  <si>
    <t>Coon</t>
  </si>
  <si>
    <t>Mercer</t>
  </si>
  <si>
    <t>Nagasawa</t>
  </si>
  <si>
    <t>Stratton</t>
  </si>
  <si>
    <t>Kenneth</t>
  </si>
  <si>
    <t>Chekofsky</t>
  </si>
  <si>
    <t>Keri</t>
  </si>
  <si>
    <t>Kevin</t>
  </si>
  <si>
    <t>Baker</t>
  </si>
  <si>
    <t>Kunkel</t>
  </si>
  <si>
    <t>Khairuddin</t>
  </si>
  <si>
    <t>Memon</t>
  </si>
  <si>
    <t>Hauger</t>
  </si>
  <si>
    <t>Kimberly</t>
  </si>
  <si>
    <t>Zamor</t>
  </si>
  <si>
    <t>Kiran</t>
  </si>
  <si>
    <t>Kommaraju</t>
  </si>
  <si>
    <t>Kristin</t>
  </si>
  <si>
    <t>Rebik</t>
  </si>
  <si>
    <t>Lacey</t>
  </si>
  <si>
    <t>Vogts</t>
  </si>
  <si>
    <t>Lacy</t>
  </si>
  <si>
    <t>Harville</t>
  </si>
  <si>
    <t xml:space="preserve">Laura </t>
  </si>
  <si>
    <t>Lauren</t>
  </si>
  <si>
    <t>Lane</t>
  </si>
  <si>
    <t>Lawrence</t>
  </si>
  <si>
    <t>Brotherton, III</t>
  </si>
  <si>
    <t>Leslie</t>
  </si>
  <si>
    <t>Kimpler</t>
  </si>
  <si>
    <t>Lewis</t>
  </si>
  <si>
    <t>Hassell</t>
  </si>
  <si>
    <t>Lisa</t>
  </si>
  <si>
    <t>Hayes</t>
  </si>
  <si>
    <t>Loyal</t>
  </si>
  <si>
    <t>Stierlen</t>
  </si>
  <si>
    <t>Luis</t>
  </si>
  <si>
    <t>Davila</t>
  </si>
  <si>
    <t>Lyndsey</t>
  </si>
  <si>
    <t>Maha</t>
  </si>
  <si>
    <t>Jarmakani</t>
  </si>
  <si>
    <t>Major</t>
  </si>
  <si>
    <t>Marcos</t>
  </si>
  <si>
    <t>Mark</t>
  </si>
  <si>
    <t>Baldeck</t>
  </si>
  <si>
    <t>Calder</t>
  </si>
  <si>
    <t>Kraemer</t>
  </si>
  <si>
    <t>Maguire</t>
  </si>
  <si>
    <t>Mims</t>
  </si>
  <si>
    <t>Schwartz</t>
  </si>
  <si>
    <t>Mary</t>
  </si>
  <si>
    <t>Carstens</t>
  </si>
  <si>
    <t>Mary-Margaret</t>
  </si>
  <si>
    <t>Brandt</t>
  </si>
  <si>
    <t>Masoom</t>
  </si>
  <si>
    <t>Desai</t>
  </si>
  <si>
    <t>Matthew</t>
  </si>
  <si>
    <t>Swenson</t>
  </si>
  <si>
    <t>Maureen</t>
  </si>
  <si>
    <t>Azarian</t>
  </si>
  <si>
    <t>Mehvish</t>
  </si>
  <si>
    <t>Shah</t>
  </si>
  <si>
    <t>Melissa</t>
  </si>
  <si>
    <t>Haught</t>
  </si>
  <si>
    <t>Pfenning</t>
  </si>
  <si>
    <t>Mhd Yasser</t>
  </si>
  <si>
    <t>Darkazally</t>
  </si>
  <si>
    <t>Michael</t>
  </si>
  <si>
    <t>Clouser</t>
  </si>
  <si>
    <t>Griffin</t>
  </si>
  <si>
    <t>Magguilli</t>
  </si>
  <si>
    <t>Martin</t>
  </si>
  <si>
    <t>Michelle</t>
  </si>
  <si>
    <t>Salvaggio</t>
  </si>
  <si>
    <t>Mohammad</t>
  </si>
  <si>
    <t>Alberawi</t>
  </si>
  <si>
    <t>Kalani</t>
  </si>
  <si>
    <t>Mohammed</t>
  </si>
  <si>
    <t>Al-Haider</t>
  </si>
  <si>
    <t>Monica</t>
  </si>
  <si>
    <t>Saenz</t>
  </si>
  <si>
    <t>Montu</t>
  </si>
  <si>
    <t>Moutasim</t>
  </si>
  <si>
    <t>Al-Shaer</t>
  </si>
  <si>
    <t>Muhammad</t>
  </si>
  <si>
    <t>Mukta</t>
  </si>
  <si>
    <t>Agrawal</t>
  </si>
  <si>
    <t>Murali</t>
  </si>
  <si>
    <t>Nagarajan</t>
  </si>
  <si>
    <t>Naina</t>
  </si>
  <si>
    <t>Gross</t>
  </si>
  <si>
    <t>Nancy</t>
  </si>
  <si>
    <t>Butler</t>
  </si>
  <si>
    <t>Natalie</t>
  </si>
  <si>
    <t>Stratemeier</t>
  </si>
  <si>
    <t>Nathan</t>
  </si>
  <si>
    <t>Bradley</t>
  </si>
  <si>
    <t xml:space="preserve">Nathan </t>
  </si>
  <si>
    <t>Powell</t>
  </si>
  <si>
    <t>Schneider</t>
  </si>
  <si>
    <t>Nathaniel</t>
  </si>
  <si>
    <t>Steson</t>
  </si>
  <si>
    <t>Neil</t>
  </si>
  <si>
    <t>Borden</t>
  </si>
  <si>
    <t>Nelson</t>
  </si>
  <si>
    <t>Higuita</t>
  </si>
  <si>
    <t>Nhan</t>
  </si>
  <si>
    <t>Truong</t>
  </si>
  <si>
    <t>Nicholas</t>
  </si>
  <si>
    <t>Hanna</t>
  </si>
  <si>
    <t>Nilesh</t>
  </si>
  <si>
    <t>Vasan</t>
  </si>
  <si>
    <t>Nima</t>
  </si>
  <si>
    <t>Nita</t>
  </si>
  <si>
    <t>Mason</t>
  </si>
  <si>
    <t>Olakunie</t>
  </si>
  <si>
    <t>Ajanaku</t>
  </si>
  <si>
    <t>Omar</t>
  </si>
  <si>
    <t>Hawasli</t>
  </si>
  <si>
    <t>Omer</t>
  </si>
  <si>
    <t>Suhaib</t>
  </si>
  <si>
    <t>Pal</t>
  </si>
  <si>
    <t>Randhawa</t>
  </si>
  <si>
    <t>Patrick</t>
  </si>
  <si>
    <t>Henderson</t>
  </si>
  <si>
    <t>Paul</t>
  </si>
  <si>
    <t>Kammerlocher</t>
  </si>
  <si>
    <t>Kempe</t>
  </si>
  <si>
    <t>Stafford</t>
  </si>
  <si>
    <t>Penni</t>
  </si>
  <si>
    <t>Barrett</t>
  </si>
  <si>
    <t>Peter</t>
  </si>
  <si>
    <t>Mseti</t>
  </si>
  <si>
    <t>Philip</t>
  </si>
  <si>
    <t>Traino, Jr.</t>
  </si>
  <si>
    <t>Poorya</t>
  </si>
  <si>
    <t>Fazel</t>
  </si>
  <si>
    <t>Prasoonkumar</t>
  </si>
  <si>
    <t>Yendluri</t>
  </si>
  <si>
    <t>Preston</t>
  </si>
  <si>
    <t>Rachad</t>
  </si>
  <si>
    <t>Mhawej</t>
  </si>
  <si>
    <t>Rachel</t>
  </si>
  <si>
    <t>Tyler</t>
  </si>
  <si>
    <t>Rainer</t>
  </si>
  <si>
    <t>Kohrs</t>
  </si>
  <si>
    <t>Rajesh</t>
  </si>
  <si>
    <t>Kanagala</t>
  </si>
  <si>
    <t>Rajiv</t>
  </si>
  <si>
    <t>Narula</t>
  </si>
  <si>
    <t>Richard</t>
  </si>
  <si>
    <t>Irvin</t>
  </si>
  <si>
    <t>Laughlin</t>
  </si>
  <si>
    <t>Rishi</t>
  </si>
  <si>
    <t>Thakral</t>
  </si>
  <si>
    <t>Robert</t>
  </si>
  <si>
    <t>Archer</t>
  </si>
  <si>
    <t>Clark</t>
  </si>
  <si>
    <t>Fails</t>
  </si>
  <si>
    <t>Goodwin</t>
  </si>
  <si>
    <t>Lim</t>
  </si>
  <si>
    <t>Moult</t>
  </si>
  <si>
    <t>Zellmer</t>
  </si>
  <si>
    <t>Roberta</t>
  </si>
  <si>
    <t>Bernado</t>
  </si>
  <si>
    <t>Robin</t>
  </si>
  <si>
    <t>Olander</t>
  </si>
  <si>
    <t>Robyn</t>
  </si>
  <si>
    <t>Cowperthwaite</t>
  </si>
  <si>
    <t>Rodney</t>
  </si>
  <si>
    <t>Shaffer</t>
  </si>
  <si>
    <t>Ronald</t>
  </si>
  <si>
    <t>Hood</t>
  </si>
  <si>
    <t>Rongsheng</t>
  </si>
  <si>
    <t>Cai</t>
  </si>
  <si>
    <t>Roxie</t>
  </si>
  <si>
    <t>Albrecht</t>
  </si>
  <si>
    <t>Roy</t>
  </si>
  <si>
    <t>Zhang</t>
  </si>
  <si>
    <t>Rahhal</t>
  </si>
  <si>
    <t>Integris Baptist Medical Center ER Physicians</t>
  </si>
  <si>
    <t>Trojan</t>
  </si>
  <si>
    <t>Wicks</t>
  </si>
  <si>
    <t>Saif</t>
  </si>
  <si>
    <t>Sailaja</t>
  </si>
  <si>
    <t>Adari</t>
  </si>
  <si>
    <t>Salomi</t>
  </si>
  <si>
    <t>Salins</t>
  </si>
  <si>
    <t>Sanjeev</t>
  </si>
  <si>
    <t>Trehan</t>
  </si>
  <si>
    <t>Santaram</t>
  </si>
  <si>
    <t>Vallurupalli</t>
  </si>
  <si>
    <t>Sarah</t>
  </si>
  <si>
    <t>Durica</t>
  </si>
  <si>
    <t>Shaw-Dressler</t>
  </si>
  <si>
    <t>Satish</t>
  </si>
  <si>
    <t>Mukka</t>
  </si>
  <si>
    <t>Burns</t>
  </si>
  <si>
    <t>Dull</t>
  </si>
  <si>
    <t>Newbrought</t>
  </si>
  <si>
    <t>Sean</t>
  </si>
  <si>
    <t>Duguay</t>
  </si>
  <si>
    <t>Halleran</t>
  </si>
  <si>
    <t>Shahabudeen</t>
  </si>
  <si>
    <t>Usman</t>
  </si>
  <si>
    <t>Sharon</t>
  </si>
  <si>
    <t>D'Souza</t>
  </si>
  <si>
    <t>Shawn</t>
  </si>
  <si>
    <t>Minor</t>
  </si>
  <si>
    <t>Sheila</t>
  </si>
  <si>
    <t>Algan</t>
  </si>
  <si>
    <t>Shihao</t>
  </si>
  <si>
    <t>Sidney</t>
  </si>
  <si>
    <t>Lawler</t>
  </si>
  <si>
    <t>Spencer</t>
  </si>
  <si>
    <t>Voth</t>
  </si>
  <si>
    <t>Sri</t>
  </si>
  <si>
    <t>Kattula</t>
  </si>
  <si>
    <t>Stanley</t>
  </si>
  <si>
    <t>Nwokenkwo</t>
  </si>
  <si>
    <t>Steffan</t>
  </si>
  <si>
    <t>Anderson</t>
  </si>
  <si>
    <t>Stephen</t>
  </si>
  <si>
    <t>Clayton</t>
  </si>
  <si>
    <t>Dixon</t>
  </si>
  <si>
    <t>Jaskowiak</t>
  </si>
  <si>
    <t>Sawyer</t>
  </si>
  <si>
    <t>Steven</t>
  </si>
  <si>
    <t>Dyer</t>
  </si>
  <si>
    <t>Katisis</t>
  </si>
  <si>
    <t>Leonard</t>
  </si>
  <si>
    <t>Reiter</t>
  </si>
  <si>
    <t>Sands</t>
  </si>
  <si>
    <t>Sheffner</t>
  </si>
  <si>
    <t>Suchitra</t>
  </si>
  <si>
    <t>Godara</t>
  </si>
  <si>
    <t>Suhair</t>
  </si>
  <si>
    <t>Maqusi</t>
  </si>
  <si>
    <t>Sukumar</t>
  </si>
  <si>
    <t>Gandra</t>
  </si>
  <si>
    <t>Sunny</t>
  </si>
  <si>
    <t>Po</t>
  </si>
  <si>
    <t>Oklahoma Surgical Group</t>
  </si>
  <si>
    <t>Svein</t>
  </si>
  <si>
    <t>Holsaeter</t>
  </si>
  <si>
    <t>Taha</t>
  </si>
  <si>
    <t>Khan</t>
  </si>
  <si>
    <t>Tarun</t>
  </si>
  <si>
    <t>Dasari</t>
  </si>
  <si>
    <t>Tate</t>
  </si>
  <si>
    <t>Allen</t>
  </si>
  <si>
    <t>Tejwant</t>
  </si>
  <si>
    <t>Kalkat</t>
  </si>
  <si>
    <t xml:space="preserve">Terrie </t>
  </si>
  <si>
    <t>Gibson</t>
  </si>
  <si>
    <t>Theresa</t>
  </si>
  <si>
    <t>Thai</t>
  </si>
  <si>
    <t>Thomas</t>
  </si>
  <si>
    <t>Leahey</t>
  </si>
  <si>
    <t>Lehman</t>
  </si>
  <si>
    <t>Rapacki</t>
  </si>
  <si>
    <t>Wiley, III</t>
  </si>
  <si>
    <t>Timothy</t>
  </si>
  <si>
    <t>Daly</t>
  </si>
  <si>
    <t>Eldridge</t>
  </si>
  <si>
    <t>Puckett</t>
  </si>
  <si>
    <t>Vavricka</t>
  </si>
  <si>
    <t>Toni</t>
  </si>
  <si>
    <t>Makipour</t>
  </si>
  <si>
    <t>Ty</t>
  </si>
  <si>
    <t>Kirkpatrick</t>
  </si>
  <si>
    <t>Auschwitz</t>
  </si>
  <si>
    <t>Veronica</t>
  </si>
  <si>
    <t>Comstock</t>
  </si>
  <si>
    <t>Vijay</t>
  </si>
  <si>
    <t>Pandav</t>
  </si>
  <si>
    <t>Vikram</t>
  </si>
  <si>
    <t>Katari</t>
  </si>
  <si>
    <t>Vishal</t>
  </si>
  <si>
    <t>Mundra</t>
  </si>
  <si>
    <t>W</t>
  </si>
  <si>
    <t>Taylor</t>
  </si>
  <si>
    <t>Weny</t>
  </si>
  <si>
    <t>Luo</t>
  </si>
  <si>
    <t>Clark, Jr</t>
  </si>
  <si>
    <t>Doss</t>
  </si>
  <si>
    <t>Hechtow</t>
  </si>
  <si>
    <t>Hutto, Jr</t>
  </si>
  <si>
    <t>Puffinbarger</t>
  </si>
  <si>
    <t>Vanlandingham</t>
  </si>
  <si>
    <t xml:space="preserve">William </t>
  </si>
  <si>
    <t>Bailey</t>
  </si>
  <si>
    <t>Wyatt</t>
  </si>
  <si>
    <t>Ho</t>
  </si>
  <si>
    <t>Yasmin</t>
  </si>
  <si>
    <t>O'Keefe</t>
  </si>
  <si>
    <t>Yuri</t>
  </si>
  <si>
    <t>Lansinger</t>
  </si>
  <si>
    <t>Zachary</t>
  </si>
  <si>
    <t>Chonka</t>
  </si>
  <si>
    <t>Nollin</t>
  </si>
  <si>
    <t>Zainal</t>
  </si>
  <si>
    <t>Asad</t>
  </si>
  <si>
    <t>Hussain</t>
  </si>
  <si>
    <t>Zeeshan</t>
  </si>
  <si>
    <t>Zhamak</t>
  </si>
  <si>
    <t>Khorgami</t>
  </si>
  <si>
    <t>Ziad</t>
  </si>
  <si>
    <t>Hawa</t>
  </si>
  <si>
    <t>Zohny</t>
  </si>
  <si>
    <t>Samir Zohny</t>
  </si>
  <si>
    <t>Zoran</t>
  </si>
  <si>
    <t>Gatalica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</si>
</sst>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\$#,##0.00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18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18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</font>
    <font>
      <i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rgb="FFC0C0C0"/>
      </patternFill>
    </fill>
    <fill>
      <patternFill patternType="solid">
        <fgColor theme="0" tint="-0.24994659260841701"/>
        <bgColor theme="0" tint="-0.14996795556505021"/>
      </patternFill>
    </fill>
    <fill>
      <patternFill patternType="solid">
        <fgColor theme="0" tint="-0.14996795556505021"/>
        <bgColor rgb="FFC0C0C0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/>
      <right style="double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double">
        <color theme="1" tint="0.34998626667073579"/>
      </left>
      <right/>
      <top/>
      <bottom style="thin">
        <color theme="1" tint="0.34998626667073579"/>
      </bottom>
      <diagonal/>
    </border>
    <border>
      <left/>
      <right style="double">
        <color theme="1" tint="0.34998626667073579"/>
      </right>
      <top/>
      <bottom style="thin">
        <color theme="1" tint="0.34998626667073579"/>
      </bottom>
      <diagonal/>
    </border>
    <border>
      <left style="double">
        <color theme="1" tint="0.34998626667073579"/>
      </left>
      <right/>
      <top/>
      <bottom/>
      <diagonal/>
    </border>
    <border>
      <left/>
      <right style="double">
        <color theme="1" tint="0.34998626667073579"/>
      </right>
      <top/>
      <bottom/>
      <diagonal/>
    </border>
    <border>
      <left style="double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10">
    <xf numFmtId="0" fontId="0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/>
  </cellStyleXfs>
  <cellXfs count="263">
    <xf numFmtId="0" fontId="0" fillId="0" borderId="0" xfId="0"/>
    <xf numFmtId="0" fontId="0" fillId="0" borderId="0" xfId="0" applyFill="1"/>
    <xf numFmtId="0" fontId="0" fillId="0" borderId="0" xfId="0"/>
    <xf numFmtId="44" fontId="0" fillId="0" borderId="0" xfId="1" applyFont="1"/>
    <xf numFmtId="0" fontId="6" fillId="4" borderId="1" xfId="0" applyFont="1" applyFill="1" applyBorder="1" applyAlignment="1">
      <alignment horizontal="left"/>
    </xf>
    <xf numFmtId="44" fontId="4" fillId="4" borderId="1" xfId="1" applyFont="1" applyFill="1" applyBorder="1"/>
    <xf numFmtId="0" fontId="1" fillId="4" borderId="1" xfId="0" applyFont="1" applyFill="1" applyBorder="1" applyAlignment="1">
      <alignment horizontal="left"/>
    </xf>
    <xf numFmtId="44" fontId="0" fillId="0" borderId="0" xfId="0" applyNumberFormat="1"/>
    <xf numFmtId="10" fontId="12" fillId="4" borderId="7" xfId="8" applyNumberFormat="1" applyFont="1" applyFill="1" applyBorder="1"/>
    <xf numFmtId="10" fontId="0" fillId="0" borderId="0" xfId="8" applyNumberFormat="1" applyFont="1"/>
    <xf numFmtId="44" fontId="6" fillId="5" borderId="1" xfId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10" fontId="6" fillId="4" borderId="1" xfId="8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3" fontId="18" fillId="7" borderId="4" xfId="0" applyNumberFormat="1" applyFont="1" applyFill="1" applyBorder="1" applyAlignment="1" applyProtection="1">
      <alignment horizontal="center" vertical="center" wrapText="1"/>
    </xf>
    <xf numFmtId="3" fontId="18" fillId="7" borderId="1" xfId="0" applyNumberFormat="1" applyFont="1" applyFill="1" applyBorder="1" applyAlignment="1" applyProtection="1">
      <alignment horizontal="center" vertical="center" wrapText="1"/>
    </xf>
    <xf numFmtId="3" fontId="18" fillId="7" borderId="11" xfId="0" applyNumberFormat="1" applyFont="1" applyFill="1" applyBorder="1" applyAlignment="1" applyProtection="1">
      <alignment horizontal="center" vertical="center" wrapText="1"/>
    </xf>
    <xf numFmtId="3" fontId="17" fillId="7" borderId="6" xfId="0" applyNumberFormat="1" applyFont="1" applyFill="1" applyBorder="1" applyAlignment="1" applyProtection="1">
      <alignment horizontal="center" vertical="center" wrapText="1"/>
    </xf>
    <xf numFmtId="3" fontId="17" fillId="10" borderId="4" xfId="0" applyNumberFormat="1" applyFont="1" applyFill="1" applyBorder="1" applyAlignment="1" applyProtection="1">
      <alignment horizontal="center" vertical="center" wrapText="1"/>
    </xf>
    <xf numFmtId="3" fontId="17" fillId="10" borderId="1" xfId="0" applyNumberFormat="1" applyFont="1" applyFill="1" applyBorder="1" applyAlignment="1" applyProtection="1">
      <alignment horizontal="center" vertical="center" wrapText="1"/>
    </xf>
    <xf numFmtId="3" fontId="17" fillId="10" borderId="20" xfId="0" applyNumberFormat="1" applyFont="1" applyFill="1" applyBorder="1" applyAlignment="1" applyProtection="1">
      <alignment horizontal="center" vertical="center" wrapText="1"/>
    </xf>
    <xf numFmtId="44" fontId="17" fillId="7" borderId="4" xfId="1" applyFont="1" applyFill="1" applyBorder="1" applyAlignment="1" applyProtection="1">
      <alignment horizontal="center" vertical="center" wrapText="1"/>
    </xf>
    <xf numFmtId="44" fontId="17" fillId="7" borderId="1" xfId="1" applyFont="1" applyFill="1" applyBorder="1" applyAlignment="1" applyProtection="1">
      <alignment horizontal="center" vertical="center" wrapText="1"/>
    </xf>
    <xf numFmtId="44" fontId="17" fillId="7" borderId="3" xfId="1" applyFont="1" applyFill="1" applyBorder="1" applyAlignment="1" applyProtection="1">
      <alignment horizontal="center" vertical="center" wrapText="1"/>
    </xf>
    <xf numFmtId="44" fontId="17" fillId="7" borderId="6" xfId="1" applyFont="1" applyFill="1" applyBorder="1" applyAlignment="1" applyProtection="1">
      <alignment horizontal="center" vertical="center" wrapText="1"/>
    </xf>
    <xf numFmtId="164" fontId="17" fillId="7" borderId="4" xfId="0" applyNumberFormat="1" applyFont="1" applyFill="1" applyBorder="1" applyAlignment="1" applyProtection="1">
      <alignment horizontal="center" vertical="center" wrapText="1"/>
    </xf>
    <xf numFmtId="164" fontId="17" fillId="7" borderId="1" xfId="0" applyNumberFormat="1" applyFont="1" applyFill="1" applyBorder="1" applyAlignment="1" applyProtection="1">
      <alignment horizontal="center" vertical="center" wrapText="1"/>
    </xf>
    <xf numFmtId="164" fontId="17" fillId="7" borderId="6" xfId="0" applyNumberFormat="1" applyFont="1" applyFill="1" applyBorder="1" applyAlignment="1" applyProtection="1">
      <alignment horizontal="center" vertical="center" wrapText="1"/>
    </xf>
    <xf numFmtId="0" fontId="17" fillId="7" borderId="9" xfId="0" applyFont="1" applyFill="1" applyBorder="1" applyAlignment="1" applyProtection="1">
      <alignment horizontal="center" vertical="center" wrapText="1"/>
    </xf>
    <xf numFmtId="4" fontId="17" fillId="6" borderId="9" xfId="0" applyNumberFormat="1" applyFont="1" applyFill="1" applyBorder="1" applyAlignment="1" applyProtection="1">
      <alignment horizontal="center" vertical="center" wrapText="1"/>
    </xf>
    <xf numFmtId="4" fontId="20" fillId="6" borderId="10" xfId="0" applyNumberFormat="1" applyFont="1" applyFill="1" applyBorder="1" applyAlignment="1" applyProtection="1">
      <alignment horizontal="center" vertical="center" wrapText="1"/>
    </xf>
    <xf numFmtId="3" fontId="17" fillId="7" borderId="25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wrapText="1"/>
    </xf>
    <xf numFmtId="4" fontId="14" fillId="0" borderId="0" xfId="0" applyNumberFormat="1" applyFont="1"/>
    <xf numFmtId="0" fontId="21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left" indent="1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4" fontId="18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Border="1"/>
    <xf numFmtId="4" fontId="14" fillId="0" borderId="0" xfId="0" applyNumberFormat="1" applyFont="1" applyBorder="1"/>
    <xf numFmtId="0" fontId="10" fillId="0" borderId="0" xfId="0" applyFont="1"/>
    <xf numFmtId="44" fontId="14" fillId="0" borderId="0" xfId="0" applyNumberFormat="1" applyFont="1"/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19" fillId="0" borderId="0" xfId="0" applyFont="1" applyFill="1" applyAlignment="1">
      <alignment wrapText="1"/>
    </xf>
    <xf numFmtId="0" fontId="14" fillId="0" borderId="0" xfId="0" applyFont="1" applyBorder="1" applyAlignment="1">
      <alignment horizontal="left" wrapText="1"/>
    </xf>
    <xf numFmtId="4" fontId="13" fillId="0" borderId="0" xfId="9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right" vertical="center" wrapText="1"/>
    </xf>
    <xf numFmtId="44" fontId="14" fillId="0" borderId="0" xfId="1" applyFont="1" applyBorder="1" applyAlignment="1">
      <alignment horizontal="center" wrapText="1"/>
    </xf>
    <xf numFmtId="44" fontId="14" fillId="0" borderId="0" xfId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4" fontId="14" fillId="0" borderId="0" xfId="1" applyFont="1" applyAlignment="1">
      <alignment horizontal="center" wrapText="1"/>
    </xf>
    <xf numFmtId="2" fontId="14" fillId="0" borderId="0" xfId="0" applyNumberFormat="1" applyFont="1" applyAlignment="1">
      <alignment horizontal="center" wrapText="1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wrapText="1"/>
    </xf>
    <xf numFmtId="44" fontId="14" fillId="0" borderId="0" xfId="1" applyFont="1" applyAlignment="1">
      <alignment wrapText="1"/>
    </xf>
    <xf numFmtId="2" fontId="14" fillId="0" borderId="0" xfId="0" applyNumberFormat="1" applyFont="1" applyAlignment="1">
      <alignment wrapText="1"/>
    </xf>
    <xf numFmtId="0" fontId="22" fillId="4" borderId="1" xfId="0" applyFont="1" applyFill="1" applyBorder="1" applyAlignment="1">
      <alignment horizontal="left" vertical="center"/>
    </xf>
    <xf numFmtId="0" fontId="0" fillId="0" borderId="8" xfId="0" applyBorder="1"/>
    <xf numFmtId="44" fontId="0" fillId="0" borderId="8" xfId="1" applyFont="1" applyBorder="1"/>
    <xf numFmtId="0" fontId="25" fillId="8" borderId="8" xfId="1" applyNumberFormat="1" applyFont="1" applyFill="1" applyBorder="1" applyAlignment="1" applyProtection="1">
      <alignment horizontal="center" vertical="center" wrapText="1"/>
    </xf>
    <xf numFmtId="1" fontId="25" fillId="8" borderId="8" xfId="0" applyNumberFormat="1" applyFont="1" applyFill="1" applyBorder="1" applyAlignment="1" applyProtection="1">
      <alignment horizontal="center" vertical="center" wrapText="1"/>
    </xf>
    <xf numFmtId="0" fontId="25" fillId="8" borderId="8" xfId="0" applyFont="1" applyFill="1" applyBorder="1" applyAlignment="1" applyProtection="1">
      <alignment horizontal="center" vertical="center" wrapText="1"/>
    </xf>
    <xf numFmtId="0" fontId="0" fillId="12" borderId="8" xfId="0" applyFont="1" applyFill="1" applyBorder="1" applyAlignment="1">
      <alignment horizontal="center" wrapText="1"/>
    </xf>
    <xf numFmtId="44" fontId="24" fillId="8" borderId="18" xfId="1" applyFont="1" applyFill="1" applyBorder="1" applyAlignment="1" applyProtection="1">
      <alignment horizontal="center" vertical="center" wrapText="1"/>
    </xf>
    <xf numFmtId="2" fontId="24" fillId="8" borderId="18" xfId="0" applyNumberFormat="1" applyFont="1" applyFill="1" applyBorder="1" applyAlignment="1" applyProtection="1">
      <alignment horizontal="center" vertical="center" wrapText="1"/>
    </xf>
    <xf numFmtId="0" fontId="24" fillId="8" borderId="18" xfId="0" applyFont="1" applyFill="1" applyBorder="1" applyAlignment="1" applyProtection="1">
      <alignment horizontal="center" vertical="center" wrapText="1"/>
    </xf>
    <xf numFmtId="4" fontId="24" fillId="8" borderId="8" xfId="0" applyNumberFormat="1" applyFont="1" applyFill="1" applyBorder="1" applyAlignment="1" applyProtection="1">
      <alignment horizontal="center" vertical="center" wrapText="1"/>
    </xf>
    <xf numFmtId="165" fontId="24" fillId="9" borderId="8" xfId="0" applyNumberFormat="1" applyFont="1" applyFill="1" applyBorder="1" applyAlignment="1" applyProtection="1">
      <alignment vertical="center" wrapText="1"/>
    </xf>
    <xf numFmtId="44" fontId="24" fillId="8" borderId="8" xfId="1" applyFont="1" applyFill="1" applyBorder="1" applyAlignment="1" applyProtection="1">
      <alignment horizontal="center" vertical="center" wrapText="1"/>
    </xf>
    <xf numFmtId="43" fontId="24" fillId="8" borderId="8" xfId="7" applyFont="1" applyFill="1" applyBorder="1" applyAlignment="1" applyProtection="1">
      <alignment horizontal="center" vertical="center" wrapText="1"/>
    </xf>
    <xf numFmtId="43" fontId="24" fillId="8" borderId="12" xfId="7" applyFont="1" applyFill="1" applyBorder="1" applyAlignment="1" applyProtection="1">
      <alignment vertical="center" wrapText="1"/>
    </xf>
    <xf numFmtId="2" fontId="24" fillId="8" borderId="8" xfId="0" applyNumberFormat="1" applyFont="1" applyFill="1" applyBorder="1" applyAlignment="1" applyProtection="1">
      <alignment horizontal="center" vertical="center" wrapText="1"/>
    </xf>
    <xf numFmtId="164" fontId="24" fillId="8" borderId="8" xfId="0" applyNumberFormat="1" applyFont="1" applyFill="1" applyBorder="1" applyAlignment="1" applyProtection="1">
      <alignment horizontal="center" vertical="center" wrapText="1"/>
    </xf>
    <xf numFmtId="164" fontId="24" fillId="8" borderId="13" xfId="0" applyNumberFormat="1" applyFont="1" applyFill="1" applyBorder="1" applyAlignment="1" applyProtection="1">
      <alignment horizontal="center" vertical="center" wrapText="1"/>
    </xf>
    <xf numFmtId="0" fontId="24" fillId="8" borderId="8" xfId="0" applyFont="1" applyFill="1" applyBorder="1" applyAlignment="1" applyProtection="1">
      <alignment horizontal="center" vertical="center" wrapText="1"/>
    </xf>
    <xf numFmtId="44" fontId="23" fillId="10" borderId="8" xfId="1" applyFont="1" applyFill="1" applyBorder="1" applyAlignment="1">
      <alignment horizontal="right" vertical="center" wrapText="1"/>
    </xf>
    <xf numFmtId="10" fontId="27" fillId="10" borderId="8" xfId="8" applyNumberFormat="1" applyFont="1" applyFill="1" applyBorder="1" applyAlignment="1">
      <alignment horizontal="right" wrapText="1"/>
    </xf>
    <xf numFmtId="43" fontId="23" fillId="10" borderId="8" xfId="7" applyFont="1" applyFill="1" applyBorder="1" applyAlignment="1">
      <alignment horizontal="right" vertical="center" wrapText="1"/>
    </xf>
    <xf numFmtId="4" fontId="23" fillId="10" borderId="8" xfId="0" applyNumberFormat="1" applyFont="1" applyFill="1" applyBorder="1" applyAlignment="1">
      <alignment horizontal="right" vertical="center" wrapText="1"/>
    </xf>
    <xf numFmtId="10" fontId="27" fillId="10" borderId="8" xfId="1" applyNumberFormat="1" applyFont="1" applyFill="1" applyBorder="1" applyAlignment="1">
      <alignment horizontal="right" wrapText="1"/>
    </xf>
    <xf numFmtId="44" fontId="23" fillId="10" borderId="8" xfId="1" applyFont="1" applyFill="1" applyBorder="1" applyAlignment="1">
      <alignment horizontal="right" wrapText="1"/>
    </xf>
    <xf numFmtId="43" fontId="23" fillId="10" borderId="8" xfId="7" applyFont="1" applyFill="1" applyBorder="1" applyAlignment="1">
      <alignment horizontal="right" wrapText="1"/>
    </xf>
    <xf numFmtId="4" fontId="23" fillId="10" borderId="8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wrapText="1"/>
    </xf>
    <xf numFmtId="0" fontId="29" fillId="0" borderId="0" xfId="0" applyFont="1" applyBorder="1"/>
    <xf numFmtId="0" fontId="29" fillId="0" borderId="0" xfId="0" applyFont="1"/>
    <xf numFmtId="0" fontId="28" fillId="0" borderId="0" xfId="0" applyFont="1" applyFill="1" applyAlignment="1">
      <alignment wrapText="1"/>
    </xf>
    <xf numFmtId="0" fontId="29" fillId="0" borderId="0" xfId="0" applyFont="1" applyBorder="1" applyAlignment="1"/>
    <xf numFmtId="49" fontId="30" fillId="2" borderId="9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/>
    <xf numFmtId="2" fontId="32" fillId="0" borderId="0" xfId="0" applyNumberFormat="1" applyFont="1" applyFill="1" applyBorder="1" applyAlignment="1">
      <alignment vertical="top" shrinkToFit="1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/>
    <xf numFmtId="0" fontId="29" fillId="0" borderId="0" xfId="0" applyFont="1" applyAlignment="1">
      <alignment horizontal="left" indent="1"/>
    </xf>
    <xf numFmtId="0" fontId="29" fillId="0" borderId="0" xfId="0" applyFont="1" applyAlignment="1">
      <alignment horizontal="center"/>
    </xf>
    <xf numFmtId="44" fontId="29" fillId="0" borderId="0" xfId="1" applyFont="1" applyAlignment="1">
      <alignment horizontal="right"/>
    </xf>
    <xf numFmtId="44" fontId="35" fillId="0" borderId="0" xfId="1" applyFont="1" applyAlignment="1">
      <alignment horizontal="right"/>
    </xf>
    <xf numFmtId="10" fontId="4" fillId="4" borderId="1" xfId="8" applyNumberFormat="1" applyFont="1" applyFill="1" applyBorder="1"/>
    <xf numFmtId="44" fontId="6" fillId="4" borderId="1" xfId="1" applyFont="1" applyFill="1" applyBorder="1" applyAlignment="1">
      <alignment horizontal="left" vertical="center"/>
    </xf>
    <xf numFmtId="0" fontId="31" fillId="0" borderId="8" xfId="0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wrapText="1"/>
    </xf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 vertical="top"/>
    </xf>
    <xf numFmtId="0" fontId="0" fillId="3" borderId="8" xfId="0" applyFill="1" applyBorder="1" applyAlignment="1">
      <alignment wrapText="1"/>
    </xf>
    <xf numFmtId="0" fontId="0" fillId="3" borderId="8" xfId="0" applyFill="1" applyBorder="1"/>
    <xf numFmtId="9" fontId="0" fillId="3" borderId="8" xfId="8" applyFont="1" applyFill="1" applyBorder="1"/>
    <xf numFmtId="44" fontId="0" fillId="3" borderId="8" xfId="1" applyFont="1" applyFill="1" applyBorder="1"/>
    <xf numFmtId="0" fontId="37" fillId="0" borderId="8" xfId="0" applyFont="1" applyFill="1" applyBorder="1" applyAlignment="1" applyProtection="1">
      <alignment horizontal="left" vertical="center" wrapText="1"/>
    </xf>
    <xf numFmtId="10" fontId="23" fillId="10" borderId="8" xfId="8" applyNumberFormat="1" applyFont="1" applyFill="1" applyBorder="1" applyAlignment="1">
      <alignment horizontal="right" vertical="center" wrapText="1"/>
    </xf>
    <xf numFmtId="44" fontId="23" fillId="10" borderId="8" xfId="1" applyFont="1" applyFill="1" applyBorder="1" applyAlignment="1">
      <alignment horizontal="right"/>
    </xf>
    <xf numFmtId="4" fontId="23" fillId="10" borderId="8" xfId="0" applyNumberFormat="1" applyFont="1" applyFill="1" applyBorder="1" applyAlignment="1">
      <alignment horizontal="right"/>
    </xf>
    <xf numFmtId="0" fontId="23" fillId="10" borderId="8" xfId="0" applyFont="1" applyFill="1" applyBorder="1" applyAlignment="1">
      <alignment horizontal="right" vertical="center"/>
    </xf>
    <xf numFmtId="44" fontId="24" fillId="7" borderId="8" xfId="0" applyNumberFormat="1" applyFont="1" applyFill="1" applyBorder="1" applyAlignment="1" applyProtection="1">
      <alignment horizontal="center" vertical="center" wrapText="1"/>
    </xf>
    <xf numFmtId="166" fontId="32" fillId="4" borderId="8" xfId="0" applyNumberFormat="1" applyFont="1" applyFill="1" applyBorder="1" applyAlignment="1">
      <alignment horizontal="right" vertical="center" wrapText="1"/>
    </xf>
    <xf numFmtId="10" fontId="32" fillId="4" borderId="8" xfId="0" applyNumberFormat="1" applyFont="1" applyFill="1" applyBorder="1" applyAlignment="1">
      <alignment horizontal="right" vertical="center" wrapText="1"/>
    </xf>
    <xf numFmtId="44" fontId="0" fillId="4" borderId="8" xfId="1" applyFont="1" applyFill="1" applyBorder="1"/>
    <xf numFmtId="0" fontId="32" fillId="4" borderId="8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horizontal="center"/>
    </xf>
    <xf numFmtId="0" fontId="36" fillId="5" borderId="8" xfId="0" applyFont="1" applyFill="1" applyBorder="1" applyAlignment="1">
      <alignment vertical="center" wrapText="1"/>
    </xf>
    <xf numFmtId="0" fontId="0" fillId="5" borderId="8" xfId="0" applyFill="1" applyBorder="1"/>
    <xf numFmtId="166" fontId="36" fillId="5" borderId="8" xfId="0" applyNumberFormat="1" applyFont="1" applyFill="1" applyBorder="1" applyAlignment="1">
      <alignment horizontal="right" vertical="center" wrapText="1"/>
    </xf>
    <xf numFmtId="10" fontId="36" fillId="5" borderId="8" xfId="0" applyNumberFormat="1" applyFont="1" applyFill="1" applyBorder="1" applyAlignment="1">
      <alignment horizontal="right" vertical="center" wrapText="1"/>
    </xf>
    <xf numFmtId="44" fontId="0" fillId="5" borderId="8" xfId="1" applyFont="1" applyFill="1" applyBorder="1"/>
    <xf numFmtId="44" fontId="23" fillId="4" borderId="1" xfId="1" applyFont="1" applyFill="1" applyBorder="1"/>
    <xf numFmtId="10" fontId="23" fillId="4" borderId="1" xfId="8" applyNumberFormat="1" applyFont="1" applyFill="1" applyBorder="1"/>
    <xf numFmtId="44" fontId="39" fillId="5" borderId="1" xfId="1" applyFont="1" applyFill="1" applyBorder="1" applyAlignment="1">
      <alignment horizontal="left"/>
    </xf>
    <xf numFmtId="10" fontId="40" fillId="5" borderId="1" xfId="8" applyNumberFormat="1" applyFont="1" applyFill="1" applyBorder="1" applyAlignment="1">
      <alignment horizontal="right"/>
    </xf>
    <xf numFmtId="44" fontId="23" fillId="5" borderId="1" xfId="1" applyNumberFormat="1" applyFont="1" applyFill="1" applyBorder="1" applyAlignment="1">
      <alignment horizontal="left"/>
    </xf>
    <xf numFmtId="10" fontId="41" fillId="5" borderId="1" xfId="8" applyNumberFormat="1" applyFont="1" applyFill="1" applyBorder="1" applyAlignment="1">
      <alignment horizontal="right"/>
    </xf>
    <xf numFmtId="44" fontId="24" fillId="5" borderId="1" xfId="1" applyNumberFormat="1" applyFont="1" applyFill="1" applyBorder="1" applyAlignment="1" applyProtection="1">
      <alignment horizontal="right" vertical="center" wrapText="1"/>
    </xf>
    <xf numFmtId="10" fontId="27" fillId="3" borderId="7" xfId="8" applyNumberFormat="1" applyFont="1" applyFill="1" applyBorder="1" applyAlignment="1"/>
    <xf numFmtId="44" fontId="23" fillId="3" borderId="7" xfId="1" applyNumberFormat="1" applyFont="1" applyFill="1" applyBorder="1" applyAlignment="1">
      <alignment horizontal="right" wrapText="1"/>
    </xf>
    <xf numFmtId="10" fontId="27" fillId="3" borderId="1" xfId="8" applyNumberFormat="1" applyFont="1" applyFill="1" applyBorder="1" applyAlignment="1"/>
    <xf numFmtId="44" fontId="24" fillId="3" borderId="1" xfId="1" applyNumberFormat="1" applyFont="1" applyFill="1" applyBorder="1" applyAlignment="1" applyProtection="1">
      <alignment horizontal="right" vertical="center" wrapText="1"/>
    </xf>
    <xf numFmtId="0" fontId="37" fillId="13" borderId="8" xfId="0" applyFont="1" applyFill="1" applyBorder="1" applyAlignment="1" applyProtection="1">
      <alignment horizontal="left" vertical="center" wrapText="1"/>
    </xf>
    <xf numFmtId="0" fontId="32" fillId="13" borderId="8" xfId="0" applyFont="1" applyFill="1" applyBorder="1" applyAlignment="1">
      <alignment vertical="center" wrapText="1"/>
    </xf>
    <xf numFmtId="0" fontId="0" fillId="13" borderId="8" xfId="0" applyFont="1" applyFill="1" applyBorder="1" applyAlignment="1">
      <alignment horizontal="center"/>
    </xf>
    <xf numFmtId="0" fontId="0" fillId="13" borderId="8" xfId="0" applyFont="1" applyFill="1" applyBorder="1"/>
    <xf numFmtId="166" fontId="32" fillId="13" borderId="8" xfId="0" applyNumberFormat="1" applyFont="1" applyFill="1" applyBorder="1" applyAlignment="1">
      <alignment horizontal="right" vertical="center" wrapText="1"/>
    </xf>
    <xf numFmtId="10" fontId="32" fillId="13" borderId="8" xfId="0" applyNumberFormat="1" applyFont="1" applyFill="1" applyBorder="1" applyAlignment="1">
      <alignment horizontal="right" vertical="center" wrapText="1"/>
    </xf>
    <xf numFmtId="44" fontId="0" fillId="13" borderId="8" xfId="1" applyFont="1" applyFill="1" applyBorder="1"/>
    <xf numFmtId="4" fontId="32" fillId="13" borderId="8" xfId="0" applyNumberFormat="1" applyFont="1" applyFill="1" applyBorder="1" applyAlignment="1">
      <alignment horizontal="right" vertical="center" wrapText="1"/>
    </xf>
    <xf numFmtId="4" fontId="25" fillId="13" borderId="8" xfId="0" applyNumberFormat="1" applyFont="1" applyFill="1" applyBorder="1" applyAlignment="1" applyProtection="1">
      <alignment horizontal="right" vertical="center" wrapText="1"/>
    </xf>
    <xf numFmtId="4" fontId="38" fillId="13" borderId="8" xfId="9" applyNumberFormat="1" applyFont="1" applyFill="1" applyBorder="1" applyAlignment="1">
      <alignment horizontal="right" wrapText="1"/>
    </xf>
    <xf numFmtId="44" fontId="24" fillId="13" borderId="8" xfId="0" applyNumberFormat="1" applyFont="1" applyFill="1" applyBorder="1" applyAlignment="1" applyProtection="1">
      <alignment horizontal="center" vertical="center" wrapText="1"/>
    </xf>
    <xf numFmtId="0" fontId="21" fillId="13" borderId="8" xfId="0" applyFont="1" applyFill="1" applyBorder="1" applyAlignment="1" applyProtection="1">
      <alignment horizontal="left" vertical="center" wrapText="1"/>
    </xf>
    <xf numFmtId="0" fontId="36" fillId="13" borderId="8" xfId="0" applyFont="1" applyFill="1" applyBorder="1" applyAlignment="1">
      <alignment vertical="center" wrapText="1"/>
    </xf>
    <xf numFmtId="0" fontId="0" fillId="13" borderId="8" xfId="0" applyFill="1" applyBorder="1"/>
    <xf numFmtId="166" fontId="36" fillId="13" borderId="8" xfId="0" applyNumberFormat="1" applyFont="1" applyFill="1" applyBorder="1" applyAlignment="1">
      <alignment horizontal="right" vertical="center" wrapText="1"/>
    </xf>
    <xf numFmtId="10" fontId="36" fillId="13" borderId="8" xfId="0" applyNumberFormat="1" applyFont="1" applyFill="1" applyBorder="1" applyAlignment="1">
      <alignment horizontal="right" vertical="center" wrapText="1"/>
    </xf>
    <xf numFmtId="4" fontId="36" fillId="13" borderId="8" xfId="0" applyNumberFormat="1" applyFont="1" applyFill="1" applyBorder="1" applyAlignment="1">
      <alignment horizontal="right" vertical="center" wrapText="1"/>
    </xf>
    <xf numFmtId="44" fontId="14" fillId="13" borderId="8" xfId="1" applyFont="1" applyFill="1" applyBorder="1" applyAlignment="1">
      <alignment wrapText="1"/>
    </xf>
    <xf numFmtId="44" fontId="13" fillId="13" borderId="8" xfId="1" applyFont="1" applyFill="1" applyBorder="1" applyAlignment="1">
      <alignment horizontal="right" wrapText="1"/>
    </xf>
    <xf numFmtId="44" fontId="18" fillId="13" borderId="8" xfId="1" applyFont="1" applyFill="1" applyBorder="1" applyAlignment="1" applyProtection="1">
      <alignment horizontal="right" wrapText="1"/>
    </xf>
    <xf numFmtId="44" fontId="23" fillId="13" borderId="8" xfId="1" applyFont="1" applyFill="1" applyBorder="1"/>
    <xf numFmtId="44" fontId="5" fillId="11" borderId="9" xfId="1" applyFont="1" applyFill="1" applyBorder="1" applyAlignment="1" applyProtection="1">
      <alignment horizontal="center" vertical="center" wrapText="1"/>
    </xf>
    <xf numFmtId="0" fontId="5" fillId="11" borderId="9" xfId="0" applyFont="1" applyFill="1" applyBorder="1" applyAlignment="1" applyProtection="1">
      <alignment horizontal="center" vertical="center" wrapText="1"/>
    </xf>
    <xf numFmtId="0" fontId="24" fillId="8" borderId="13" xfId="0" applyFont="1" applyFill="1" applyBorder="1" applyAlignment="1" applyProtection="1">
      <alignment horizontal="center" vertical="center" wrapText="1"/>
    </xf>
    <xf numFmtId="0" fontId="30" fillId="2" borderId="9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/>
    </xf>
    <xf numFmtId="0" fontId="23" fillId="3" borderId="2" xfId="0" applyFont="1" applyFill="1" applyBorder="1" applyAlignment="1">
      <alignment horizontal="right"/>
    </xf>
    <xf numFmtId="0" fontId="23" fillId="3" borderId="3" xfId="0" applyFont="1" applyFill="1" applyBorder="1" applyAlignment="1">
      <alignment horizontal="right"/>
    </xf>
    <xf numFmtId="0" fontId="23" fillId="3" borderId="4" xfId="0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11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44" fontId="5" fillId="11" borderId="1" xfId="1" applyFont="1" applyFill="1" applyBorder="1" applyAlignment="1" applyProtection="1">
      <alignment horizontal="center" vertical="center" wrapText="1"/>
    </xf>
    <xf numFmtId="44" fontId="5" fillId="11" borderId="9" xfId="1" applyFont="1" applyFill="1" applyBorder="1" applyAlignment="1" applyProtection="1">
      <alignment horizontal="center" vertical="center" wrapText="1"/>
    </xf>
    <xf numFmtId="0" fontId="23" fillId="3" borderId="26" xfId="0" applyFont="1" applyFill="1" applyBorder="1" applyAlignment="1">
      <alignment horizontal="right"/>
    </xf>
    <xf numFmtId="0" fontId="23" fillId="3" borderId="19" xfId="0" applyFont="1" applyFill="1" applyBorder="1" applyAlignment="1">
      <alignment horizontal="right"/>
    </xf>
    <xf numFmtId="0" fontId="23" fillId="3" borderId="27" xfId="0" applyFont="1" applyFill="1" applyBorder="1" applyAlignment="1">
      <alignment horizontal="right"/>
    </xf>
    <xf numFmtId="0" fontId="23" fillId="4" borderId="2" xfId="0" applyFont="1" applyFill="1" applyBorder="1" applyAlignment="1">
      <alignment horizontal="right"/>
    </xf>
    <xf numFmtId="0" fontId="23" fillId="4" borderId="3" xfId="0" applyFont="1" applyFill="1" applyBorder="1" applyAlignment="1">
      <alignment horizontal="right"/>
    </xf>
    <xf numFmtId="0" fontId="23" fillId="4" borderId="4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5" fillId="11" borderId="9" xfId="0" applyFont="1" applyFill="1" applyBorder="1" applyAlignment="1" applyProtection="1">
      <alignment horizontal="center" vertical="center" wrapText="1"/>
    </xf>
    <xf numFmtId="10" fontId="1" fillId="3" borderId="1" xfId="8" applyNumberFormat="1" applyFont="1" applyFill="1" applyBorder="1" applyAlignment="1">
      <alignment horizontal="center" vertical="center" wrapText="1"/>
    </xf>
    <xf numFmtId="10" fontId="1" fillId="3" borderId="9" xfId="8" applyNumberFormat="1" applyFont="1" applyFill="1" applyBorder="1" applyAlignment="1">
      <alignment horizontal="center" vertical="center" wrapText="1"/>
    </xf>
    <xf numFmtId="0" fontId="39" fillId="5" borderId="26" xfId="0" applyFont="1" applyFill="1" applyBorder="1" applyAlignment="1">
      <alignment horizontal="right"/>
    </xf>
    <xf numFmtId="0" fontId="39" fillId="5" borderId="19" xfId="0" applyFont="1" applyFill="1" applyBorder="1" applyAlignment="1">
      <alignment horizontal="right"/>
    </xf>
    <xf numFmtId="0" fontId="39" fillId="5" borderId="27" xfId="0" applyFont="1" applyFill="1" applyBorder="1" applyAlignment="1">
      <alignment horizontal="right"/>
    </xf>
    <xf numFmtId="0" fontId="23" fillId="5" borderId="2" xfId="0" applyFont="1" applyFill="1" applyBorder="1" applyAlignment="1">
      <alignment horizontal="right"/>
    </xf>
    <xf numFmtId="0" fontId="23" fillId="5" borderId="3" xfId="0" applyFont="1" applyFill="1" applyBorder="1" applyAlignment="1">
      <alignment horizontal="right"/>
    </xf>
    <xf numFmtId="0" fontId="23" fillId="5" borderId="4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17" fillId="7" borderId="9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17" fillId="7" borderId="1" xfId="0" applyFont="1" applyFill="1" applyBorder="1" applyAlignment="1" applyProtection="1">
      <alignment horizontal="right" vertical="center" indent="2"/>
    </xf>
    <xf numFmtId="0" fontId="17" fillId="7" borderId="5" xfId="0" applyFont="1" applyFill="1" applyBorder="1" applyAlignment="1" applyProtection="1">
      <alignment horizontal="right" vertical="center" indent="2"/>
    </xf>
    <xf numFmtId="0" fontId="0" fillId="0" borderId="19" xfId="0" applyFont="1" applyBorder="1" applyAlignment="1">
      <alignment horizontal="center"/>
    </xf>
    <xf numFmtId="4" fontId="17" fillId="7" borderId="23" xfId="0" applyNumberFormat="1" applyFont="1" applyFill="1" applyBorder="1" applyAlignment="1" applyProtection="1">
      <alignment horizontal="center" vertical="center" wrapText="1"/>
    </xf>
    <xf numFmtId="4" fontId="17" fillId="7" borderId="0" xfId="0" applyNumberFormat="1" applyFont="1" applyFill="1" applyBorder="1" applyAlignment="1" applyProtection="1">
      <alignment horizontal="center" vertical="center" wrapText="1"/>
    </xf>
    <xf numFmtId="4" fontId="17" fillId="7" borderId="24" xfId="0" applyNumberFormat="1" applyFont="1" applyFill="1" applyBorder="1" applyAlignment="1" applyProtection="1">
      <alignment horizontal="center" vertical="center" wrapText="1"/>
    </xf>
    <xf numFmtId="8" fontId="17" fillId="10" borderId="21" xfId="1" applyNumberFormat="1" applyFont="1" applyFill="1" applyBorder="1" applyAlignment="1" applyProtection="1">
      <alignment horizontal="center" vertical="center" wrapText="1"/>
    </xf>
    <xf numFmtId="0" fontId="17" fillId="10" borderId="19" xfId="1" applyNumberFormat="1" applyFont="1" applyFill="1" applyBorder="1" applyAlignment="1" applyProtection="1">
      <alignment horizontal="center" vertical="center" wrapText="1"/>
    </xf>
    <xf numFmtId="0" fontId="17" fillId="10" borderId="22" xfId="1" applyNumberFormat="1" applyFont="1" applyFill="1" applyBorder="1" applyAlignment="1" applyProtection="1">
      <alignment horizontal="center" vertical="center" wrapText="1"/>
    </xf>
    <xf numFmtId="0" fontId="23" fillId="10" borderId="8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4" fontId="24" fillId="8" borderId="13" xfId="0" applyNumberFormat="1" applyFont="1" applyFill="1" applyBorder="1" applyAlignment="1" applyProtection="1">
      <alignment horizontal="center" vertical="center" wrapText="1"/>
    </xf>
    <xf numFmtId="4" fontId="24" fillId="8" borderId="14" xfId="0" applyNumberFormat="1" applyFont="1" applyFill="1" applyBorder="1" applyAlignment="1" applyProtection="1">
      <alignment horizontal="center" vertical="center" wrapText="1"/>
    </xf>
    <xf numFmtId="4" fontId="24" fillId="8" borderId="15" xfId="0" applyNumberFormat="1" applyFont="1" applyFill="1" applyBorder="1" applyAlignment="1" applyProtection="1">
      <alignment horizontal="center" vertical="center" wrapText="1"/>
    </xf>
    <xf numFmtId="8" fontId="24" fillId="9" borderId="13" xfId="7" applyNumberFormat="1" applyFont="1" applyFill="1" applyBorder="1" applyAlignment="1" applyProtection="1">
      <alignment horizontal="center" vertical="center" wrapText="1"/>
    </xf>
    <xf numFmtId="0" fontId="24" fillId="9" borderId="14" xfId="7" applyNumberFormat="1" applyFont="1" applyFill="1" applyBorder="1" applyAlignment="1" applyProtection="1">
      <alignment horizontal="center" vertical="center" wrapText="1"/>
    </xf>
    <xf numFmtId="0" fontId="24" fillId="9" borderId="15" xfId="7" applyNumberFormat="1" applyFont="1" applyFill="1" applyBorder="1" applyAlignment="1" applyProtection="1">
      <alignment horizontal="center" vertical="center" wrapText="1"/>
    </xf>
    <xf numFmtId="0" fontId="24" fillId="8" borderId="8" xfId="0" applyFont="1" applyFill="1" applyBorder="1" applyAlignment="1" applyProtection="1">
      <alignment horizontal="right" vertical="center" wrapText="1"/>
    </xf>
    <xf numFmtId="0" fontId="23" fillId="10" borderId="8" xfId="0" applyFont="1" applyFill="1" applyBorder="1" applyAlignment="1">
      <alignment horizontal="right" wrapText="1"/>
    </xf>
    <xf numFmtId="0" fontId="23" fillId="10" borderId="8" xfId="0" applyFont="1" applyFill="1" applyBorder="1" applyAlignment="1">
      <alignment horizontal="right" vertical="center" wrapText="1"/>
    </xf>
    <xf numFmtId="0" fontId="24" fillId="8" borderId="12" xfId="0" applyFont="1" applyFill="1" applyBorder="1" applyAlignment="1" applyProtection="1">
      <alignment horizontal="right" vertical="center" wrapText="1"/>
    </xf>
    <xf numFmtId="0" fontId="24" fillId="8" borderId="16" xfId="0" applyFont="1" applyFill="1" applyBorder="1" applyAlignment="1" applyProtection="1">
      <alignment horizontal="right" vertical="center" wrapText="1"/>
    </xf>
    <xf numFmtId="0" fontId="24" fillId="8" borderId="17" xfId="0" applyFont="1" applyFill="1" applyBorder="1" applyAlignment="1" applyProtection="1">
      <alignment horizontal="right" vertical="center" wrapText="1"/>
    </xf>
    <xf numFmtId="0" fontId="24" fillId="9" borderId="13" xfId="0" applyFont="1" applyFill="1" applyBorder="1" applyAlignment="1" applyProtection="1">
      <alignment horizontal="right" vertical="center" wrapText="1"/>
    </xf>
    <xf numFmtId="0" fontId="24" fillId="9" borderId="14" xfId="0" applyFont="1" applyFill="1" applyBorder="1" applyAlignment="1" applyProtection="1">
      <alignment horizontal="right" vertical="center" wrapText="1"/>
    </xf>
    <xf numFmtId="0" fontId="24" fillId="9" borderId="15" xfId="0" applyFont="1" applyFill="1" applyBorder="1" applyAlignment="1" applyProtection="1">
      <alignment horizontal="right" vertical="center" wrapText="1"/>
    </xf>
    <xf numFmtId="0" fontId="24" fillId="8" borderId="13" xfId="0" applyFont="1" applyFill="1" applyBorder="1" applyAlignment="1" applyProtection="1">
      <alignment horizontal="right" vertical="center" wrapText="1"/>
    </xf>
    <xf numFmtId="0" fontId="24" fillId="8" borderId="14" xfId="0" applyFont="1" applyFill="1" applyBorder="1" applyAlignment="1" applyProtection="1">
      <alignment horizontal="right" vertical="center" wrapText="1"/>
    </xf>
    <xf numFmtId="0" fontId="24" fillId="8" borderId="15" xfId="0" applyFont="1" applyFill="1" applyBorder="1" applyAlignment="1" applyProtection="1">
      <alignment horizontal="right" vertical="center" wrapText="1"/>
    </xf>
    <xf numFmtId="0" fontId="24" fillId="8" borderId="13" xfId="0" applyFont="1" applyFill="1" applyBorder="1" applyAlignment="1" applyProtection="1">
      <alignment horizontal="center" vertical="center" wrapText="1"/>
    </xf>
    <xf numFmtId="0" fontId="24" fillId="8" borderId="15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0" fillId="2" borderId="1" xfId="0" applyFont="1" applyFill="1" applyBorder="1" applyAlignment="1" applyProtection="1">
      <alignment horizontal="center" vertical="center" wrapText="1"/>
    </xf>
    <xf numFmtId="0" fontId="30" fillId="2" borderId="9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vertical="center"/>
    </xf>
    <xf numFmtId="0" fontId="30" fillId="2" borderId="9" xfId="0" applyFont="1" applyFill="1" applyBorder="1" applyAlignment="1" applyProtection="1">
      <alignment vertical="center"/>
    </xf>
    <xf numFmtId="44" fontId="30" fillId="2" borderId="1" xfId="1" applyFont="1" applyFill="1" applyBorder="1" applyAlignment="1" applyProtection="1">
      <alignment horizontal="right" vertical="center"/>
    </xf>
    <xf numFmtId="44" fontId="30" fillId="2" borderId="9" xfId="1" applyFont="1" applyFill="1" applyBorder="1" applyAlignment="1" applyProtection="1">
      <alignment horizontal="right" vertical="center"/>
    </xf>
    <xf numFmtId="0" fontId="30" fillId="2" borderId="1" xfId="0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 applyProtection="1">
      <alignment horizontal="center" wrapText="1"/>
    </xf>
    <xf numFmtId="0" fontId="30" fillId="2" borderId="9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left" vertical="top" wrapText="1" indent="9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2" fontId="32" fillId="0" borderId="0" xfId="0" applyNumberFormat="1" applyFont="1" applyFill="1" applyBorder="1" applyAlignment="1">
      <alignment horizontal="right" vertical="top" indent="1" shrinkToFit="1"/>
    </xf>
  </cellXfs>
  <cellStyles count="10">
    <cellStyle name="Comma" xfId="7" builtinId="3"/>
    <cellStyle name="Currency" xfId="1" builtinId="4"/>
    <cellStyle name="Currency 2" xfId="5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4" xfId="4" xr:uid="{00000000-0005-0000-0000-000006000000}"/>
    <cellStyle name="Normal 5" xfId="6" xr:uid="{00000000-0005-0000-0000-000007000000}"/>
    <cellStyle name="Normal_Sheet1" xfId="9" xr:uid="{00000000-0005-0000-0000-000008000000}"/>
    <cellStyle name="Percent" xfId="8" builtinId="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zoomScaleNormal="100" workbookViewId="0">
      <selection sqref="A1:F1"/>
    </sheetView>
  </sheetViews>
  <sheetFormatPr defaultRowHeight="15" x14ac:dyDescent="0.25"/>
  <cols>
    <col min="1" max="1" width="3.85546875" customWidth="1"/>
    <col min="2" max="2" width="37.5703125" customWidth="1"/>
    <col min="3" max="3" width="15.7109375" customWidth="1"/>
    <col min="4" max="4" width="15.7109375" style="3" customWidth="1"/>
    <col min="5" max="5" width="13.7109375" style="9" customWidth="1"/>
    <col min="6" max="6" width="15.7109375" style="3" customWidth="1"/>
    <col min="8" max="8" width="14.28515625" bestFit="1" customWidth="1"/>
    <col min="9" max="9" width="15.28515625" bestFit="1" customWidth="1"/>
  </cols>
  <sheetData>
    <row r="1" spans="1:8" s="2" customFormat="1" ht="15.75" customHeight="1" x14ac:dyDescent="0.25">
      <c r="A1" s="183" t="s">
        <v>0</v>
      </c>
      <c r="B1" s="183"/>
      <c r="C1" s="183"/>
      <c r="D1" s="183"/>
      <c r="E1" s="183"/>
      <c r="F1" s="183"/>
    </row>
    <row r="2" spans="1:8" s="2" customFormat="1" ht="15.75" customHeight="1" x14ac:dyDescent="0.25">
      <c r="A2" s="183" t="s">
        <v>1</v>
      </c>
      <c r="B2" s="183"/>
      <c r="C2" s="183"/>
      <c r="D2" s="183"/>
      <c r="E2" s="183"/>
      <c r="F2" s="183"/>
    </row>
    <row r="3" spans="1:8" s="2" customFormat="1" ht="15.75" customHeight="1" x14ac:dyDescent="0.25">
      <c r="A3" s="183" t="s">
        <v>2</v>
      </c>
      <c r="B3" s="183"/>
      <c r="C3" s="183"/>
      <c r="D3" s="183"/>
      <c r="E3" s="183"/>
      <c r="F3" s="183"/>
    </row>
    <row r="4" spans="1:8" s="2" customFormat="1" ht="15.75" customHeight="1" x14ac:dyDescent="0.25">
      <c r="A4" s="183" t="s">
        <v>3</v>
      </c>
      <c r="B4" s="183"/>
      <c r="C4" s="183"/>
      <c r="D4" s="183"/>
      <c r="E4" s="183"/>
      <c r="F4" s="183"/>
    </row>
    <row r="5" spans="1:8" s="2" customFormat="1" ht="15.75" customHeight="1" x14ac:dyDescent="0.25">
      <c r="A5" s="191" t="s">
        <v>4</v>
      </c>
      <c r="B5" s="183"/>
      <c r="C5" s="183"/>
      <c r="D5" s="183"/>
      <c r="E5" s="183"/>
      <c r="F5" s="183"/>
    </row>
    <row r="7" spans="1:8" ht="25.5" customHeight="1" x14ac:dyDescent="0.25">
      <c r="A7" s="11"/>
      <c r="B7" s="12" t="s">
        <v>5</v>
      </c>
      <c r="C7" s="12" t="s">
        <v>6</v>
      </c>
      <c r="D7" s="13" t="s">
        <v>7</v>
      </c>
      <c r="E7" s="14" t="s">
        <v>8</v>
      </c>
      <c r="F7" s="13" t="s">
        <v>9</v>
      </c>
      <c r="G7" s="2"/>
      <c r="H7" s="2"/>
    </row>
    <row r="8" spans="1:8" x14ac:dyDescent="0.25">
      <c r="A8" s="187" t="s">
        <v>10</v>
      </c>
      <c r="B8" s="187"/>
      <c r="C8" s="187"/>
      <c r="D8" s="187"/>
      <c r="E8" s="187"/>
      <c r="F8" s="187"/>
      <c r="G8" s="2"/>
      <c r="H8" s="2"/>
    </row>
    <row r="9" spans="1:8" x14ac:dyDescent="0.25">
      <c r="A9" s="4">
        <v>1</v>
      </c>
      <c r="B9" s="69" t="s">
        <v>11</v>
      </c>
      <c r="C9" s="11" t="s">
        <v>12</v>
      </c>
      <c r="D9" s="129">
        <v>95144.58</v>
      </c>
      <c r="E9" s="130">
        <v>3.8463679374337802E-3</v>
      </c>
      <c r="F9" s="131">
        <v>7610.38</v>
      </c>
      <c r="G9" s="2"/>
      <c r="H9" s="2"/>
    </row>
    <row r="10" spans="1:8" x14ac:dyDescent="0.25">
      <c r="A10" s="4">
        <v>2</v>
      </c>
      <c r="B10" s="69" t="s">
        <v>13</v>
      </c>
      <c r="C10" s="11" t="s">
        <v>12</v>
      </c>
      <c r="D10" s="129">
        <v>88461.08</v>
      </c>
      <c r="E10" s="130">
        <v>3.57617703312962E-3</v>
      </c>
      <c r="F10" s="131">
        <v>7075.78</v>
      </c>
      <c r="G10" s="2"/>
      <c r="H10" s="2"/>
    </row>
    <row r="11" spans="1:8" x14ac:dyDescent="0.25">
      <c r="A11" s="4">
        <v>3</v>
      </c>
      <c r="B11" s="69" t="s">
        <v>14</v>
      </c>
      <c r="C11" s="11" t="s">
        <v>12</v>
      </c>
      <c r="D11" s="129">
        <v>78591.899999999994</v>
      </c>
      <c r="E11" s="130">
        <v>3.1772000496717899E-3</v>
      </c>
      <c r="F11" s="131">
        <v>6286.37</v>
      </c>
      <c r="G11" s="2"/>
      <c r="H11" s="2"/>
    </row>
    <row r="12" spans="1:8" x14ac:dyDescent="0.25">
      <c r="A12" s="4">
        <v>4</v>
      </c>
      <c r="B12" s="69" t="s">
        <v>15</v>
      </c>
      <c r="C12" s="11" t="s">
        <v>12</v>
      </c>
      <c r="D12" s="129">
        <v>71926.55</v>
      </c>
      <c r="E12" s="130">
        <v>2.90774288740596E-3</v>
      </c>
      <c r="F12" s="131">
        <v>5753.23</v>
      </c>
      <c r="G12" s="2"/>
      <c r="H12" s="2"/>
    </row>
    <row r="13" spans="1:8" x14ac:dyDescent="0.25">
      <c r="A13" s="4">
        <v>5</v>
      </c>
      <c r="B13" s="69" t="s">
        <v>16</v>
      </c>
      <c r="C13" s="11" t="s">
        <v>12</v>
      </c>
      <c r="D13" s="129">
        <v>60014.879999999997</v>
      </c>
      <c r="E13" s="130">
        <v>2.4261950623034501E-3</v>
      </c>
      <c r="F13" s="131">
        <v>4800.4399999999996</v>
      </c>
      <c r="G13" s="2"/>
      <c r="H13" s="2"/>
    </row>
    <row r="14" spans="1:8" s="2" customFormat="1" x14ac:dyDescent="0.25">
      <c r="A14" s="4">
        <v>6</v>
      </c>
      <c r="B14" s="69" t="s">
        <v>17</v>
      </c>
      <c r="C14" s="11" t="s">
        <v>12</v>
      </c>
      <c r="D14" s="129">
        <v>59054.74</v>
      </c>
      <c r="E14" s="130">
        <v>2.3873799063434602E-3</v>
      </c>
      <c r="F14" s="131">
        <v>4723.6400000000003</v>
      </c>
    </row>
    <row r="15" spans="1:8" x14ac:dyDescent="0.25">
      <c r="A15" s="4">
        <v>7</v>
      </c>
      <c r="B15" s="69" t="s">
        <v>18</v>
      </c>
      <c r="C15" s="11" t="s">
        <v>12</v>
      </c>
      <c r="D15" s="129">
        <v>55972.08</v>
      </c>
      <c r="E15" s="130">
        <v>2.2627585712552199E-3</v>
      </c>
      <c r="F15" s="131">
        <v>4477.07</v>
      </c>
      <c r="G15" s="2"/>
      <c r="H15" s="2"/>
    </row>
    <row r="16" spans="1:8" x14ac:dyDescent="0.25">
      <c r="A16" s="4">
        <v>8</v>
      </c>
      <c r="B16" s="69" t="s">
        <v>19</v>
      </c>
      <c r="C16" s="11" t="s">
        <v>12</v>
      </c>
      <c r="D16" s="129">
        <v>52333.919999999998</v>
      </c>
      <c r="E16" s="130">
        <v>2.11568028287291E-3</v>
      </c>
      <c r="F16" s="131">
        <v>4186.0600000000004</v>
      </c>
      <c r="G16" s="2"/>
      <c r="H16" s="2"/>
    </row>
    <row r="17" spans="1:9" x14ac:dyDescent="0.25">
      <c r="A17" s="4">
        <v>9</v>
      </c>
      <c r="B17" s="69" t="s">
        <v>20</v>
      </c>
      <c r="C17" s="11" t="s">
        <v>12</v>
      </c>
      <c r="D17" s="129">
        <v>46300.68</v>
      </c>
      <c r="E17" s="130">
        <v>1.87177715255437E-3</v>
      </c>
      <c r="F17" s="131">
        <v>3703.48</v>
      </c>
      <c r="G17" s="2"/>
      <c r="H17" s="2"/>
      <c r="I17" s="2"/>
    </row>
    <row r="18" spans="1:9" x14ac:dyDescent="0.25">
      <c r="A18" s="4">
        <v>10</v>
      </c>
      <c r="B18" s="69" t="s">
        <v>21</v>
      </c>
      <c r="C18" s="11" t="s">
        <v>12</v>
      </c>
      <c r="D18" s="129">
        <v>45369.36</v>
      </c>
      <c r="E18" s="130">
        <v>1.8341270900128E-3</v>
      </c>
      <c r="F18" s="131">
        <v>3628.98</v>
      </c>
      <c r="G18" s="2"/>
      <c r="H18" s="2"/>
      <c r="I18" s="2"/>
    </row>
    <row r="19" spans="1:9" x14ac:dyDescent="0.25">
      <c r="A19" s="188" t="s">
        <v>22</v>
      </c>
      <c r="B19" s="189"/>
      <c r="C19" s="190"/>
      <c r="D19" s="5">
        <f>SUM(D9:D18)</f>
        <v>653169.77</v>
      </c>
      <c r="E19" s="8">
        <f>SUM(E9:E18)</f>
        <v>2.640540597298336E-2</v>
      </c>
      <c r="F19" s="114">
        <f>SUM(F9:F18)</f>
        <v>52245.43</v>
      </c>
      <c r="G19" s="2"/>
      <c r="H19" s="2"/>
      <c r="I19" s="2"/>
    </row>
    <row r="20" spans="1:9" x14ac:dyDescent="0.25">
      <c r="A20" s="176" t="s">
        <v>23</v>
      </c>
      <c r="B20" s="177"/>
      <c r="C20" s="178"/>
      <c r="D20" s="179"/>
      <c r="E20" s="179"/>
      <c r="F20" s="179"/>
      <c r="G20" s="2"/>
      <c r="H20" s="2"/>
      <c r="I20" s="2"/>
    </row>
    <row r="21" spans="1:9" x14ac:dyDescent="0.25">
      <c r="A21" s="6">
        <v>1</v>
      </c>
      <c r="B21" s="132" t="s">
        <v>24</v>
      </c>
      <c r="C21" s="133">
        <v>8</v>
      </c>
      <c r="D21" s="129">
        <v>27714.9</v>
      </c>
      <c r="E21" s="130">
        <v>1.12041802853282E-3</v>
      </c>
      <c r="F21" s="131">
        <v>2216.85</v>
      </c>
      <c r="G21" s="2"/>
      <c r="H21" s="2"/>
      <c r="I21" s="2"/>
    </row>
    <row r="22" spans="1:9" x14ac:dyDescent="0.25">
      <c r="A22" s="6">
        <v>2</v>
      </c>
      <c r="B22" s="132" t="s">
        <v>25</v>
      </c>
      <c r="C22" s="133">
        <v>7</v>
      </c>
      <c r="D22" s="129">
        <v>19553.189999999999</v>
      </c>
      <c r="E22" s="130">
        <v>7.9046818106244998E-4</v>
      </c>
      <c r="F22" s="131">
        <v>1564.01</v>
      </c>
      <c r="G22" s="2"/>
      <c r="H22" s="2"/>
      <c r="I22" s="2"/>
    </row>
    <row r="23" spans="1:9" x14ac:dyDescent="0.25">
      <c r="A23" s="6">
        <v>3</v>
      </c>
      <c r="B23" s="132" t="s">
        <v>26</v>
      </c>
      <c r="C23" s="133">
        <v>4</v>
      </c>
      <c r="D23" s="129">
        <v>5962.24</v>
      </c>
      <c r="E23" s="130">
        <v>2.41032844658993E-4</v>
      </c>
      <c r="F23" s="131">
        <v>476.9</v>
      </c>
      <c r="G23" s="2"/>
      <c r="H23" s="2"/>
      <c r="I23" s="2"/>
    </row>
    <row r="24" spans="1:9" x14ac:dyDescent="0.25">
      <c r="A24" s="6">
        <v>4</v>
      </c>
      <c r="B24" s="132" t="s">
        <v>27</v>
      </c>
      <c r="C24" s="133">
        <v>5</v>
      </c>
      <c r="D24" s="129">
        <v>2107.94</v>
      </c>
      <c r="E24" s="130">
        <v>8.5216759904076003E-5</v>
      </c>
      <c r="F24" s="131">
        <v>168.61</v>
      </c>
      <c r="G24" s="2"/>
      <c r="H24" s="2"/>
      <c r="I24" s="2"/>
    </row>
    <row r="25" spans="1:9" x14ac:dyDescent="0.25">
      <c r="A25" s="6">
        <v>5</v>
      </c>
      <c r="B25" s="132" t="s">
        <v>28</v>
      </c>
      <c r="C25" s="133">
        <v>2</v>
      </c>
      <c r="D25" s="129">
        <v>1812.3</v>
      </c>
      <c r="E25" s="130">
        <v>7.3265052123948899E-5</v>
      </c>
      <c r="F25" s="131">
        <v>144.96</v>
      </c>
      <c r="G25" s="2"/>
      <c r="H25" s="2"/>
      <c r="I25" s="2"/>
    </row>
    <row r="26" spans="1:9" x14ac:dyDescent="0.25">
      <c r="A26" s="6">
        <v>6</v>
      </c>
      <c r="B26" s="132" t="s">
        <v>29</v>
      </c>
      <c r="C26" s="133">
        <v>6</v>
      </c>
      <c r="D26" s="129">
        <v>774.7</v>
      </c>
      <c r="E26" s="130">
        <v>3.1318454935950599E-5</v>
      </c>
      <c r="F26" s="131">
        <v>61.97</v>
      </c>
      <c r="G26" s="2"/>
      <c r="H26" s="1"/>
      <c r="I26" s="1"/>
    </row>
    <row r="27" spans="1:9" x14ac:dyDescent="0.25">
      <c r="A27" s="6">
        <v>7</v>
      </c>
      <c r="B27" s="132" t="s">
        <v>30</v>
      </c>
      <c r="C27" s="133">
        <v>3</v>
      </c>
      <c r="D27" s="129">
        <v>603.63</v>
      </c>
      <c r="E27" s="130">
        <v>2.4402683558781299E-5</v>
      </c>
      <c r="F27" s="131">
        <v>48.28</v>
      </c>
      <c r="G27" s="2"/>
      <c r="H27" s="2"/>
      <c r="I27" s="2"/>
    </row>
    <row r="28" spans="1:9" x14ac:dyDescent="0.25">
      <c r="A28" s="188" t="s">
        <v>31</v>
      </c>
      <c r="B28" s="189"/>
      <c r="C28" s="190"/>
      <c r="D28" s="5">
        <f>SUM(D21:D27)</f>
        <v>58528.899999999994</v>
      </c>
      <c r="E28" s="113">
        <f>SUM(E21:E27)</f>
        <v>2.3661220047770195E-3</v>
      </c>
      <c r="F28" s="5">
        <f>SUM(F21:F27)</f>
        <v>4681.579999999999</v>
      </c>
      <c r="G28" s="2"/>
      <c r="H28" s="2"/>
      <c r="I28" s="2"/>
    </row>
    <row r="29" spans="1:9" x14ac:dyDescent="0.25">
      <c r="A29" s="197" t="s">
        <v>32</v>
      </c>
      <c r="B29" s="198"/>
      <c r="C29" s="199"/>
      <c r="D29" s="139">
        <f>SUM(D19,D28)</f>
        <v>711698.67</v>
      </c>
      <c r="E29" s="140">
        <f>SUM(E19,E28)</f>
        <v>2.8771527977760381E-2</v>
      </c>
      <c r="F29" s="139">
        <f>SUM(F28,F19)</f>
        <v>56927.01</v>
      </c>
      <c r="G29" s="2"/>
      <c r="H29" s="2"/>
      <c r="I29" s="2"/>
    </row>
    <row r="30" spans="1:9" x14ac:dyDescent="0.25">
      <c r="A30" s="197" t="s">
        <v>33</v>
      </c>
      <c r="B30" s="198"/>
      <c r="C30" s="199"/>
      <c r="D30" s="139">
        <f>SUM('EMS-Cumulative'!E39)</f>
        <v>982705.83999999985</v>
      </c>
      <c r="E30" s="140">
        <f>SUM('EMS-Cumulative'!F39)</f>
        <v>3.9727415212773287E-2</v>
      </c>
      <c r="F30" s="139">
        <f>SUM('EMS-Cumulative'!G39)</f>
        <v>78604.19</v>
      </c>
      <c r="G30" s="2"/>
      <c r="H30" s="2"/>
      <c r="I30" s="2"/>
    </row>
    <row r="31" spans="1:9" x14ac:dyDescent="0.25">
      <c r="A31" s="184"/>
      <c r="B31" s="184"/>
      <c r="C31" s="184"/>
      <c r="D31" s="184"/>
      <c r="E31" s="184"/>
      <c r="F31" s="184"/>
      <c r="G31" s="2"/>
      <c r="H31" s="2"/>
      <c r="I31" s="2"/>
    </row>
    <row r="32" spans="1:9" ht="26.25" x14ac:dyDescent="0.25">
      <c r="A32" s="10"/>
      <c r="B32" s="10" t="s">
        <v>34</v>
      </c>
      <c r="C32" s="10" t="s">
        <v>6</v>
      </c>
      <c r="D32" s="10" t="s">
        <v>35</v>
      </c>
      <c r="E32" s="10" t="s">
        <v>8</v>
      </c>
      <c r="F32" s="10" t="s">
        <v>36</v>
      </c>
      <c r="G32" s="2"/>
      <c r="H32" s="2"/>
      <c r="I32" s="2"/>
    </row>
    <row r="33" spans="1:9" ht="28.9" customHeight="1" x14ac:dyDescent="0.25">
      <c r="A33" s="15">
        <v>1</v>
      </c>
      <c r="B33" s="134" t="s">
        <v>37</v>
      </c>
      <c r="C33" s="135">
        <v>8</v>
      </c>
      <c r="D33" s="136">
        <v>10655580.74</v>
      </c>
      <c r="E33" s="137">
        <v>0.43076845904488598</v>
      </c>
      <c r="F33" s="138">
        <v>852313.66</v>
      </c>
      <c r="G33" s="2"/>
      <c r="H33" s="2"/>
      <c r="I33" s="2"/>
    </row>
    <row r="34" spans="1:9" x14ac:dyDescent="0.25">
      <c r="A34" s="15">
        <v>2</v>
      </c>
      <c r="B34" s="134" t="s">
        <v>38</v>
      </c>
      <c r="C34" s="135">
        <v>7</v>
      </c>
      <c r="D34" s="136">
        <v>5414216.9299999997</v>
      </c>
      <c r="E34" s="137">
        <v>0.21887815791359999</v>
      </c>
      <c r="F34" s="138">
        <v>433069.88</v>
      </c>
      <c r="G34" s="2"/>
      <c r="H34" s="2"/>
      <c r="I34" s="2"/>
    </row>
    <row r="35" spans="1:9" x14ac:dyDescent="0.25">
      <c r="A35" s="15">
        <v>3</v>
      </c>
      <c r="B35" s="134" t="s">
        <v>39</v>
      </c>
      <c r="C35" s="135">
        <v>7</v>
      </c>
      <c r="D35" s="136">
        <v>3993140.84</v>
      </c>
      <c r="E35" s="137">
        <v>0.16142894210719499</v>
      </c>
      <c r="F35" s="138">
        <v>319401.5</v>
      </c>
      <c r="G35" s="2"/>
      <c r="H35" s="2"/>
      <c r="I35" s="2"/>
    </row>
    <row r="36" spans="1:9" ht="30" x14ac:dyDescent="0.25">
      <c r="A36" s="15">
        <v>4</v>
      </c>
      <c r="B36" s="134" t="s">
        <v>40</v>
      </c>
      <c r="C36" s="135">
        <v>8</v>
      </c>
      <c r="D36" s="136">
        <v>796632.87</v>
      </c>
      <c r="E36" s="137">
        <v>3.2205125389947097E-2</v>
      </c>
      <c r="F36" s="138">
        <v>63720.7</v>
      </c>
      <c r="G36" s="2"/>
      <c r="H36" s="2"/>
      <c r="I36" s="2"/>
    </row>
    <row r="37" spans="1:9" x14ac:dyDescent="0.25">
      <c r="A37" s="15">
        <v>5</v>
      </c>
      <c r="B37" s="134" t="s">
        <v>41</v>
      </c>
      <c r="C37" s="135">
        <v>8</v>
      </c>
      <c r="D37" s="136">
        <v>759055.28</v>
      </c>
      <c r="E37" s="137">
        <v>3.06859927463216E-2</v>
      </c>
      <c r="F37" s="138">
        <v>60714.96</v>
      </c>
      <c r="G37" s="2"/>
      <c r="H37" s="2"/>
      <c r="I37" s="2"/>
    </row>
    <row r="38" spans="1:9" x14ac:dyDescent="0.25">
      <c r="A38" s="15">
        <v>6</v>
      </c>
      <c r="B38" s="134" t="s">
        <v>42</v>
      </c>
      <c r="C38" s="135">
        <v>7</v>
      </c>
      <c r="D38" s="136">
        <v>464415.93</v>
      </c>
      <c r="E38" s="137">
        <v>1.87747378020428E-2</v>
      </c>
      <c r="F38" s="138">
        <v>37147.49</v>
      </c>
      <c r="G38" s="2"/>
      <c r="H38" s="2"/>
      <c r="I38" s="2"/>
    </row>
    <row r="39" spans="1:9" x14ac:dyDescent="0.25">
      <c r="A39" s="15">
        <v>7</v>
      </c>
      <c r="B39" s="134" t="s">
        <v>43</v>
      </c>
      <c r="C39" s="135">
        <v>8</v>
      </c>
      <c r="D39" s="136">
        <v>285180.07</v>
      </c>
      <c r="E39" s="137">
        <v>1.1528848807185001E-2</v>
      </c>
      <c r="F39" s="138">
        <v>22810.85</v>
      </c>
      <c r="G39" s="2"/>
      <c r="H39" s="2"/>
      <c r="I39" s="2"/>
    </row>
    <row r="40" spans="1:9" x14ac:dyDescent="0.25">
      <c r="A40" s="15">
        <v>8</v>
      </c>
      <c r="B40" s="134" t="s">
        <v>44</v>
      </c>
      <c r="C40" s="135">
        <v>4</v>
      </c>
      <c r="D40" s="136">
        <v>165440.78</v>
      </c>
      <c r="E40" s="137">
        <v>6.68820138505036E-3</v>
      </c>
      <c r="F40" s="138">
        <v>13233.2</v>
      </c>
      <c r="G40" s="2"/>
      <c r="H40" s="2"/>
      <c r="I40" s="2"/>
    </row>
    <row r="41" spans="1:9" ht="30" x14ac:dyDescent="0.25">
      <c r="A41" s="15">
        <v>9</v>
      </c>
      <c r="B41" s="134" t="s">
        <v>45</v>
      </c>
      <c r="C41" s="135">
        <v>7</v>
      </c>
      <c r="D41" s="136">
        <v>106332.34</v>
      </c>
      <c r="E41" s="137">
        <v>4.2986505725108801E-3</v>
      </c>
      <c r="F41" s="138">
        <v>8505.26</v>
      </c>
      <c r="G41" s="2"/>
      <c r="H41" s="2"/>
      <c r="I41" s="2"/>
    </row>
    <row r="42" spans="1:9" x14ac:dyDescent="0.25">
      <c r="A42" s="15">
        <v>10</v>
      </c>
      <c r="B42" s="134" t="s">
        <v>46</v>
      </c>
      <c r="C42" s="135">
        <v>2</v>
      </c>
      <c r="D42" s="136">
        <v>78859.03</v>
      </c>
      <c r="E42" s="137">
        <v>3.18799919626665E-3</v>
      </c>
      <c r="F42" s="138">
        <v>6307.74</v>
      </c>
      <c r="G42" s="2"/>
      <c r="H42" s="2"/>
      <c r="I42" s="2"/>
    </row>
    <row r="43" spans="1:9" s="1" customFormat="1" x14ac:dyDescent="0.25">
      <c r="A43" s="204" t="s">
        <v>47</v>
      </c>
      <c r="B43" s="205"/>
      <c r="C43" s="206"/>
      <c r="D43" s="141">
        <f>SUM(D33:D42)</f>
        <v>22718854.810000002</v>
      </c>
      <c r="E43" s="142">
        <f>SUM(E33:E42)</f>
        <v>0.91844511496500536</v>
      </c>
      <c r="F43" s="141">
        <f>SUM(F33:F42)</f>
        <v>1817225.24</v>
      </c>
      <c r="H43" s="2"/>
      <c r="I43" s="2"/>
    </row>
    <row r="44" spans="1:9" x14ac:dyDescent="0.25">
      <c r="A44" s="207" t="s">
        <v>48</v>
      </c>
      <c r="B44" s="208"/>
      <c r="C44" s="209"/>
      <c r="D44" s="143">
        <f>SUM('HOSP-Cumulative'!E65)</f>
        <v>23753508.050000004</v>
      </c>
      <c r="E44" s="144">
        <f>SUM('HOSP-Cumulative'!F65)</f>
        <v>0.96027258478722732</v>
      </c>
      <c r="F44" s="145">
        <f>SUM('HOSP-Cumulative'!G65)</f>
        <v>1899984.61</v>
      </c>
      <c r="G44" s="2"/>
      <c r="H44" s="2"/>
      <c r="I44" s="7"/>
    </row>
    <row r="45" spans="1:9" ht="15" customHeight="1" x14ac:dyDescent="0.25">
      <c r="A45" s="185"/>
      <c r="B45" s="185"/>
      <c r="C45" s="185"/>
      <c r="D45" s="185"/>
      <c r="E45" s="185"/>
      <c r="F45" s="185"/>
      <c r="G45" s="2"/>
      <c r="H45" s="2"/>
      <c r="I45" s="2"/>
    </row>
    <row r="46" spans="1:9" x14ac:dyDescent="0.25">
      <c r="A46" s="200"/>
      <c r="B46" s="186" t="s">
        <v>49</v>
      </c>
      <c r="C46" s="186" t="s">
        <v>50</v>
      </c>
      <c r="D46" s="186"/>
      <c r="E46" s="202" t="s">
        <v>8</v>
      </c>
      <c r="F46" s="192" t="s">
        <v>51</v>
      </c>
      <c r="G46" s="2"/>
      <c r="H46" s="2"/>
      <c r="I46" s="2"/>
    </row>
    <row r="47" spans="1:9" x14ac:dyDescent="0.25">
      <c r="A47" s="200"/>
      <c r="B47" s="201"/>
      <c r="C47" s="172" t="s">
        <v>52</v>
      </c>
      <c r="D47" s="171" t="s">
        <v>53</v>
      </c>
      <c r="E47" s="203"/>
      <c r="F47" s="193"/>
      <c r="G47" s="2"/>
      <c r="H47" s="2"/>
      <c r="I47" s="2"/>
    </row>
    <row r="48" spans="1:9" x14ac:dyDescent="0.25">
      <c r="A48" s="117">
        <v>1</v>
      </c>
      <c r="B48" s="119" t="s">
        <v>54</v>
      </c>
      <c r="C48" s="120" t="s">
        <v>55</v>
      </c>
      <c r="D48" s="120" t="s">
        <v>56</v>
      </c>
      <c r="E48" s="121">
        <f>SUM(F48/$F$59)</f>
        <v>4.9167960436175745E-2</v>
      </c>
      <c r="F48" s="122">
        <v>68244.100000000006</v>
      </c>
      <c r="G48" s="2"/>
      <c r="H48" s="7"/>
      <c r="I48" s="2"/>
    </row>
    <row r="49" spans="1:6" x14ac:dyDescent="0.25">
      <c r="A49" s="117">
        <v>2</v>
      </c>
      <c r="B49" s="119" t="s">
        <v>54</v>
      </c>
      <c r="C49" s="120" t="s">
        <v>57</v>
      </c>
      <c r="D49" s="120" t="s">
        <v>58</v>
      </c>
      <c r="E49" s="121">
        <f t="shared" ref="E49:E57" si="0">SUM(F49/$F$59)</f>
        <v>3.8757688183295155E-2</v>
      </c>
      <c r="F49" s="122">
        <v>53794.86</v>
      </c>
    </row>
    <row r="50" spans="1:6" x14ac:dyDescent="0.25">
      <c r="A50" s="117">
        <v>3</v>
      </c>
      <c r="B50" s="119" t="s">
        <v>54</v>
      </c>
      <c r="C50" s="120" t="s">
        <v>59</v>
      </c>
      <c r="D50" s="120" t="s">
        <v>60</v>
      </c>
      <c r="E50" s="121">
        <f t="shared" si="0"/>
        <v>3.7893258721833606E-2</v>
      </c>
      <c r="F50" s="122">
        <v>52595.05</v>
      </c>
    </row>
    <row r="51" spans="1:6" x14ac:dyDescent="0.25">
      <c r="A51" s="117">
        <v>4</v>
      </c>
      <c r="B51" s="119" t="s">
        <v>54</v>
      </c>
      <c r="C51" s="120" t="s">
        <v>61</v>
      </c>
      <c r="D51" s="120" t="s">
        <v>62</v>
      </c>
      <c r="E51" s="121">
        <f t="shared" si="0"/>
        <v>3.686685995920673E-2</v>
      </c>
      <c r="F51" s="122">
        <v>51170.43</v>
      </c>
    </row>
    <row r="52" spans="1:6" x14ac:dyDescent="0.25">
      <c r="A52" s="117">
        <v>5</v>
      </c>
      <c r="B52" s="119" t="s">
        <v>63</v>
      </c>
      <c r="C52" s="120" t="s">
        <v>64</v>
      </c>
      <c r="D52" s="120" t="s">
        <v>65</v>
      </c>
      <c r="E52" s="121">
        <f t="shared" si="0"/>
        <v>2.9976849722957274E-2</v>
      </c>
      <c r="F52" s="122">
        <v>41607.24</v>
      </c>
    </row>
    <row r="53" spans="1:6" ht="30" x14ac:dyDescent="0.25">
      <c r="A53" s="117">
        <v>6</v>
      </c>
      <c r="B53" s="119" t="s">
        <v>66</v>
      </c>
      <c r="C53" s="120" t="s">
        <v>67</v>
      </c>
      <c r="D53" s="120" t="s">
        <v>68</v>
      </c>
      <c r="E53" s="121">
        <f t="shared" si="0"/>
        <v>2.6299294268176537E-2</v>
      </c>
      <c r="F53" s="122">
        <v>36502.870000000003</v>
      </c>
    </row>
    <row r="54" spans="1:6" x14ac:dyDescent="0.25">
      <c r="A54" s="117">
        <v>7</v>
      </c>
      <c r="B54" s="119" t="s">
        <v>54</v>
      </c>
      <c r="C54" s="120" t="s">
        <v>69</v>
      </c>
      <c r="D54" s="120" t="s">
        <v>70</v>
      </c>
      <c r="E54" s="121">
        <f t="shared" si="0"/>
        <v>2.4545283669155035E-2</v>
      </c>
      <c r="F54" s="122">
        <v>34068.339999999997</v>
      </c>
    </row>
    <row r="55" spans="1:6" x14ac:dyDescent="0.25">
      <c r="A55" s="118">
        <v>8</v>
      </c>
      <c r="B55" s="119" t="s">
        <v>63</v>
      </c>
      <c r="C55" s="120" t="s">
        <v>71</v>
      </c>
      <c r="D55" s="120" t="s">
        <v>72</v>
      </c>
      <c r="E55" s="121">
        <f t="shared" si="0"/>
        <v>2.0984754474719852E-2</v>
      </c>
      <c r="F55" s="122">
        <v>29126.400000000001</v>
      </c>
    </row>
    <row r="56" spans="1:6" ht="30" x14ac:dyDescent="0.25">
      <c r="A56" s="117">
        <v>9</v>
      </c>
      <c r="B56" s="119" t="s">
        <v>66</v>
      </c>
      <c r="C56" s="120" t="s">
        <v>73</v>
      </c>
      <c r="D56" s="120" t="s">
        <v>74</v>
      </c>
      <c r="E56" s="121">
        <f t="shared" si="0"/>
        <v>2.0978774557457842E-2</v>
      </c>
      <c r="F56" s="122">
        <v>29118.1</v>
      </c>
    </row>
    <row r="57" spans="1:6" x14ac:dyDescent="0.25">
      <c r="A57" s="117">
        <v>10</v>
      </c>
      <c r="B57" s="119" t="s">
        <v>54</v>
      </c>
      <c r="C57" s="120" t="s">
        <v>75</v>
      </c>
      <c r="D57" s="120" t="s">
        <v>76</v>
      </c>
      <c r="E57" s="121">
        <f t="shared" si="0"/>
        <v>1.9242401111999475E-2</v>
      </c>
      <c r="F57" s="122">
        <v>26708.05</v>
      </c>
    </row>
    <row r="58" spans="1:6" x14ac:dyDescent="0.25">
      <c r="A58" s="194" t="s">
        <v>77</v>
      </c>
      <c r="B58" s="195"/>
      <c r="C58" s="195"/>
      <c r="D58" s="196"/>
      <c r="E58" s="146">
        <f>SUM(E48:E57)</f>
        <v>0.30471312510497728</v>
      </c>
      <c r="F58" s="147">
        <f>SUM(F48:F57)</f>
        <v>422935.44</v>
      </c>
    </row>
    <row r="59" spans="1:6" x14ac:dyDescent="0.25">
      <c r="A59" s="180" t="s">
        <v>77</v>
      </c>
      <c r="B59" s="181"/>
      <c r="C59" s="181"/>
      <c r="D59" s="182"/>
      <c r="E59" s="148">
        <v>1</v>
      </c>
      <c r="F59" s="149">
        <v>1387979.07</v>
      </c>
    </row>
  </sheetData>
  <sheetProtection selectLockedCells="1" sort="0" selectUnlockedCells="1"/>
  <mergeCells count="23">
    <mergeCell ref="A29:C29"/>
    <mergeCell ref="A46:A47"/>
    <mergeCell ref="B46:B47"/>
    <mergeCell ref="E46:E47"/>
    <mergeCell ref="A30:C30"/>
    <mergeCell ref="A43:C43"/>
    <mergeCell ref="A44:C44"/>
    <mergeCell ref="A20:C20"/>
    <mergeCell ref="D20:F20"/>
    <mergeCell ref="A59:D59"/>
    <mergeCell ref="A1:F1"/>
    <mergeCell ref="A2:F2"/>
    <mergeCell ref="A3:F3"/>
    <mergeCell ref="A4:F4"/>
    <mergeCell ref="A31:F31"/>
    <mergeCell ref="A45:F45"/>
    <mergeCell ref="C46:D46"/>
    <mergeCell ref="A8:F8"/>
    <mergeCell ref="A19:C19"/>
    <mergeCell ref="A28:C28"/>
    <mergeCell ref="A5:F5"/>
    <mergeCell ref="F46:F47"/>
    <mergeCell ref="A58:D58"/>
  </mergeCells>
  <printOptions horizontalCentered="1"/>
  <pageMargins left="0.25" right="0.25" top="0.25" bottom="0.2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"/>
  <sheetViews>
    <sheetView zoomScale="96" zoomScaleNormal="96" zoomScaleSheetLayoutView="100" workbookViewId="0">
      <selection sqref="A1:M1"/>
    </sheetView>
  </sheetViews>
  <sheetFormatPr defaultColWidth="9.140625" defaultRowHeight="12" x14ac:dyDescent="0.2"/>
  <cols>
    <col min="1" max="1" width="3.7109375" style="35" bestFit="1" customWidth="1"/>
    <col min="2" max="2" width="29.140625" style="49" customWidth="1"/>
    <col min="3" max="3" width="7.28515625" style="47" customWidth="1"/>
    <col min="4" max="4" width="5.85546875" style="47" customWidth="1"/>
    <col min="5" max="5" width="19.28515625" style="47" customWidth="1"/>
    <col min="6" max="6" width="13.140625" style="50" customWidth="1"/>
    <col min="7" max="7" width="14.7109375" style="47" bestFit="1" customWidth="1"/>
    <col min="8" max="8" width="13" style="47" bestFit="1" customWidth="1"/>
    <col min="9" max="9" width="8.28515625" style="47" bestFit="1" customWidth="1"/>
    <col min="10" max="10" width="6.5703125" style="47" bestFit="1" customWidth="1"/>
    <col min="11" max="11" width="7.28515625" style="47" bestFit="1" customWidth="1"/>
    <col min="12" max="12" width="8.7109375" style="47" bestFit="1" customWidth="1"/>
    <col min="13" max="13" width="19" style="47" bestFit="1" customWidth="1"/>
    <col min="14" max="16" width="9.140625" style="35"/>
    <col min="17" max="17" width="15.85546875" style="35" bestFit="1" customWidth="1"/>
    <col min="18" max="16384" width="9.140625" style="35"/>
  </cols>
  <sheetData>
    <row r="1" spans="1:13" ht="15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x14ac:dyDescent="0.25">
      <c r="A2" s="210" t="s">
        <v>78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13" ht="15" x14ac:dyDescent="0.25">
      <c r="A3" s="211" t="s">
        <v>79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5" x14ac:dyDescent="0.25">
      <c r="A4" s="213" t="s">
        <v>80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ht="15" x14ac:dyDescent="0.2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 s="36" customFormat="1" x14ac:dyDescent="0.2">
      <c r="A6" s="215" t="s">
        <v>81</v>
      </c>
      <c r="B6" s="215"/>
      <c r="C6" s="215"/>
      <c r="D6" s="215"/>
      <c r="E6" s="215"/>
      <c r="F6" s="216"/>
      <c r="G6" s="17">
        <v>1</v>
      </c>
      <c r="H6" s="18">
        <v>2</v>
      </c>
      <c r="I6" s="18">
        <v>3</v>
      </c>
      <c r="J6" s="18">
        <v>4</v>
      </c>
      <c r="K6" s="18">
        <v>5</v>
      </c>
      <c r="L6" s="19">
        <v>6</v>
      </c>
      <c r="M6" s="20" t="s">
        <v>82</v>
      </c>
    </row>
    <row r="7" spans="1:13" s="36" customFormat="1" x14ac:dyDescent="0.2">
      <c r="A7" s="215" t="s">
        <v>83</v>
      </c>
      <c r="B7" s="215"/>
      <c r="C7" s="215"/>
      <c r="D7" s="215"/>
      <c r="E7" s="215"/>
      <c r="F7" s="216"/>
      <c r="G7" s="21" t="s">
        <v>84</v>
      </c>
      <c r="H7" s="22" t="s">
        <v>85</v>
      </c>
      <c r="I7" s="22" t="s">
        <v>86</v>
      </c>
      <c r="J7" s="22" t="s">
        <v>87</v>
      </c>
      <c r="K7" s="22" t="s">
        <v>88</v>
      </c>
      <c r="L7" s="23" t="s">
        <v>89</v>
      </c>
      <c r="M7" s="20"/>
    </row>
    <row r="8" spans="1:13" s="36" customFormat="1" x14ac:dyDescent="0.2">
      <c r="A8" s="215" t="s">
        <v>90</v>
      </c>
      <c r="B8" s="215"/>
      <c r="C8" s="215"/>
      <c r="D8" s="215"/>
      <c r="E8" s="215"/>
      <c r="F8" s="216"/>
      <c r="G8" s="221">
        <v>24736213.890000001</v>
      </c>
      <c r="H8" s="222"/>
      <c r="I8" s="222"/>
      <c r="J8" s="222"/>
      <c r="K8" s="222"/>
      <c r="L8" s="223"/>
      <c r="M8" s="20"/>
    </row>
    <row r="9" spans="1:13" s="36" customFormat="1" x14ac:dyDescent="0.2">
      <c r="A9" s="215" t="s">
        <v>91</v>
      </c>
      <c r="B9" s="215"/>
      <c r="C9" s="215"/>
      <c r="D9" s="215"/>
      <c r="E9" s="215"/>
      <c r="F9" s="216"/>
      <c r="G9" s="24">
        <v>1978588.83</v>
      </c>
      <c r="H9" s="25">
        <v>721400.36</v>
      </c>
      <c r="I9" s="25"/>
      <c r="J9" s="25"/>
      <c r="K9" s="25"/>
      <c r="L9" s="26"/>
      <c r="M9" s="27"/>
    </row>
    <row r="10" spans="1:13" s="36" customFormat="1" x14ac:dyDescent="0.2">
      <c r="A10" s="215" t="s">
        <v>92</v>
      </c>
      <c r="B10" s="215"/>
      <c r="C10" s="215"/>
      <c r="D10" s="215"/>
      <c r="E10" s="215"/>
      <c r="F10" s="216"/>
      <c r="G10" s="28">
        <f t="shared" ref="G10:L10" si="0">SUM(G9/$G$8)</f>
        <v>7.9987537252007482E-2</v>
      </c>
      <c r="H10" s="29">
        <f t="shared" si="0"/>
        <v>2.9163733916920783E-2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30">
        <f>SUM(G10:L10)</f>
        <v>0.10915127116892827</v>
      </c>
    </row>
    <row r="11" spans="1:13" s="36" customFormat="1" ht="24" x14ac:dyDescent="0.2">
      <c r="A11" s="212" t="s">
        <v>93</v>
      </c>
      <c r="B11" s="212"/>
      <c r="C11" s="31" t="s">
        <v>6</v>
      </c>
      <c r="D11" s="31" t="s">
        <v>94</v>
      </c>
      <c r="E11" s="32" t="s">
        <v>95</v>
      </c>
      <c r="F11" s="33" t="s">
        <v>96</v>
      </c>
      <c r="G11" s="218" t="s">
        <v>97</v>
      </c>
      <c r="H11" s="219"/>
      <c r="I11" s="219"/>
      <c r="J11" s="219"/>
      <c r="K11" s="219"/>
      <c r="L11" s="220"/>
      <c r="M11" s="34" t="s">
        <v>98</v>
      </c>
    </row>
    <row r="12" spans="1:13" ht="15" x14ac:dyDescent="0.25">
      <c r="A12" s="150">
        <v>1</v>
      </c>
      <c r="B12" s="151" t="s">
        <v>11</v>
      </c>
      <c r="C12" s="152" t="s">
        <v>12</v>
      </c>
      <c r="D12" s="153" t="s">
        <v>12</v>
      </c>
      <c r="E12" s="154">
        <v>95144.58</v>
      </c>
      <c r="F12" s="155">
        <v>3.8463679374337802E-3</v>
      </c>
      <c r="G12" s="156">
        <v>7610.38</v>
      </c>
      <c r="H12" s="157">
        <v>2774.7712147571801</v>
      </c>
      <c r="I12" s="158"/>
      <c r="J12" s="159"/>
      <c r="K12" s="158"/>
      <c r="L12" s="158"/>
      <c r="M12" s="160">
        <f t="shared" ref="M12:M38" si="1">SUM(F12:L12)</f>
        <v>10385.155061125119</v>
      </c>
    </row>
    <row r="13" spans="1:13" ht="15" x14ac:dyDescent="0.25">
      <c r="A13" s="150">
        <v>2</v>
      </c>
      <c r="B13" s="151" t="s">
        <v>99</v>
      </c>
      <c r="C13" s="152" t="s">
        <v>12</v>
      </c>
      <c r="D13" s="153" t="s">
        <v>12</v>
      </c>
      <c r="E13" s="154">
        <v>16436.52</v>
      </c>
      <c r="F13" s="155">
        <v>6.6447193871673003E-4</v>
      </c>
      <c r="G13" s="156">
        <v>1314.72</v>
      </c>
      <c r="H13" s="157">
        <v>479.35029580014702</v>
      </c>
      <c r="I13" s="158"/>
      <c r="J13" s="159"/>
      <c r="K13" s="158"/>
      <c r="L13" s="158"/>
      <c r="M13" s="160">
        <f t="shared" si="1"/>
        <v>1794.0709602720858</v>
      </c>
    </row>
    <row r="14" spans="1:13" ht="30" x14ac:dyDescent="0.25">
      <c r="A14" s="150">
        <v>3</v>
      </c>
      <c r="B14" s="151" t="s">
        <v>20</v>
      </c>
      <c r="C14" s="152" t="s">
        <v>12</v>
      </c>
      <c r="D14" s="153" t="s">
        <v>12</v>
      </c>
      <c r="E14" s="154">
        <v>46300.68</v>
      </c>
      <c r="F14" s="155">
        <v>1.87177715255437E-3</v>
      </c>
      <c r="G14" s="156">
        <v>3703.48</v>
      </c>
      <c r="H14" s="157">
        <v>1350.3007116925</v>
      </c>
      <c r="I14" s="158"/>
      <c r="J14" s="159"/>
      <c r="K14" s="158"/>
      <c r="L14" s="158"/>
      <c r="M14" s="160">
        <f t="shared" si="1"/>
        <v>5053.7825834696523</v>
      </c>
    </row>
    <row r="15" spans="1:13" ht="30" x14ac:dyDescent="0.25">
      <c r="A15" s="150">
        <v>4</v>
      </c>
      <c r="B15" s="151" t="s">
        <v>100</v>
      </c>
      <c r="C15" s="152" t="s">
        <v>12</v>
      </c>
      <c r="D15" s="153" t="s">
        <v>12</v>
      </c>
      <c r="E15" s="154">
        <v>31880.400000000001</v>
      </c>
      <c r="F15" s="155">
        <v>1.2888148583194499E-3</v>
      </c>
      <c r="G15" s="156">
        <v>2550.0300000000002</v>
      </c>
      <c r="H15" s="157">
        <v>929.75150276500096</v>
      </c>
      <c r="I15" s="158"/>
      <c r="J15" s="159"/>
      <c r="K15" s="158"/>
      <c r="L15" s="158"/>
      <c r="M15" s="160">
        <f t="shared" si="1"/>
        <v>3479.7827915798598</v>
      </c>
    </row>
    <row r="16" spans="1:13" ht="30" x14ac:dyDescent="0.25">
      <c r="A16" s="150">
        <v>5</v>
      </c>
      <c r="B16" s="151" t="s">
        <v>101</v>
      </c>
      <c r="C16" s="152" t="s">
        <v>12</v>
      </c>
      <c r="D16" s="153" t="s">
        <v>12</v>
      </c>
      <c r="E16" s="154">
        <v>42772.58</v>
      </c>
      <c r="F16" s="155">
        <v>1.72914821120994E-3</v>
      </c>
      <c r="G16" s="156">
        <v>3421.27</v>
      </c>
      <c r="H16" s="157">
        <v>1247.4081420602099</v>
      </c>
      <c r="I16" s="158"/>
      <c r="J16" s="159"/>
      <c r="K16" s="158"/>
      <c r="L16" s="158"/>
      <c r="M16" s="160">
        <f t="shared" si="1"/>
        <v>4668.679871208421</v>
      </c>
    </row>
    <row r="17" spans="1:13" ht="15" x14ac:dyDescent="0.25">
      <c r="A17" s="150">
        <v>6</v>
      </c>
      <c r="B17" s="151" t="s">
        <v>102</v>
      </c>
      <c r="C17" s="152" t="s">
        <v>12</v>
      </c>
      <c r="D17" s="153" t="s">
        <v>12</v>
      </c>
      <c r="E17" s="154">
        <v>44724.6</v>
      </c>
      <c r="F17" s="155">
        <v>1.8080616620994099E-3</v>
      </c>
      <c r="G17" s="156">
        <v>3577.41</v>
      </c>
      <c r="H17" s="157">
        <v>1304.3363339407199</v>
      </c>
      <c r="I17" s="158"/>
      <c r="J17" s="159"/>
      <c r="K17" s="158"/>
      <c r="L17" s="158"/>
      <c r="M17" s="160">
        <f t="shared" si="1"/>
        <v>4881.7481420023814</v>
      </c>
    </row>
    <row r="18" spans="1:13" ht="15" x14ac:dyDescent="0.25">
      <c r="A18" s="150">
        <v>7</v>
      </c>
      <c r="B18" s="151" t="s">
        <v>15</v>
      </c>
      <c r="C18" s="152" t="s">
        <v>12</v>
      </c>
      <c r="D18" s="153" t="s">
        <v>12</v>
      </c>
      <c r="E18" s="154">
        <v>71926.55</v>
      </c>
      <c r="F18" s="155">
        <v>2.90774288740596E-3</v>
      </c>
      <c r="G18" s="156">
        <v>5753.23</v>
      </c>
      <c r="H18" s="157">
        <v>2097.6467657621001</v>
      </c>
      <c r="I18" s="158"/>
      <c r="J18" s="159"/>
      <c r="K18" s="158"/>
      <c r="L18" s="158"/>
      <c r="M18" s="160">
        <f t="shared" si="1"/>
        <v>7850.8796735049873</v>
      </c>
    </row>
    <row r="19" spans="1:13" ht="15" x14ac:dyDescent="0.25">
      <c r="A19" s="150">
        <v>8</v>
      </c>
      <c r="B19" s="151" t="s">
        <v>103</v>
      </c>
      <c r="C19" s="152" t="s">
        <v>12</v>
      </c>
      <c r="D19" s="153" t="s">
        <v>12</v>
      </c>
      <c r="E19" s="154">
        <v>15855.03</v>
      </c>
      <c r="F19" s="155">
        <v>6.4096429916502505E-4</v>
      </c>
      <c r="G19" s="156">
        <v>1268.2</v>
      </c>
      <c r="H19" s="157">
        <v>462.391876164797</v>
      </c>
      <c r="I19" s="158"/>
      <c r="J19" s="159"/>
      <c r="K19" s="158"/>
      <c r="L19" s="158"/>
      <c r="M19" s="160">
        <f t="shared" si="1"/>
        <v>1730.5925171290962</v>
      </c>
    </row>
    <row r="20" spans="1:13" ht="30" x14ac:dyDescent="0.25">
      <c r="A20" s="150">
        <v>9</v>
      </c>
      <c r="B20" s="151" t="s">
        <v>16</v>
      </c>
      <c r="C20" s="152" t="s">
        <v>12</v>
      </c>
      <c r="D20" s="153" t="s">
        <v>12</v>
      </c>
      <c r="E20" s="154">
        <v>60014.879999999997</v>
      </c>
      <c r="F20" s="155">
        <v>2.4261950623034501E-3</v>
      </c>
      <c r="G20" s="156">
        <v>4800.4399999999996</v>
      </c>
      <c r="H20" s="157">
        <v>1750.25799137593</v>
      </c>
      <c r="I20" s="158"/>
      <c r="J20" s="159"/>
      <c r="K20" s="158"/>
      <c r="L20" s="158"/>
      <c r="M20" s="160">
        <f t="shared" si="1"/>
        <v>6550.7004175709917</v>
      </c>
    </row>
    <row r="21" spans="1:13" ht="30" x14ac:dyDescent="0.25">
      <c r="A21" s="150">
        <v>10</v>
      </c>
      <c r="B21" s="151" t="s">
        <v>18</v>
      </c>
      <c r="C21" s="152" t="s">
        <v>12</v>
      </c>
      <c r="D21" s="153" t="s">
        <v>12</v>
      </c>
      <c r="E21" s="154">
        <v>55972.08</v>
      </c>
      <c r="F21" s="155">
        <v>2.2627585712552199E-3</v>
      </c>
      <c r="G21" s="156">
        <v>4477.07</v>
      </c>
      <c r="H21" s="157">
        <v>1632.3548478965999</v>
      </c>
      <c r="I21" s="158"/>
      <c r="J21" s="159"/>
      <c r="K21" s="158"/>
      <c r="L21" s="158"/>
      <c r="M21" s="160">
        <f t="shared" si="1"/>
        <v>6109.4271106551714</v>
      </c>
    </row>
    <row r="22" spans="1:13" ht="30" x14ac:dyDescent="0.25">
      <c r="A22" s="150">
        <v>11</v>
      </c>
      <c r="B22" s="151" t="s">
        <v>104</v>
      </c>
      <c r="C22" s="152" t="s">
        <v>12</v>
      </c>
      <c r="D22" s="153" t="s">
        <v>12</v>
      </c>
      <c r="E22" s="154">
        <v>33814.68</v>
      </c>
      <c r="F22" s="155">
        <v>1.3670111420596199E-3</v>
      </c>
      <c r="G22" s="156">
        <v>2704.75</v>
      </c>
      <c r="H22" s="157">
        <v>986.16233000582304</v>
      </c>
      <c r="I22" s="158"/>
      <c r="J22" s="159"/>
      <c r="K22" s="158"/>
      <c r="L22" s="158"/>
      <c r="M22" s="160">
        <f t="shared" si="1"/>
        <v>3690.9136970169652</v>
      </c>
    </row>
    <row r="23" spans="1:13" ht="30" x14ac:dyDescent="0.25">
      <c r="A23" s="150">
        <v>12</v>
      </c>
      <c r="B23" s="151" t="s">
        <v>17</v>
      </c>
      <c r="C23" s="152" t="s">
        <v>12</v>
      </c>
      <c r="D23" s="153" t="s">
        <v>12</v>
      </c>
      <c r="E23" s="154">
        <v>59054.74</v>
      </c>
      <c r="F23" s="155">
        <v>2.3873799063434602E-3</v>
      </c>
      <c r="G23" s="156">
        <v>4723.6400000000003</v>
      </c>
      <c r="H23" s="157">
        <v>1722.25672389294</v>
      </c>
      <c r="I23" s="158"/>
      <c r="J23" s="159"/>
      <c r="K23" s="158"/>
      <c r="L23" s="158"/>
      <c r="M23" s="160">
        <f t="shared" si="1"/>
        <v>6445.8991112728472</v>
      </c>
    </row>
    <row r="24" spans="1:13" ht="15" x14ac:dyDescent="0.25">
      <c r="A24" s="150">
        <v>13</v>
      </c>
      <c r="B24" s="151" t="s">
        <v>105</v>
      </c>
      <c r="C24" s="152" t="s">
        <v>12</v>
      </c>
      <c r="D24" s="153" t="s">
        <v>12</v>
      </c>
      <c r="E24" s="154">
        <v>17936.89</v>
      </c>
      <c r="F24" s="155">
        <v>7.2512673442119897E-4</v>
      </c>
      <c r="G24" s="156">
        <v>1434.73</v>
      </c>
      <c r="H24" s="157">
        <v>523.10668725707706</v>
      </c>
      <c r="I24" s="158"/>
      <c r="J24" s="159"/>
      <c r="K24" s="158"/>
      <c r="L24" s="158"/>
      <c r="M24" s="160">
        <f t="shared" si="1"/>
        <v>1957.8374123838114</v>
      </c>
    </row>
    <row r="25" spans="1:13" ht="30" x14ac:dyDescent="0.25">
      <c r="A25" s="150">
        <v>14</v>
      </c>
      <c r="B25" s="151" t="s">
        <v>19</v>
      </c>
      <c r="C25" s="152" t="s">
        <v>12</v>
      </c>
      <c r="D25" s="153" t="s">
        <v>12</v>
      </c>
      <c r="E25" s="154">
        <v>52333.919999999998</v>
      </c>
      <c r="F25" s="155">
        <v>2.11568028287291E-3</v>
      </c>
      <c r="G25" s="156">
        <v>4186.0600000000004</v>
      </c>
      <c r="H25" s="157">
        <v>1526.2525177094201</v>
      </c>
      <c r="I25" s="158"/>
      <c r="J25" s="159"/>
      <c r="K25" s="158"/>
      <c r="L25" s="158"/>
      <c r="M25" s="160">
        <f t="shared" si="1"/>
        <v>5712.3146333897039</v>
      </c>
    </row>
    <row r="26" spans="1:13" ht="30" x14ac:dyDescent="0.25">
      <c r="A26" s="150">
        <v>15</v>
      </c>
      <c r="B26" s="151" t="s">
        <v>21</v>
      </c>
      <c r="C26" s="152" t="s">
        <v>12</v>
      </c>
      <c r="D26" s="153" t="s">
        <v>12</v>
      </c>
      <c r="E26" s="154">
        <v>45369.36</v>
      </c>
      <c r="F26" s="155">
        <v>1.8341270900128E-3</v>
      </c>
      <c r="G26" s="156">
        <v>3628.98</v>
      </c>
      <c r="H26" s="157">
        <v>1323.1399430209899</v>
      </c>
      <c r="I26" s="158"/>
      <c r="J26" s="159"/>
      <c r="K26" s="158"/>
      <c r="L26" s="158"/>
      <c r="M26" s="160">
        <f t="shared" si="1"/>
        <v>4952.1217771480806</v>
      </c>
    </row>
    <row r="27" spans="1:13" ht="45" x14ac:dyDescent="0.25">
      <c r="A27" s="150">
        <v>16</v>
      </c>
      <c r="B27" s="151" t="s">
        <v>13</v>
      </c>
      <c r="C27" s="152" t="s">
        <v>12</v>
      </c>
      <c r="D27" s="153" t="s">
        <v>12</v>
      </c>
      <c r="E27" s="154">
        <v>88461.08</v>
      </c>
      <c r="F27" s="155">
        <v>3.57617703312962E-3</v>
      </c>
      <c r="G27" s="156">
        <v>7075.78</v>
      </c>
      <c r="H27" s="157">
        <v>2579.8553991234398</v>
      </c>
      <c r="I27" s="158"/>
      <c r="J27" s="159"/>
      <c r="K27" s="158"/>
      <c r="L27" s="158"/>
      <c r="M27" s="160">
        <f t="shared" si="1"/>
        <v>9655.6389753004732</v>
      </c>
    </row>
    <row r="28" spans="1:13" ht="30" x14ac:dyDescent="0.25">
      <c r="A28" s="150">
        <v>17</v>
      </c>
      <c r="B28" s="151" t="s">
        <v>106</v>
      </c>
      <c r="C28" s="152" t="s">
        <v>12</v>
      </c>
      <c r="D28" s="153" t="s">
        <v>12</v>
      </c>
      <c r="E28" s="154">
        <v>19395.7</v>
      </c>
      <c r="F28" s="155">
        <v>7.8410140235086697E-4</v>
      </c>
      <c r="G28" s="156">
        <v>1551.41</v>
      </c>
      <c r="H28" s="157">
        <v>565.65103393241998</v>
      </c>
      <c r="I28" s="158"/>
      <c r="J28" s="159"/>
      <c r="K28" s="158"/>
      <c r="L28" s="158"/>
      <c r="M28" s="160">
        <f t="shared" si="1"/>
        <v>2117.0618180338224</v>
      </c>
    </row>
    <row r="29" spans="1:13" ht="30" x14ac:dyDescent="0.25">
      <c r="A29" s="150">
        <v>18</v>
      </c>
      <c r="B29" s="151" t="s">
        <v>107</v>
      </c>
      <c r="C29" s="152" t="s">
        <v>12</v>
      </c>
      <c r="D29" s="153" t="s">
        <v>12</v>
      </c>
      <c r="E29" s="154">
        <v>16986.939999999999</v>
      </c>
      <c r="F29" s="155">
        <v>6.8672352509319297E-4</v>
      </c>
      <c r="G29" s="156">
        <v>1358.74</v>
      </c>
      <c r="H29" s="157">
        <v>495.40259822269797</v>
      </c>
      <c r="I29" s="158"/>
      <c r="J29" s="159"/>
      <c r="K29" s="158"/>
      <c r="L29" s="158"/>
      <c r="M29" s="160">
        <f t="shared" si="1"/>
        <v>1854.143284946223</v>
      </c>
    </row>
    <row r="30" spans="1:13" ht="30" x14ac:dyDescent="0.25">
      <c r="A30" s="150">
        <v>19</v>
      </c>
      <c r="B30" s="151" t="s">
        <v>14</v>
      </c>
      <c r="C30" s="152" t="s">
        <v>12</v>
      </c>
      <c r="D30" s="153" t="s">
        <v>12</v>
      </c>
      <c r="E30" s="154">
        <v>78591.899999999994</v>
      </c>
      <c r="F30" s="155">
        <v>3.1772000496717899E-3</v>
      </c>
      <c r="G30" s="156">
        <v>6286.37</v>
      </c>
      <c r="H30" s="157">
        <v>2292.0332596252501</v>
      </c>
      <c r="I30" s="158"/>
      <c r="J30" s="159"/>
      <c r="K30" s="158"/>
      <c r="L30" s="158"/>
      <c r="M30" s="160">
        <f t="shared" si="1"/>
        <v>8578.4064368252984</v>
      </c>
    </row>
    <row r="31" spans="1:13" ht="45" x14ac:dyDescent="0.25">
      <c r="A31" s="150">
        <v>20</v>
      </c>
      <c r="B31" s="151" t="s">
        <v>108</v>
      </c>
      <c r="C31" s="152" t="s">
        <v>12</v>
      </c>
      <c r="D31" s="153" t="s">
        <v>12</v>
      </c>
      <c r="E31" s="154">
        <v>31203.83</v>
      </c>
      <c r="F31" s="155">
        <v>1.26146346157747E-3</v>
      </c>
      <c r="G31" s="156">
        <v>2495.92</v>
      </c>
      <c r="H31" s="157">
        <v>910.02019530883001</v>
      </c>
      <c r="I31" s="158"/>
      <c r="J31" s="159"/>
      <c r="K31" s="158"/>
      <c r="L31" s="158"/>
      <c r="M31" s="160">
        <f t="shared" si="1"/>
        <v>3405.9414567722915</v>
      </c>
    </row>
    <row r="32" spans="1:13" ht="15" x14ac:dyDescent="0.25">
      <c r="A32" s="150">
        <v>21</v>
      </c>
      <c r="B32" s="151" t="s">
        <v>25</v>
      </c>
      <c r="C32" s="152">
        <v>7</v>
      </c>
      <c r="D32" s="153" t="s">
        <v>12</v>
      </c>
      <c r="E32" s="154">
        <v>19553.189999999999</v>
      </c>
      <c r="F32" s="155">
        <v>7.9046818106244998E-4</v>
      </c>
      <c r="G32" s="156">
        <v>1564.01</v>
      </c>
      <c r="H32" s="157">
        <v>570.24403038699597</v>
      </c>
      <c r="I32" s="158"/>
      <c r="J32" s="159"/>
      <c r="K32" s="158"/>
      <c r="L32" s="158"/>
      <c r="M32" s="160">
        <f t="shared" si="1"/>
        <v>2134.2548208551771</v>
      </c>
    </row>
    <row r="33" spans="1:17" ht="15" x14ac:dyDescent="0.25">
      <c r="A33" s="150">
        <v>22</v>
      </c>
      <c r="B33" s="151" t="s">
        <v>24</v>
      </c>
      <c r="C33" s="152">
        <v>8</v>
      </c>
      <c r="D33" s="153" t="s">
        <v>12</v>
      </c>
      <c r="E33" s="154">
        <v>27714.9</v>
      </c>
      <c r="F33" s="155">
        <v>1.12041802853282E-3</v>
      </c>
      <c r="G33" s="156">
        <v>2216.85</v>
      </c>
      <c r="H33" s="157">
        <v>808.26996913406799</v>
      </c>
      <c r="I33" s="158"/>
      <c r="J33" s="159"/>
      <c r="K33" s="158"/>
      <c r="L33" s="158"/>
      <c r="M33" s="160">
        <f t="shared" si="1"/>
        <v>3025.1210895520967</v>
      </c>
    </row>
    <row r="34" spans="1:17" ht="15" x14ac:dyDescent="0.25">
      <c r="A34" s="150">
        <v>23</v>
      </c>
      <c r="B34" s="151" t="s">
        <v>30</v>
      </c>
      <c r="C34" s="152">
        <v>3</v>
      </c>
      <c r="D34" s="153" t="s">
        <v>12</v>
      </c>
      <c r="E34" s="154">
        <v>603.63</v>
      </c>
      <c r="F34" s="155">
        <v>2.4402683558781299E-5</v>
      </c>
      <c r="G34" s="156">
        <v>48.28</v>
      </c>
      <c r="H34" s="157">
        <v>17.604104704270899</v>
      </c>
      <c r="I34" s="158"/>
      <c r="J34" s="159"/>
      <c r="K34" s="158"/>
      <c r="L34" s="158"/>
      <c r="M34" s="160">
        <f t="shared" si="1"/>
        <v>65.884129106954461</v>
      </c>
    </row>
    <row r="35" spans="1:17" ht="15" x14ac:dyDescent="0.25">
      <c r="A35" s="150">
        <v>24</v>
      </c>
      <c r="B35" s="151" t="s">
        <v>28</v>
      </c>
      <c r="C35" s="152">
        <v>2</v>
      </c>
      <c r="D35" s="153" t="s">
        <v>12</v>
      </c>
      <c r="E35" s="154">
        <v>1812.3</v>
      </c>
      <c r="F35" s="155">
        <v>7.3265052123948899E-5</v>
      </c>
      <c r="G35" s="156">
        <v>144.96</v>
      </c>
      <c r="H35" s="157">
        <v>52.853434977635501</v>
      </c>
      <c r="I35" s="158"/>
      <c r="J35" s="159"/>
      <c r="K35" s="158"/>
      <c r="L35" s="158"/>
      <c r="M35" s="160">
        <f t="shared" si="1"/>
        <v>197.81350824268765</v>
      </c>
    </row>
    <row r="36" spans="1:17" ht="30" x14ac:dyDescent="0.25">
      <c r="A36" s="150">
        <v>25</v>
      </c>
      <c r="B36" s="151" t="s">
        <v>27</v>
      </c>
      <c r="C36" s="152">
        <v>5</v>
      </c>
      <c r="D36" s="153" t="s">
        <v>12</v>
      </c>
      <c r="E36" s="154">
        <v>2107.94</v>
      </c>
      <c r="F36" s="155">
        <v>8.5216759904076003E-5</v>
      </c>
      <c r="G36" s="156">
        <v>168.61</v>
      </c>
      <c r="H36" s="157">
        <v>61.475401272833999</v>
      </c>
      <c r="I36" s="158"/>
      <c r="J36" s="159"/>
      <c r="K36" s="158"/>
      <c r="L36" s="158"/>
      <c r="M36" s="160">
        <f t="shared" si="1"/>
        <v>230.08548648959393</v>
      </c>
    </row>
    <row r="37" spans="1:17" ht="15" x14ac:dyDescent="0.25">
      <c r="A37" s="150">
        <v>26</v>
      </c>
      <c r="B37" s="151" t="s">
        <v>29</v>
      </c>
      <c r="C37" s="152">
        <v>6</v>
      </c>
      <c r="D37" s="153" t="s">
        <v>12</v>
      </c>
      <c r="E37" s="154">
        <v>774.7</v>
      </c>
      <c r="F37" s="155">
        <v>3.1318454935950599E-5</v>
      </c>
      <c r="G37" s="156">
        <v>61.97</v>
      </c>
      <c r="H37" s="157">
        <v>22.593144665438501</v>
      </c>
      <c r="I37" s="158"/>
      <c r="J37" s="159"/>
      <c r="K37" s="158"/>
      <c r="L37" s="158"/>
      <c r="M37" s="160">
        <f t="shared" si="1"/>
        <v>84.563175983893444</v>
      </c>
    </row>
    <row r="38" spans="1:17" ht="15" x14ac:dyDescent="0.25">
      <c r="A38" s="150">
        <v>27</v>
      </c>
      <c r="B38" s="151" t="s">
        <v>26</v>
      </c>
      <c r="C38" s="152">
        <v>4</v>
      </c>
      <c r="D38" s="153" t="s">
        <v>12</v>
      </c>
      <c r="E38" s="154">
        <v>5962.24</v>
      </c>
      <c r="F38" s="155">
        <v>2.41032844658993E-4</v>
      </c>
      <c r="G38" s="156">
        <v>476.9</v>
      </c>
      <c r="H38" s="157">
        <v>173.88118090882199</v>
      </c>
      <c r="I38" s="158"/>
      <c r="J38" s="159"/>
      <c r="K38" s="158"/>
      <c r="L38" s="158"/>
      <c r="M38" s="160">
        <f t="shared" si="1"/>
        <v>650.78142194166662</v>
      </c>
    </row>
    <row r="39" spans="1:17" ht="15" x14ac:dyDescent="0.25">
      <c r="A39" s="123"/>
      <c r="B39" s="224" t="s">
        <v>109</v>
      </c>
      <c r="C39" s="224"/>
      <c r="D39" s="224"/>
      <c r="E39" s="88">
        <f>SUM(E12:E38)</f>
        <v>982705.83999999985</v>
      </c>
      <c r="F39" s="124">
        <f>SUM(F12:F38)</f>
        <v>3.9727415212773287E-2</v>
      </c>
      <c r="G39" s="88">
        <f>SUM(G12:G38)</f>
        <v>78604.19</v>
      </c>
      <c r="H39" s="88">
        <f>SUM(H12:H38)</f>
        <v>28659.37163636414</v>
      </c>
      <c r="I39" s="91"/>
      <c r="J39" s="91"/>
      <c r="K39" s="91"/>
      <c r="L39" s="91"/>
      <c r="M39" s="91">
        <f t="shared" ref="M39:M40" si="2">SUM(G39:L39)</f>
        <v>107263.56163636415</v>
      </c>
      <c r="Q39" s="37"/>
    </row>
    <row r="40" spans="1:17" ht="15" x14ac:dyDescent="0.25">
      <c r="A40" s="123"/>
      <c r="B40" s="224" t="s">
        <v>110</v>
      </c>
      <c r="C40" s="224"/>
      <c r="D40" s="224"/>
      <c r="E40" s="88">
        <f>SUM('HOSP-Cumulative'!E65)</f>
        <v>23753508.050000004</v>
      </c>
      <c r="F40" s="124">
        <f t="shared" ref="F40:F41" si="3">SUM(E40/$G$8)</f>
        <v>0.96027258478722688</v>
      </c>
      <c r="G40" s="125">
        <f>SUM('HOSP-Cumulative'!G65)</f>
        <v>1899984.61</v>
      </c>
      <c r="H40" s="125">
        <f>SUM('HOSP-Cumulative'!H65)</f>
        <v>692740.98836363642</v>
      </c>
      <c r="I40" s="126"/>
      <c r="J40" s="126"/>
      <c r="K40" s="126"/>
      <c r="L40" s="126"/>
      <c r="M40" s="91">
        <f t="shared" si="2"/>
        <v>2592725.5983636365</v>
      </c>
    </row>
    <row r="41" spans="1:17" ht="15" x14ac:dyDescent="0.25">
      <c r="A41" s="123"/>
      <c r="B41" s="127"/>
      <c r="C41" s="127"/>
      <c r="D41" s="127" t="s">
        <v>111</v>
      </c>
      <c r="E41" s="88">
        <f>SUM(E39:E40)</f>
        <v>24736213.890000004</v>
      </c>
      <c r="F41" s="91">
        <f t="shared" si="3"/>
        <v>1.0000000000000002</v>
      </c>
      <c r="G41" s="125">
        <f>SUM(G39:G40)</f>
        <v>1978588.8</v>
      </c>
      <c r="H41" s="125">
        <f>SUM(H39:H40)</f>
        <v>721400.36000000057</v>
      </c>
      <c r="I41" s="126"/>
      <c r="J41" s="126"/>
      <c r="K41" s="126"/>
      <c r="L41" s="126"/>
      <c r="M41" s="128">
        <f>SUM(G41:L41)</f>
        <v>2699989.1600000006</v>
      </c>
    </row>
    <row r="42" spans="1:17" x14ac:dyDescent="0.2">
      <c r="A42" s="38"/>
      <c r="B42" s="39"/>
      <c r="C42" s="40"/>
      <c r="D42" s="40"/>
      <c r="E42" s="16"/>
      <c r="F42" s="41"/>
      <c r="G42" s="16"/>
      <c r="H42" s="42"/>
      <c r="I42" s="42"/>
      <c r="J42" s="42"/>
      <c r="K42" s="42"/>
      <c r="L42" s="42"/>
      <c r="M42" s="42"/>
    </row>
    <row r="43" spans="1:17" x14ac:dyDescent="0.2">
      <c r="A43" s="38"/>
      <c r="B43" s="225" t="s">
        <v>112</v>
      </c>
      <c r="C43" s="225"/>
      <c r="D43" s="40"/>
      <c r="E43" s="16"/>
      <c r="F43" s="41"/>
      <c r="G43" s="43"/>
      <c r="H43" s="43"/>
      <c r="I43" s="43"/>
      <c r="J43" s="43"/>
      <c r="K43" s="43"/>
      <c r="L43" s="42"/>
      <c r="M43" s="42"/>
    </row>
    <row r="44" spans="1:17" x14ac:dyDescent="0.2">
      <c r="A44" s="38"/>
      <c r="B44" s="39"/>
      <c r="C44" s="16"/>
      <c r="D44" s="16"/>
      <c r="E44" s="16"/>
      <c r="F44" s="41"/>
      <c r="G44" s="43"/>
      <c r="H44" s="43"/>
      <c r="I44" s="43"/>
      <c r="J44" s="43"/>
      <c r="K44" s="44"/>
      <c r="L44" s="42"/>
      <c r="M44" s="42"/>
    </row>
    <row r="45" spans="1:17" ht="45" customHeight="1" x14ac:dyDescent="0.2">
      <c r="B45" s="226"/>
      <c r="C45" s="226"/>
      <c r="D45" s="226"/>
      <c r="E45" s="35"/>
      <c r="F45" s="45"/>
      <c r="G45" s="35"/>
      <c r="H45" s="35"/>
      <c r="I45" s="35"/>
      <c r="J45" s="35"/>
      <c r="K45" s="35"/>
      <c r="L45" s="37"/>
      <c r="M45" s="35"/>
      <c r="Q45" s="46"/>
    </row>
    <row r="46" spans="1:17" ht="47.25" customHeight="1" x14ac:dyDescent="0.2">
      <c r="B46" s="226"/>
      <c r="C46" s="226"/>
      <c r="D46" s="226"/>
      <c r="E46" s="35"/>
      <c r="F46" s="45"/>
      <c r="G46" s="37"/>
      <c r="H46" s="35"/>
      <c r="I46" s="35"/>
      <c r="J46" s="35"/>
      <c r="K46" s="35"/>
      <c r="L46" s="35"/>
      <c r="M46" s="35"/>
    </row>
    <row r="47" spans="1:17" x14ac:dyDescent="0.2">
      <c r="B47" s="35"/>
      <c r="C47" s="35"/>
      <c r="D47" s="35"/>
      <c r="E47" s="35"/>
      <c r="F47" s="45"/>
      <c r="G47" s="37"/>
      <c r="H47" s="35"/>
      <c r="I47" s="35"/>
      <c r="J47" s="35"/>
      <c r="K47" s="35"/>
      <c r="L47" s="35"/>
      <c r="M47" s="35"/>
    </row>
    <row r="48" spans="1:17" x14ac:dyDescent="0.2">
      <c r="B48" s="35"/>
      <c r="C48" s="35"/>
      <c r="D48" s="35"/>
      <c r="E48" s="35"/>
      <c r="F48" s="45"/>
      <c r="G48" s="35"/>
      <c r="H48" s="35"/>
      <c r="I48" s="35"/>
      <c r="J48" s="35"/>
      <c r="K48" s="35"/>
      <c r="L48" s="35"/>
      <c r="M48" s="35"/>
    </row>
    <row r="49" spans="2:13" x14ac:dyDescent="0.2">
      <c r="B49" s="35"/>
      <c r="C49" s="35"/>
      <c r="D49" s="35"/>
      <c r="E49" s="35"/>
      <c r="F49" s="45"/>
      <c r="G49" s="35"/>
      <c r="H49" s="35"/>
      <c r="I49" s="35"/>
      <c r="J49" s="35"/>
      <c r="K49" s="35"/>
      <c r="L49" s="35"/>
      <c r="M49" s="35"/>
    </row>
    <row r="50" spans="2:13" x14ac:dyDescent="0.2">
      <c r="B50" s="35"/>
      <c r="C50" s="35"/>
      <c r="D50" s="35"/>
      <c r="E50" s="35"/>
      <c r="F50" s="45"/>
      <c r="L50" s="35"/>
      <c r="M50" s="35"/>
    </row>
    <row r="51" spans="2:13" x14ac:dyDescent="0.2">
      <c r="B51" s="35"/>
      <c r="C51" s="35"/>
      <c r="D51" s="35"/>
      <c r="E51" s="35"/>
      <c r="F51" s="45"/>
      <c r="G51" s="48"/>
      <c r="L51" s="35"/>
      <c r="M51" s="35"/>
    </row>
    <row r="52" spans="2:13" x14ac:dyDescent="0.2">
      <c r="L52" s="35"/>
      <c r="M52" s="35"/>
    </row>
    <row r="53" spans="2:13" x14ac:dyDescent="0.2">
      <c r="L53" s="35"/>
      <c r="M53" s="35"/>
    </row>
    <row r="54" spans="2:13" x14ac:dyDescent="0.2">
      <c r="G54" s="48"/>
      <c r="L54" s="35"/>
      <c r="M54" s="35"/>
    </row>
    <row r="55" spans="2:13" x14ac:dyDescent="0.2">
      <c r="G55" s="48"/>
      <c r="L55" s="35"/>
      <c r="M55" s="35"/>
    </row>
    <row r="56" spans="2:13" x14ac:dyDescent="0.2">
      <c r="L56" s="35"/>
      <c r="M56" s="35"/>
    </row>
    <row r="57" spans="2:13" x14ac:dyDescent="0.2">
      <c r="G57" s="48"/>
      <c r="L57" s="35"/>
      <c r="M57" s="35"/>
    </row>
    <row r="58" spans="2:13" x14ac:dyDescent="0.2">
      <c r="L58" s="35"/>
      <c r="M58" s="35"/>
    </row>
    <row r="59" spans="2:13" x14ac:dyDescent="0.2">
      <c r="L59" s="35"/>
      <c r="M59" s="35"/>
    </row>
    <row r="60" spans="2:13" x14ac:dyDescent="0.2">
      <c r="L60" s="35"/>
      <c r="M60" s="35"/>
    </row>
    <row r="61" spans="2:13" x14ac:dyDescent="0.2">
      <c r="L61" s="35"/>
      <c r="M61" s="35"/>
    </row>
    <row r="62" spans="2:13" x14ac:dyDescent="0.2">
      <c r="G62" s="48"/>
      <c r="L62" s="35"/>
      <c r="M62" s="35"/>
    </row>
    <row r="63" spans="2:13" x14ac:dyDescent="0.2">
      <c r="G63" s="48"/>
      <c r="L63" s="35"/>
      <c r="M63" s="35"/>
    </row>
    <row r="64" spans="2:13" x14ac:dyDescent="0.2">
      <c r="G64" s="48"/>
      <c r="L64" s="35"/>
      <c r="M64" s="35"/>
    </row>
    <row r="65" spans="7:13" x14ac:dyDescent="0.2">
      <c r="G65" s="48"/>
      <c r="L65" s="35"/>
      <c r="M65" s="35"/>
    </row>
    <row r="66" spans="7:13" x14ac:dyDescent="0.2">
      <c r="L66" s="35"/>
      <c r="M66" s="35"/>
    </row>
    <row r="67" spans="7:13" x14ac:dyDescent="0.2">
      <c r="G67" s="48"/>
      <c r="L67" s="35"/>
      <c r="M67" s="35"/>
    </row>
    <row r="68" spans="7:13" x14ac:dyDescent="0.2">
      <c r="G68" s="48"/>
      <c r="L68" s="35"/>
      <c r="M68" s="35"/>
    </row>
    <row r="69" spans="7:13" x14ac:dyDescent="0.2">
      <c r="L69" s="35"/>
      <c r="M69" s="35"/>
    </row>
    <row r="70" spans="7:13" x14ac:dyDescent="0.2">
      <c r="L70" s="35"/>
      <c r="M70" s="35"/>
    </row>
    <row r="71" spans="7:13" x14ac:dyDescent="0.2">
      <c r="L71" s="35"/>
      <c r="M71" s="35"/>
    </row>
    <row r="72" spans="7:13" x14ac:dyDescent="0.2">
      <c r="G72" s="48"/>
    </row>
    <row r="76" spans="7:13" x14ac:dyDescent="0.2">
      <c r="G76" s="48"/>
    </row>
    <row r="80" spans="7:13" x14ac:dyDescent="0.2">
      <c r="G80" s="48"/>
    </row>
    <row r="81" spans="7:7" x14ac:dyDescent="0.2">
      <c r="G81" s="48"/>
    </row>
    <row r="84" spans="7:7" x14ac:dyDescent="0.2">
      <c r="G84" s="48"/>
    </row>
    <row r="86" spans="7:7" x14ac:dyDescent="0.2">
      <c r="G86" s="48"/>
    </row>
    <row r="87" spans="7:7" x14ac:dyDescent="0.2">
      <c r="G87" s="48"/>
    </row>
    <row r="88" spans="7:7" x14ac:dyDescent="0.2">
      <c r="G88" s="48"/>
    </row>
    <row r="91" spans="7:7" x14ac:dyDescent="0.2">
      <c r="G91" s="48"/>
    </row>
    <row r="92" spans="7:7" x14ac:dyDescent="0.2">
      <c r="G92" s="48"/>
    </row>
    <row r="94" spans="7:7" x14ac:dyDescent="0.2">
      <c r="G94" s="48"/>
    </row>
    <row r="97" spans="7:7" x14ac:dyDescent="0.2">
      <c r="G97" s="48"/>
    </row>
    <row r="100" spans="7:7" x14ac:dyDescent="0.2">
      <c r="G100" s="48"/>
    </row>
  </sheetData>
  <sheetProtection selectLockedCells="1" sort="0" pivotTables="0" selectUnlockedCells="1"/>
  <mergeCells count="18">
    <mergeCell ref="B39:D39"/>
    <mergeCell ref="B40:D40"/>
    <mergeCell ref="B43:C43"/>
    <mergeCell ref="B45:D45"/>
    <mergeCell ref="B46:D46"/>
    <mergeCell ref="A1:M1"/>
    <mergeCell ref="A2:M2"/>
    <mergeCell ref="A3:M3"/>
    <mergeCell ref="A11:B11"/>
    <mergeCell ref="A4:M4"/>
    <mergeCell ref="A6:F6"/>
    <mergeCell ref="A7:F7"/>
    <mergeCell ref="A8:F8"/>
    <mergeCell ref="A9:F9"/>
    <mergeCell ref="A10:F10"/>
    <mergeCell ref="A5:M5"/>
    <mergeCell ref="G11:L11"/>
    <mergeCell ref="G8:L8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30"/>
  <sheetViews>
    <sheetView topLeftCell="A2" zoomScale="96" zoomScaleNormal="96" workbookViewId="0">
      <selection activeCell="A2" sqref="A2:M2"/>
    </sheetView>
  </sheetViews>
  <sheetFormatPr defaultColWidth="9.140625" defaultRowHeight="12" x14ac:dyDescent="0.2"/>
  <cols>
    <col min="1" max="1" width="3" style="56" bestFit="1" customWidth="1"/>
    <col min="2" max="2" width="45.140625" style="55" bestFit="1" customWidth="1"/>
    <col min="3" max="3" width="6.42578125" style="36" bestFit="1" customWidth="1"/>
    <col min="4" max="4" width="7.42578125" style="36" bestFit="1" customWidth="1"/>
    <col min="5" max="5" width="15.5703125" style="63" bestFit="1" customWidth="1"/>
    <col min="6" max="6" width="9.85546875" style="63" bestFit="1" customWidth="1"/>
    <col min="7" max="7" width="14.42578125" style="63" bestFit="1" customWidth="1"/>
    <col min="8" max="8" width="12.7109375" style="63" bestFit="1" customWidth="1"/>
    <col min="9" max="9" width="10.140625" style="64" customWidth="1"/>
    <col min="10" max="10" width="8" style="36" customWidth="1"/>
    <col min="11" max="11" width="8.7109375" style="36" customWidth="1"/>
    <col min="12" max="12" width="6.42578125" style="36" bestFit="1" customWidth="1"/>
    <col min="13" max="13" width="17.28515625" style="36" bestFit="1" customWidth="1"/>
    <col min="14" max="16384" width="9.140625" style="56"/>
  </cols>
  <sheetData>
    <row r="1" spans="1:26" ht="15.75" customHeight="1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26" ht="15.75" customHeight="1" x14ac:dyDescent="0.25">
      <c r="A2" s="210" t="s">
        <v>113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26" ht="15.75" customHeight="1" x14ac:dyDescent="0.25">
      <c r="A3" s="210" t="s">
        <v>79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51"/>
    </row>
    <row r="4" spans="1:26" ht="15" x14ac:dyDescent="0.25">
      <c r="A4" s="210" t="s">
        <v>80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51"/>
    </row>
    <row r="5" spans="1:26" ht="15" x14ac:dyDescent="0.25">
      <c r="A5" s="233" t="s">
        <v>114</v>
      </c>
      <c r="B5" s="233"/>
      <c r="C5" s="233"/>
      <c r="D5" s="233"/>
      <c r="E5" s="233"/>
      <c r="F5" s="233"/>
      <c r="G5" s="72">
        <v>1</v>
      </c>
      <c r="H5" s="72">
        <v>2</v>
      </c>
      <c r="I5" s="73">
        <v>3</v>
      </c>
      <c r="J5" s="74">
        <v>4</v>
      </c>
      <c r="K5" s="74">
        <v>5</v>
      </c>
      <c r="L5" s="74">
        <v>6</v>
      </c>
      <c r="M5" s="75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s="36" customFormat="1" ht="30" x14ac:dyDescent="0.2">
      <c r="A6" s="236" t="s">
        <v>83</v>
      </c>
      <c r="B6" s="237"/>
      <c r="C6" s="237"/>
      <c r="D6" s="237"/>
      <c r="E6" s="237"/>
      <c r="F6" s="238"/>
      <c r="G6" s="76" t="s">
        <v>84</v>
      </c>
      <c r="H6" s="76" t="s">
        <v>85</v>
      </c>
      <c r="I6" s="77" t="s">
        <v>86</v>
      </c>
      <c r="J6" s="78" t="s">
        <v>87</v>
      </c>
      <c r="K6" s="78" t="s">
        <v>88</v>
      </c>
      <c r="L6" s="173" t="s">
        <v>89</v>
      </c>
      <c r="M6" s="79" t="s">
        <v>82</v>
      </c>
    </row>
    <row r="7" spans="1:26" s="36" customFormat="1" ht="15" x14ac:dyDescent="0.2">
      <c r="A7" s="239" t="s">
        <v>90</v>
      </c>
      <c r="B7" s="240"/>
      <c r="C7" s="240"/>
      <c r="D7" s="240"/>
      <c r="E7" s="240"/>
      <c r="F7" s="241"/>
      <c r="G7" s="230">
        <v>24736213.890000001</v>
      </c>
      <c r="H7" s="231"/>
      <c r="I7" s="231"/>
      <c r="J7" s="231"/>
      <c r="K7" s="231"/>
      <c r="L7" s="232"/>
      <c r="M7" s="80"/>
    </row>
    <row r="8" spans="1:26" s="36" customFormat="1" ht="15" x14ac:dyDescent="0.2">
      <c r="A8" s="242" t="s">
        <v>115</v>
      </c>
      <c r="B8" s="243"/>
      <c r="C8" s="243"/>
      <c r="D8" s="243"/>
      <c r="E8" s="243"/>
      <c r="F8" s="244"/>
      <c r="G8" s="81">
        <v>1978588.83</v>
      </c>
      <c r="H8" s="81">
        <f>SUM('EMS-Cumulative'!H9)</f>
        <v>721400.36</v>
      </c>
      <c r="I8" s="82"/>
      <c r="J8" s="82"/>
      <c r="K8" s="82"/>
      <c r="L8" s="83"/>
      <c r="M8" s="81"/>
    </row>
    <row r="9" spans="1:26" s="36" customFormat="1" ht="15" x14ac:dyDescent="0.2">
      <c r="A9" s="242" t="s">
        <v>92</v>
      </c>
      <c r="B9" s="243"/>
      <c r="C9" s="243"/>
      <c r="D9" s="243"/>
      <c r="E9" s="243"/>
      <c r="F9" s="244"/>
      <c r="G9" s="81">
        <f t="shared" ref="G9:K9" si="0">SUM(G8/$G$7)</f>
        <v>7.9987537252007482E-2</v>
      </c>
      <c r="H9" s="81">
        <f t="shared" si="0"/>
        <v>2.9163733916920783E-2</v>
      </c>
      <c r="I9" s="84">
        <f t="shared" si="0"/>
        <v>0</v>
      </c>
      <c r="J9" s="85">
        <f t="shared" si="0"/>
        <v>0</v>
      </c>
      <c r="K9" s="85">
        <f t="shared" si="0"/>
        <v>0</v>
      </c>
      <c r="L9" s="86">
        <f>SUM(L8/$G$7)</f>
        <v>0</v>
      </c>
      <c r="M9" s="85">
        <f>SUM(G9:L9)</f>
        <v>0.10915127116892827</v>
      </c>
    </row>
    <row r="10" spans="1:26" s="36" customFormat="1" ht="60" x14ac:dyDescent="0.2">
      <c r="A10" s="245" t="s">
        <v>93</v>
      </c>
      <c r="B10" s="246"/>
      <c r="C10" s="87" t="s">
        <v>6</v>
      </c>
      <c r="D10" s="87" t="s">
        <v>116</v>
      </c>
      <c r="E10" s="81" t="s">
        <v>95</v>
      </c>
      <c r="F10" s="81" t="s">
        <v>117</v>
      </c>
      <c r="G10" s="227" t="s">
        <v>97</v>
      </c>
      <c r="H10" s="228"/>
      <c r="I10" s="228"/>
      <c r="J10" s="228"/>
      <c r="K10" s="228"/>
      <c r="L10" s="229"/>
      <c r="M10" s="79" t="s">
        <v>98</v>
      </c>
    </row>
    <row r="11" spans="1:26" ht="15" x14ac:dyDescent="0.25">
      <c r="A11" s="161">
        <v>1</v>
      </c>
      <c r="B11" s="162" t="s">
        <v>118</v>
      </c>
      <c r="C11" s="163">
        <v>2</v>
      </c>
      <c r="D11" s="163" t="s">
        <v>119</v>
      </c>
      <c r="E11" s="164">
        <v>17082.7</v>
      </c>
      <c r="F11" s="165">
        <v>6.9059477234331105E-4</v>
      </c>
      <c r="G11" s="156">
        <v>1366.4</v>
      </c>
      <c r="H11" s="166">
        <v>498.19531738258303</v>
      </c>
      <c r="I11" s="167"/>
      <c r="J11" s="168"/>
      <c r="K11" s="169"/>
      <c r="L11" s="168"/>
      <c r="M11" s="170">
        <f t="shared" ref="M11:M42" si="1">SUM(F11:L11)</f>
        <v>1864.5960079773554</v>
      </c>
    </row>
    <row r="12" spans="1:26" ht="15" x14ac:dyDescent="0.25">
      <c r="A12" s="161">
        <v>2</v>
      </c>
      <c r="B12" s="162" t="s">
        <v>120</v>
      </c>
      <c r="C12" s="163">
        <v>3</v>
      </c>
      <c r="D12" s="163" t="s">
        <v>119</v>
      </c>
      <c r="E12" s="164">
        <v>17059.13</v>
      </c>
      <c r="F12" s="165">
        <v>6.8964191835745796E-4</v>
      </c>
      <c r="G12" s="156">
        <v>1364.52</v>
      </c>
      <c r="H12" s="166">
        <v>497.50792817416101</v>
      </c>
      <c r="I12" s="167"/>
      <c r="J12" s="168"/>
      <c r="K12" s="169"/>
      <c r="L12" s="168"/>
      <c r="M12" s="170">
        <f t="shared" si="1"/>
        <v>1862.0286178160793</v>
      </c>
    </row>
    <row r="13" spans="1:26" ht="15" x14ac:dyDescent="0.25">
      <c r="A13" s="161">
        <v>3</v>
      </c>
      <c r="B13" s="162" t="s">
        <v>121</v>
      </c>
      <c r="C13" s="163">
        <v>7</v>
      </c>
      <c r="D13" s="163" t="s">
        <v>119</v>
      </c>
      <c r="E13" s="164">
        <v>48117.96</v>
      </c>
      <c r="F13" s="165">
        <v>1.9452435289400701E-3</v>
      </c>
      <c r="G13" s="156">
        <v>3848.84</v>
      </c>
      <c r="H13" s="166">
        <v>1403.2993820650399</v>
      </c>
      <c r="I13" s="167"/>
      <c r="J13" s="168"/>
      <c r="K13" s="169"/>
      <c r="L13" s="168"/>
      <c r="M13" s="170">
        <f t="shared" si="1"/>
        <v>5252.1413273085691</v>
      </c>
    </row>
    <row r="14" spans="1:26" ht="33" customHeight="1" x14ac:dyDescent="0.25">
      <c r="A14" s="161">
        <v>4</v>
      </c>
      <c r="B14" s="162" t="s">
        <v>122</v>
      </c>
      <c r="C14" s="163">
        <v>2</v>
      </c>
      <c r="D14" s="163" t="s">
        <v>119</v>
      </c>
      <c r="E14" s="164">
        <v>18538.03</v>
      </c>
      <c r="F14" s="165">
        <v>7.4942875584910304E-4</v>
      </c>
      <c r="G14" s="156">
        <v>1482.81</v>
      </c>
      <c r="H14" s="166">
        <v>540.63817426389505</v>
      </c>
      <c r="I14" s="167"/>
      <c r="J14" s="168"/>
      <c r="K14" s="169"/>
      <c r="L14" s="168"/>
      <c r="M14" s="170">
        <f t="shared" si="1"/>
        <v>2023.4489236926509</v>
      </c>
    </row>
    <row r="15" spans="1:26" ht="15" x14ac:dyDescent="0.25">
      <c r="A15" s="161">
        <v>5</v>
      </c>
      <c r="B15" s="162" t="s">
        <v>46</v>
      </c>
      <c r="C15" s="163">
        <v>2</v>
      </c>
      <c r="D15" s="163" t="s">
        <v>123</v>
      </c>
      <c r="E15" s="164">
        <v>78859.03</v>
      </c>
      <c r="F15" s="165">
        <v>3.18799919626665E-3</v>
      </c>
      <c r="G15" s="156">
        <v>6307.74</v>
      </c>
      <c r="H15" s="166">
        <v>2299.82376786647</v>
      </c>
      <c r="I15" s="167"/>
      <c r="J15" s="168"/>
      <c r="K15" s="169"/>
      <c r="L15" s="168"/>
      <c r="M15" s="170">
        <f t="shared" si="1"/>
        <v>8607.5669558656664</v>
      </c>
    </row>
    <row r="16" spans="1:26" ht="15" x14ac:dyDescent="0.25">
      <c r="A16" s="161">
        <v>6</v>
      </c>
      <c r="B16" s="162" t="s">
        <v>38</v>
      </c>
      <c r="C16" s="163">
        <v>7</v>
      </c>
      <c r="D16" s="163" t="s">
        <v>124</v>
      </c>
      <c r="E16" s="164">
        <v>5414216.9299999997</v>
      </c>
      <c r="F16" s="165">
        <v>0.21887815791359999</v>
      </c>
      <c r="G16" s="156">
        <v>433069.88</v>
      </c>
      <c r="H16" s="166">
        <v>157898.781915008</v>
      </c>
      <c r="I16" s="167"/>
      <c r="J16" s="168"/>
      <c r="K16" s="169"/>
      <c r="L16" s="168"/>
      <c r="M16" s="170">
        <f t="shared" si="1"/>
        <v>590968.88079316588</v>
      </c>
    </row>
    <row r="17" spans="1:13" ht="15" x14ac:dyDescent="0.25">
      <c r="A17" s="161">
        <v>7</v>
      </c>
      <c r="B17" s="162" t="s">
        <v>125</v>
      </c>
      <c r="C17" s="163">
        <v>7</v>
      </c>
      <c r="D17" s="163" t="s">
        <v>119</v>
      </c>
      <c r="E17" s="164">
        <v>29433.119999999999</v>
      </c>
      <c r="F17" s="165">
        <v>1.18987975002508E-3</v>
      </c>
      <c r="G17" s="156">
        <v>2354.2800000000002</v>
      </c>
      <c r="H17" s="166">
        <v>858.37968002479897</v>
      </c>
      <c r="I17" s="167"/>
      <c r="J17" s="168"/>
      <c r="K17" s="169"/>
      <c r="L17" s="168"/>
      <c r="M17" s="170">
        <f t="shared" si="1"/>
        <v>3212.6608699045491</v>
      </c>
    </row>
    <row r="18" spans="1:13" ht="15" x14ac:dyDescent="0.25">
      <c r="A18" s="161">
        <v>8</v>
      </c>
      <c r="B18" s="162" t="s">
        <v>126</v>
      </c>
      <c r="C18" s="163">
        <v>4</v>
      </c>
      <c r="D18" s="163" t="s">
        <v>119</v>
      </c>
      <c r="E18" s="164">
        <v>19589.5</v>
      </c>
      <c r="F18" s="165">
        <v>7.91936069404678E-4</v>
      </c>
      <c r="G18" s="156">
        <v>1566.92</v>
      </c>
      <c r="H18" s="166">
        <v>571.30296556552003</v>
      </c>
      <c r="I18" s="167"/>
      <c r="J18" s="168"/>
      <c r="K18" s="169"/>
      <c r="L18" s="168"/>
      <c r="M18" s="170">
        <f t="shared" si="1"/>
        <v>2138.2237575015897</v>
      </c>
    </row>
    <row r="19" spans="1:13" ht="15" x14ac:dyDescent="0.25">
      <c r="A19" s="161">
        <v>9</v>
      </c>
      <c r="B19" s="162" t="s">
        <v>127</v>
      </c>
      <c r="C19" s="163">
        <v>7</v>
      </c>
      <c r="D19" s="163" t="s">
        <v>119</v>
      </c>
      <c r="E19" s="164">
        <v>1873.69</v>
      </c>
      <c r="F19" s="165">
        <v>7.5746838555494102E-5</v>
      </c>
      <c r="G19" s="156">
        <v>149.87</v>
      </c>
      <c r="H19" s="166">
        <v>54.643796602795298</v>
      </c>
      <c r="I19" s="167"/>
      <c r="J19" s="168"/>
      <c r="K19" s="169"/>
      <c r="L19" s="168"/>
      <c r="M19" s="170">
        <f t="shared" si="1"/>
        <v>204.51387234963386</v>
      </c>
    </row>
    <row r="20" spans="1:13" ht="15" x14ac:dyDescent="0.25">
      <c r="A20" s="161">
        <v>10</v>
      </c>
      <c r="B20" s="162" t="s">
        <v>128</v>
      </c>
      <c r="C20" s="163">
        <v>5</v>
      </c>
      <c r="D20" s="163" t="s">
        <v>119</v>
      </c>
      <c r="E20" s="164">
        <v>12693.16</v>
      </c>
      <c r="F20" s="165">
        <v>5.13140776371254E-4</v>
      </c>
      <c r="G20" s="156">
        <v>1015.29</v>
      </c>
      <c r="H20" s="166">
        <v>370.179940804902</v>
      </c>
      <c r="I20" s="167"/>
      <c r="J20" s="168"/>
      <c r="K20" s="169"/>
      <c r="L20" s="168"/>
      <c r="M20" s="170">
        <f t="shared" si="1"/>
        <v>1385.4704539456784</v>
      </c>
    </row>
    <row r="21" spans="1:13" ht="15" x14ac:dyDescent="0.25">
      <c r="A21" s="161">
        <v>11</v>
      </c>
      <c r="B21" s="162" t="s">
        <v>129</v>
      </c>
      <c r="C21" s="163">
        <v>2</v>
      </c>
      <c r="D21" s="163" t="s">
        <v>119</v>
      </c>
      <c r="E21" s="164">
        <v>20737.39</v>
      </c>
      <c r="F21" s="165">
        <v>8.3834131173903795E-4</v>
      </c>
      <c r="G21" s="156">
        <v>1658.73</v>
      </c>
      <c r="H21" s="166">
        <v>604.77972409141398</v>
      </c>
      <c r="I21" s="167"/>
      <c r="J21" s="168"/>
      <c r="K21" s="169"/>
      <c r="L21" s="168"/>
      <c r="M21" s="170">
        <f t="shared" si="1"/>
        <v>2263.5105624327257</v>
      </c>
    </row>
    <row r="22" spans="1:13" ht="15" x14ac:dyDescent="0.25">
      <c r="A22" s="161">
        <v>12</v>
      </c>
      <c r="B22" s="162" t="s">
        <v>130</v>
      </c>
      <c r="C22" s="163">
        <v>3</v>
      </c>
      <c r="D22" s="163" t="s">
        <v>123</v>
      </c>
      <c r="E22" s="164">
        <v>45932.51</v>
      </c>
      <c r="F22" s="165">
        <v>1.8568933064800599E-3</v>
      </c>
      <c r="G22" s="156">
        <v>3674.03</v>
      </c>
      <c r="H22" s="166">
        <v>1339.5634997763</v>
      </c>
      <c r="I22" s="167"/>
      <c r="J22" s="168"/>
      <c r="K22" s="169"/>
      <c r="L22" s="168"/>
      <c r="M22" s="170">
        <f t="shared" si="1"/>
        <v>5013.5953566696062</v>
      </c>
    </row>
    <row r="23" spans="1:13" ht="15" x14ac:dyDescent="0.25">
      <c r="A23" s="161">
        <v>13</v>
      </c>
      <c r="B23" s="162" t="s">
        <v>131</v>
      </c>
      <c r="C23" s="163">
        <v>1</v>
      </c>
      <c r="D23" s="163" t="s">
        <v>119</v>
      </c>
      <c r="E23" s="164">
        <v>8945.85</v>
      </c>
      <c r="F23" s="165">
        <v>3.6164992911936702E-4</v>
      </c>
      <c r="G23" s="156">
        <v>715.56</v>
      </c>
      <c r="H23" s="166">
        <v>260.89438906068602</v>
      </c>
      <c r="I23" s="167"/>
      <c r="J23" s="168"/>
      <c r="K23" s="169"/>
      <c r="L23" s="168"/>
      <c r="M23" s="170">
        <f t="shared" si="1"/>
        <v>976.45475071061514</v>
      </c>
    </row>
    <row r="24" spans="1:13" ht="15" x14ac:dyDescent="0.25">
      <c r="A24" s="161">
        <v>14</v>
      </c>
      <c r="B24" s="162" t="s">
        <v>132</v>
      </c>
      <c r="C24" s="163">
        <v>3</v>
      </c>
      <c r="D24" s="163" t="s">
        <v>123</v>
      </c>
      <c r="E24" s="164">
        <v>47852.5</v>
      </c>
      <c r="F24" s="165">
        <v>1.9345118946980501E-3</v>
      </c>
      <c r="G24" s="156">
        <v>3827.6</v>
      </c>
      <c r="H24" s="166">
        <v>1395.55757725945</v>
      </c>
      <c r="I24" s="167"/>
      <c r="J24" s="168"/>
      <c r="K24" s="169"/>
      <c r="L24" s="168"/>
      <c r="M24" s="170">
        <f t="shared" si="1"/>
        <v>5223.159511771345</v>
      </c>
    </row>
    <row r="25" spans="1:13" ht="15" x14ac:dyDescent="0.25">
      <c r="A25" s="161">
        <v>15</v>
      </c>
      <c r="B25" s="162" t="s">
        <v>133</v>
      </c>
      <c r="C25" s="163">
        <v>3</v>
      </c>
      <c r="D25" s="163" t="s">
        <v>119</v>
      </c>
      <c r="E25" s="164">
        <v>4890.7</v>
      </c>
      <c r="F25" s="165">
        <v>1.9771417007261299E-4</v>
      </c>
      <c r="G25" s="156">
        <v>391.2</v>
      </c>
      <c r="H25" s="166">
        <v>142.63107346748399</v>
      </c>
      <c r="I25" s="167"/>
      <c r="J25" s="168"/>
      <c r="K25" s="169"/>
      <c r="L25" s="168"/>
      <c r="M25" s="170">
        <f t="shared" si="1"/>
        <v>533.83127118165407</v>
      </c>
    </row>
    <row r="26" spans="1:13" ht="15" x14ac:dyDescent="0.25">
      <c r="A26" s="161">
        <v>16</v>
      </c>
      <c r="B26" s="162" t="s">
        <v>134</v>
      </c>
      <c r="C26" s="163">
        <v>2</v>
      </c>
      <c r="D26" s="163" t="s">
        <v>119</v>
      </c>
      <c r="E26" s="164">
        <v>4252.63</v>
      </c>
      <c r="F26" s="165">
        <v>1.71919195836158E-4</v>
      </c>
      <c r="G26" s="156">
        <v>340.16</v>
      </c>
      <c r="H26" s="166">
        <v>124.022569767115</v>
      </c>
      <c r="I26" s="167"/>
      <c r="J26" s="168"/>
      <c r="K26" s="169"/>
      <c r="L26" s="168"/>
      <c r="M26" s="170">
        <f t="shared" si="1"/>
        <v>464.18274168631086</v>
      </c>
    </row>
    <row r="27" spans="1:13" ht="15" x14ac:dyDescent="0.25">
      <c r="A27" s="161">
        <v>17</v>
      </c>
      <c r="B27" s="162" t="s">
        <v>135</v>
      </c>
      <c r="C27" s="163">
        <v>3</v>
      </c>
      <c r="D27" s="163" t="s">
        <v>123</v>
      </c>
      <c r="E27" s="164">
        <v>42476.05</v>
      </c>
      <c r="F27" s="165">
        <v>1.71716052379267E-3</v>
      </c>
      <c r="G27" s="156">
        <v>3397.55</v>
      </c>
      <c r="H27" s="166">
        <v>1238.76022004182</v>
      </c>
      <c r="I27" s="167"/>
      <c r="J27" s="168"/>
      <c r="K27" s="169"/>
      <c r="L27" s="168"/>
      <c r="M27" s="170">
        <f t="shared" si="1"/>
        <v>4636.3119372023439</v>
      </c>
    </row>
    <row r="28" spans="1:13" ht="15" x14ac:dyDescent="0.25">
      <c r="A28" s="161">
        <v>18</v>
      </c>
      <c r="B28" s="162" t="s">
        <v>136</v>
      </c>
      <c r="C28" s="163">
        <v>1</v>
      </c>
      <c r="D28" s="163" t="s">
        <v>119</v>
      </c>
      <c r="E28" s="164">
        <v>28174.78</v>
      </c>
      <c r="F28" s="165">
        <v>1.13900939429498E-3</v>
      </c>
      <c r="G28" s="156">
        <v>2253.63</v>
      </c>
      <c r="H28" s="166">
        <v>821.681787087781</v>
      </c>
      <c r="I28" s="167"/>
      <c r="J28" s="168"/>
      <c r="K28" s="169"/>
      <c r="L28" s="168"/>
      <c r="M28" s="170">
        <f t="shared" si="1"/>
        <v>3075.3129260971755</v>
      </c>
    </row>
    <row r="29" spans="1:13" ht="15" x14ac:dyDescent="0.25">
      <c r="A29" s="161">
        <v>19</v>
      </c>
      <c r="B29" s="162" t="s">
        <v>137</v>
      </c>
      <c r="C29" s="163">
        <v>1</v>
      </c>
      <c r="D29" s="163" t="s">
        <v>119</v>
      </c>
      <c r="E29" s="164">
        <v>1750.04</v>
      </c>
      <c r="F29" s="165">
        <v>7.0748094586434694E-5</v>
      </c>
      <c r="G29" s="156">
        <v>139.97999999999999</v>
      </c>
      <c r="H29" s="166">
        <v>51.037700903968101</v>
      </c>
      <c r="I29" s="167"/>
      <c r="J29" s="168"/>
      <c r="K29" s="169"/>
      <c r="L29" s="168"/>
      <c r="M29" s="170">
        <f t="shared" si="1"/>
        <v>191.01777165206269</v>
      </c>
    </row>
    <row r="30" spans="1:13" ht="15" x14ac:dyDescent="0.25">
      <c r="A30" s="161">
        <v>20</v>
      </c>
      <c r="B30" s="162" t="s">
        <v>138</v>
      </c>
      <c r="C30" s="163">
        <v>2</v>
      </c>
      <c r="D30" s="163" t="s">
        <v>119</v>
      </c>
      <c r="E30" s="164">
        <v>10938.78</v>
      </c>
      <c r="F30" s="165">
        <v>4.4221723052056001E-4</v>
      </c>
      <c r="G30" s="156">
        <v>874.97</v>
      </c>
      <c r="H30" s="166">
        <v>319.01566929573499</v>
      </c>
      <c r="I30" s="167"/>
      <c r="J30" s="168"/>
      <c r="K30" s="169"/>
      <c r="L30" s="168"/>
      <c r="M30" s="170">
        <f t="shared" si="1"/>
        <v>1193.9861115129656</v>
      </c>
    </row>
    <row r="31" spans="1:13" ht="15" x14ac:dyDescent="0.25">
      <c r="A31" s="161">
        <v>21</v>
      </c>
      <c r="B31" s="162" t="s">
        <v>139</v>
      </c>
      <c r="C31" s="163">
        <v>7</v>
      </c>
      <c r="D31" s="163" t="s">
        <v>123</v>
      </c>
      <c r="E31" s="164">
        <v>8698.2800000000007</v>
      </c>
      <c r="F31" s="165">
        <v>3.5164152601043001E-4</v>
      </c>
      <c r="G31" s="156">
        <v>695.75</v>
      </c>
      <c r="H31" s="166">
        <v>253.67432345487401</v>
      </c>
      <c r="I31" s="167"/>
      <c r="J31" s="168"/>
      <c r="K31" s="169"/>
      <c r="L31" s="168"/>
      <c r="M31" s="170">
        <f t="shared" si="1"/>
        <v>949.42467509640005</v>
      </c>
    </row>
    <row r="32" spans="1:13" ht="15" x14ac:dyDescent="0.25">
      <c r="A32" s="161">
        <v>22</v>
      </c>
      <c r="B32" s="162" t="s">
        <v>42</v>
      </c>
      <c r="C32" s="163">
        <v>7</v>
      </c>
      <c r="D32" s="163" t="s">
        <v>123</v>
      </c>
      <c r="E32" s="164">
        <v>464415.93</v>
      </c>
      <c r="F32" s="165">
        <v>1.87747378020428E-2</v>
      </c>
      <c r="G32" s="156">
        <v>37147.49</v>
      </c>
      <c r="H32" s="166">
        <v>13544.1026092993</v>
      </c>
      <c r="I32" s="167"/>
      <c r="J32" s="168"/>
      <c r="K32" s="169"/>
      <c r="L32" s="168"/>
      <c r="M32" s="170">
        <f t="shared" si="1"/>
        <v>50691.611384037096</v>
      </c>
    </row>
    <row r="33" spans="1:13" ht="15" x14ac:dyDescent="0.25">
      <c r="A33" s="161">
        <v>23</v>
      </c>
      <c r="B33" s="162" t="s">
        <v>41</v>
      </c>
      <c r="C33" s="163">
        <v>8</v>
      </c>
      <c r="D33" s="163" t="s">
        <v>123</v>
      </c>
      <c r="E33" s="164">
        <v>759055.28</v>
      </c>
      <c r="F33" s="165">
        <v>3.06859927463216E-2</v>
      </c>
      <c r="G33" s="156">
        <v>60714.96</v>
      </c>
      <c r="H33" s="166">
        <v>22136.886214153801</v>
      </c>
      <c r="I33" s="167"/>
      <c r="J33" s="168"/>
      <c r="K33" s="169"/>
      <c r="L33" s="168"/>
      <c r="M33" s="170">
        <f t="shared" si="1"/>
        <v>82851.876900146541</v>
      </c>
    </row>
    <row r="34" spans="1:13" ht="15" x14ac:dyDescent="0.25">
      <c r="A34" s="161">
        <v>24</v>
      </c>
      <c r="B34" s="162" t="s">
        <v>140</v>
      </c>
      <c r="C34" s="163">
        <v>1</v>
      </c>
      <c r="D34" s="163" t="s">
        <v>123</v>
      </c>
      <c r="E34" s="164">
        <v>1767.93</v>
      </c>
      <c r="F34" s="165">
        <v>7.1471325719523802E-5</v>
      </c>
      <c r="G34" s="156">
        <v>141.41</v>
      </c>
      <c r="H34" s="166">
        <v>51.5594401037418</v>
      </c>
      <c r="I34" s="167"/>
      <c r="J34" s="168"/>
      <c r="K34" s="169"/>
      <c r="L34" s="168"/>
      <c r="M34" s="170">
        <f t="shared" si="1"/>
        <v>192.96951157506751</v>
      </c>
    </row>
    <row r="35" spans="1:13" ht="15" x14ac:dyDescent="0.25">
      <c r="A35" s="161">
        <v>25</v>
      </c>
      <c r="B35" s="162" t="s">
        <v>141</v>
      </c>
      <c r="C35" s="163">
        <v>6</v>
      </c>
      <c r="D35" s="163" t="s">
        <v>123</v>
      </c>
      <c r="E35" s="164">
        <v>17987.75</v>
      </c>
      <c r="F35" s="165">
        <v>7.2718282919084201E-4</v>
      </c>
      <c r="G35" s="156">
        <v>1438.8</v>
      </c>
      <c r="H35" s="166">
        <v>524.589954764092</v>
      </c>
      <c r="I35" s="167"/>
      <c r="J35" s="168"/>
      <c r="K35" s="169"/>
      <c r="L35" s="168"/>
      <c r="M35" s="170">
        <f t="shared" si="1"/>
        <v>1963.3906819469212</v>
      </c>
    </row>
    <row r="36" spans="1:13" ht="15" x14ac:dyDescent="0.25">
      <c r="A36" s="161">
        <v>26</v>
      </c>
      <c r="B36" s="162" t="s">
        <v>142</v>
      </c>
      <c r="C36" s="163">
        <v>2</v>
      </c>
      <c r="D36" s="163" t="s">
        <v>119</v>
      </c>
      <c r="E36" s="164">
        <v>20223.63</v>
      </c>
      <c r="F36" s="165">
        <v>8.1757176300030802E-4</v>
      </c>
      <c r="G36" s="156">
        <v>1617.64</v>
      </c>
      <c r="H36" s="166">
        <v>589.796564154257</v>
      </c>
      <c r="I36" s="167"/>
      <c r="J36" s="168"/>
      <c r="K36" s="169"/>
      <c r="L36" s="168"/>
      <c r="M36" s="170">
        <f t="shared" si="1"/>
        <v>2207.4373817260202</v>
      </c>
    </row>
    <row r="37" spans="1:13" ht="15" x14ac:dyDescent="0.25">
      <c r="A37" s="161">
        <v>27</v>
      </c>
      <c r="B37" s="162" t="s">
        <v>143</v>
      </c>
      <c r="C37" s="163">
        <v>8</v>
      </c>
      <c r="D37" s="163" t="s">
        <v>123</v>
      </c>
      <c r="E37" s="164">
        <v>34176.29</v>
      </c>
      <c r="F37" s="165">
        <v>1.38162978990962E-3</v>
      </c>
      <c r="G37" s="156">
        <v>2733.68</v>
      </c>
      <c r="H37" s="166">
        <v>996.708227827521</v>
      </c>
      <c r="I37" s="167"/>
      <c r="J37" s="168"/>
      <c r="K37" s="169"/>
      <c r="L37" s="168"/>
      <c r="M37" s="170">
        <f t="shared" si="1"/>
        <v>3730.3896094573111</v>
      </c>
    </row>
    <row r="38" spans="1:13" ht="15" x14ac:dyDescent="0.25">
      <c r="A38" s="161">
        <v>28</v>
      </c>
      <c r="B38" s="162" t="s">
        <v>144</v>
      </c>
      <c r="C38" s="163">
        <v>2</v>
      </c>
      <c r="D38" s="163" t="s">
        <v>119</v>
      </c>
      <c r="E38" s="164">
        <v>8392.34</v>
      </c>
      <c r="F38" s="165">
        <v>3.3927342467687598E-4</v>
      </c>
      <c r="G38" s="156">
        <v>671.28</v>
      </c>
      <c r="H38" s="166">
        <v>244.75197070033099</v>
      </c>
      <c r="I38" s="167"/>
      <c r="J38" s="168"/>
      <c r="K38" s="169"/>
      <c r="L38" s="168"/>
      <c r="M38" s="170">
        <f t="shared" si="1"/>
        <v>916.03230997375556</v>
      </c>
    </row>
    <row r="39" spans="1:13" ht="15" x14ac:dyDescent="0.25">
      <c r="A39" s="161">
        <v>29</v>
      </c>
      <c r="B39" s="162" t="s">
        <v>145</v>
      </c>
      <c r="C39" s="163">
        <v>8</v>
      </c>
      <c r="D39" s="163" t="s">
        <v>123</v>
      </c>
      <c r="E39" s="164">
        <v>75877.37</v>
      </c>
      <c r="F39" s="165">
        <v>3.06746094359552E-3</v>
      </c>
      <c r="G39" s="156">
        <v>6069.24</v>
      </c>
      <c r="H39" s="166">
        <v>2212.8674289957498</v>
      </c>
      <c r="I39" s="167"/>
      <c r="J39" s="168"/>
      <c r="K39" s="167"/>
      <c r="L39" s="168"/>
      <c r="M39" s="170">
        <f t="shared" si="1"/>
        <v>8282.110496456693</v>
      </c>
    </row>
    <row r="40" spans="1:13" ht="15" x14ac:dyDescent="0.25">
      <c r="A40" s="161">
        <v>30</v>
      </c>
      <c r="B40" s="162" t="s">
        <v>146</v>
      </c>
      <c r="C40" s="163">
        <v>3</v>
      </c>
      <c r="D40" s="163" t="s">
        <v>119</v>
      </c>
      <c r="E40" s="164">
        <v>60304.66</v>
      </c>
      <c r="F40" s="165">
        <v>2.4379098704502698E-3</v>
      </c>
      <c r="G40" s="156">
        <v>4823.62</v>
      </c>
      <c r="H40" s="166">
        <v>1758.7090581903799</v>
      </c>
      <c r="I40" s="167"/>
      <c r="J40" s="168"/>
      <c r="K40" s="167"/>
      <c r="L40" s="168"/>
      <c r="M40" s="170">
        <f t="shared" si="1"/>
        <v>6582.3314961002507</v>
      </c>
    </row>
    <row r="41" spans="1:13" ht="15" x14ac:dyDescent="0.25">
      <c r="A41" s="161">
        <v>31</v>
      </c>
      <c r="B41" s="162" t="s">
        <v>147</v>
      </c>
      <c r="C41" s="163">
        <v>3</v>
      </c>
      <c r="D41" s="163" t="s">
        <v>119</v>
      </c>
      <c r="E41" s="164">
        <v>42831.76</v>
      </c>
      <c r="F41" s="165">
        <v>1.73154065494701E-3</v>
      </c>
      <c r="G41" s="156">
        <v>3426.01</v>
      </c>
      <c r="H41" s="166">
        <v>1249.13405183341</v>
      </c>
      <c r="I41" s="167"/>
      <c r="J41" s="168"/>
      <c r="K41" s="169"/>
      <c r="L41" s="168"/>
      <c r="M41" s="170">
        <f t="shared" si="1"/>
        <v>4675.1457833740651</v>
      </c>
    </row>
    <row r="42" spans="1:13" ht="15" x14ac:dyDescent="0.25">
      <c r="A42" s="161">
        <v>32</v>
      </c>
      <c r="B42" s="162" t="s">
        <v>148</v>
      </c>
      <c r="C42" s="163">
        <v>5</v>
      </c>
      <c r="D42" s="163" t="s">
        <v>123</v>
      </c>
      <c r="E42" s="164">
        <v>24130.15</v>
      </c>
      <c r="F42" s="165">
        <v>9.7549892264454398E-4</v>
      </c>
      <c r="G42" s="156">
        <v>1930.11</v>
      </c>
      <c r="H42" s="166">
        <v>703.72527397538602</v>
      </c>
      <c r="I42" s="167"/>
      <c r="J42" s="168"/>
      <c r="K42" s="169"/>
      <c r="L42" s="168"/>
      <c r="M42" s="170">
        <f t="shared" si="1"/>
        <v>2633.8362494743087</v>
      </c>
    </row>
    <row r="43" spans="1:13" ht="15" x14ac:dyDescent="0.25">
      <c r="A43" s="161">
        <v>33</v>
      </c>
      <c r="B43" s="162" t="s">
        <v>149</v>
      </c>
      <c r="C43" s="163">
        <v>5</v>
      </c>
      <c r="D43" s="163" t="s">
        <v>119</v>
      </c>
      <c r="E43" s="164">
        <v>12079.88</v>
      </c>
      <c r="F43" s="165">
        <v>4.8834797652212605E-4</v>
      </c>
      <c r="G43" s="156">
        <v>966.24</v>
      </c>
      <c r="H43" s="166">
        <v>352.29440606833299</v>
      </c>
      <c r="I43" s="167"/>
      <c r="J43" s="168"/>
      <c r="K43" s="169"/>
      <c r="L43" s="168"/>
      <c r="M43" s="170">
        <f t="shared" ref="M43:M64" si="2">SUM(F43:L43)</f>
        <v>1318.5348944163095</v>
      </c>
    </row>
    <row r="44" spans="1:13" ht="15" x14ac:dyDescent="0.25">
      <c r="A44" s="161">
        <v>34</v>
      </c>
      <c r="B44" s="162" t="s">
        <v>150</v>
      </c>
      <c r="C44" s="163">
        <v>4</v>
      </c>
      <c r="D44" s="163" t="s">
        <v>119</v>
      </c>
      <c r="E44" s="164">
        <v>4763.1899999999996</v>
      </c>
      <c r="F44" s="165">
        <v>1.9255937958741499E-4</v>
      </c>
      <c r="G44" s="156">
        <v>381</v>
      </c>
      <c r="H44" s="166">
        <v>138.91240575573801</v>
      </c>
      <c r="I44" s="167"/>
      <c r="J44" s="168"/>
      <c r="K44" s="169"/>
      <c r="L44" s="168"/>
      <c r="M44" s="170">
        <f t="shared" si="2"/>
        <v>519.91259831511752</v>
      </c>
    </row>
    <row r="45" spans="1:13" ht="15" x14ac:dyDescent="0.25">
      <c r="A45" s="161">
        <v>35</v>
      </c>
      <c r="B45" s="162" t="s">
        <v>151</v>
      </c>
      <c r="C45" s="163">
        <v>1</v>
      </c>
      <c r="D45" s="163" t="s">
        <v>119</v>
      </c>
      <c r="E45" s="164">
        <v>1289.6400000000001</v>
      </c>
      <c r="F45" s="165">
        <v>5.2135707013810901E-5</v>
      </c>
      <c r="G45" s="156">
        <v>103.16</v>
      </c>
      <c r="H45" s="166">
        <v>37.6107178086177</v>
      </c>
      <c r="I45" s="167"/>
      <c r="J45" s="168"/>
      <c r="K45" s="169"/>
      <c r="L45" s="168"/>
      <c r="M45" s="170">
        <f t="shared" si="2"/>
        <v>140.77076994432471</v>
      </c>
    </row>
    <row r="46" spans="1:13" ht="15" x14ac:dyDescent="0.25">
      <c r="A46" s="161">
        <v>36</v>
      </c>
      <c r="B46" s="162" t="s">
        <v>152</v>
      </c>
      <c r="C46" s="163">
        <v>3</v>
      </c>
      <c r="D46" s="163" t="s">
        <v>123</v>
      </c>
      <c r="E46" s="164">
        <v>54598.44</v>
      </c>
      <c r="F46" s="165">
        <v>2.2072270333202602E-3</v>
      </c>
      <c r="G46" s="156">
        <v>4367.1899999999996</v>
      </c>
      <c r="H46" s="166">
        <v>1592.2943764389599</v>
      </c>
      <c r="I46" s="167"/>
      <c r="J46" s="168"/>
      <c r="K46" s="169"/>
      <c r="L46" s="168"/>
      <c r="M46" s="170">
        <f t="shared" si="2"/>
        <v>5959.4865836659928</v>
      </c>
    </row>
    <row r="47" spans="1:13" ht="15" x14ac:dyDescent="0.25">
      <c r="A47" s="161">
        <v>37</v>
      </c>
      <c r="B47" s="162" t="s">
        <v>153</v>
      </c>
      <c r="C47" s="163">
        <v>1</v>
      </c>
      <c r="D47" s="163" t="s">
        <v>119</v>
      </c>
      <c r="E47" s="164">
        <v>5603.6</v>
      </c>
      <c r="F47" s="165">
        <v>2.26534263687999E-4</v>
      </c>
      <c r="G47" s="156">
        <v>448.22</v>
      </c>
      <c r="H47" s="166">
        <v>163.421899376857</v>
      </c>
      <c r="I47" s="167"/>
      <c r="J47" s="168"/>
      <c r="K47" s="169"/>
      <c r="L47" s="168"/>
      <c r="M47" s="170">
        <f t="shared" si="2"/>
        <v>611.64212591112073</v>
      </c>
    </row>
    <row r="48" spans="1:13" ht="15" x14ac:dyDescent="0.25">
      <c r="A48" s="161">
        <v>38</v>
      </c>
      <c r="B48" s="162" t="s">
        <v>154</v>
      </c>
      <c r="C48" s="163">
        <v>6</v>
      </c>
      <c r="D48" s="163" t="s">
        <v>119</v>
      </c>
      <c r="E48" s="164">
        <v>6370.24</v>
      </c>
      <c r="F48" s="165">
        <v>2.5752688056175302E-4</v>
      </c>
      <c r="G48" s="156">
        <v>509.54</v>
      </c>
      <c r="H48" s="166">
        <v>185.779984346925</v>
      </c>
      <c r="I48" s="167"/>
      <c r="J48" s="168"/>
      <c r="K48" s="169"/>
      <c r="L48" s="168"/>
      <c r="M48" s="170">
        <f t="shared" si="2"/>
        <v>695.32024187380557</v>
      </c>
    </row>
    <row r="49" spans="1:13" ht="15" x14ac:dyDescent="0.25">
      <c r="A49" s="161">
        <v>39</v>
      </c>
      <c r="B49" s="162" t="s">
        <v>43</v>
      </c>
      <c r="C49" s="163">
        <v>8</v>
      </c>
      <c r="D49" s="163" t="s">
        <v>123</v>
      </c>
      <c r="E49" s="164">
        <v>285180.07</v>
      </c>
      <c r="F49" s="165">
        <v>1.1528848807185001E-2</v>
      </c>
      <c r="G49" s="156">
        <v>22810.85</v>
      </c>
      <c r="H49" s="166">
        <v>8316.9156798888398</v>
      </c>
      <c r="I49" s="167"/>
      <c r="J49" s="168"/>
      <c r="K49" s="169"/>
      <c r="L49" s="168"/>
      <c r="M49" s="170">
        <f t="shared" si="2"/>
        <v>31127.777208737647</v>
      </c>
    </row>
    <row r="50" spans="1:13" ht="15" x14ac:dyDescent="0.25">
      <c r="A50" s="161">
        <v>40</v>
      </c>
      <c r="B50" s="162" t="s">
        <v>155</v>
      </c>
      <c r="C50" s="163">
        <v>1</v>
      </c>
      <c r="D50" s="163" t="s">
        <v>119</v>
      </c>
      <c r="E50" s="164">
        <v>7751.3</v>
      </c>
      <c r="F50" s="165">
        <v>3.1335838356142201E-4</v>
      </c>
      <c r="G50" s="156">
        <v>620.01</v>
      </c>
      <c r="H50" s="166">
        <v>226.05685071022799</v>
      </c>
      <c r="I50" s="167"/>
      <c r="J50" s="168"/>
      <c r="K50" s="169"/>
      <c r="L50" s="168"/>
      <c r="M50" s="170">
        <f t="shared" si="2"/>
        <v>846.06716406861153</v>
      </c>
    </row>
    <row r="51" spans="1:13" ht="15" x14ac:dyDescent="0.25">
      <c r="A51" s="161">
        <v>41</v>
      </c>
      <c r="B51" s="162" t="s">
        <v>156</v>
      </c>
      <c r="C51" s="163">
        <v>4</v>
      </c>
      <c r="D51" s="163" t="s">
        <v>119</v>
      </c>
      <c r="E51" s="164">
        <v>9618.64</v>
      </c>
      <c r="F51" s="165">
        <v>3.8884851346990002E-4</v>
      </c>
      <c r="G51" s="156">
        <v>769.37</v>
      </c>
      <c r="H51" s="166">
        <v>280.515457602651</v>
      </c>
      <c r="I51" s="167"/>
      <c r="J51" s="168"/>
      <c r="K51" s="169"/>
      <c r="L51" s="168"/>
      <c r="M51" s="170">
        <f t="shared" si="2"/>
        <v>1049.8858464511645</v>
      </c>
    </row>
    <row r="52" spans="1:13" ht="15" x14ac:dyDescent="0.25">
      <c r="A52" s="161">
        <v>42</v>
      </c>
      <c r="B52" s="162" t="s">
        <v>157</v>
      </c>
      <c r="C52" s="163">
        <v>4</v>
      </c>
      <c r="D52" s="163" t="s">
        <v>123</v>
      </c>
      <c r="E52" s="164">
        <v>20259.64</v>
      </c>
      <c r="F52" s="165">
        <v>8.1902752337496105E-4</v>
      </c>
      <c r="G52" s="156">
        <v>1620.52</v>
      </c>
      <c r="H52" s="166">
        <v>590.846750212605</v>
      </c>
      <c r="I52" s="167"/>
      <c r="J52" s="168"/>
      <c r="K52" s="169"/>
      <c r="L52" s="168"/>
      <c r="M52" s="170">
        <f t="shared" si="2"/>
        <v>2211.3675692401284</v>
      </c>
    </row>
    <row r="53" spans="1:13" ht="15" x14ac:dyDescent="0.25">
      <c r="A53" s="161">
        <v>43</v>
      </c>
      <c r="B53" s="162" t="s">
        <v>45</v>
      </c>
      <c r="C53" s="163">
        <v>7</v>
      </c>
      <c r="D53" s="163" t="s">
        <v>123</v>
      </c>
      <c r="E53" s="164">
        <v>106332.34</v>
      </c>
      <c r="F53" s="165">
        <v>4.2986505725108801E-3</v>
      </c>
      <c r="G53" s="156">
        <v>8505.26</v>
      </c>
      <c r="H53" s="166">
        <v>3101.04807052355</v>
      </c>
      <c r="I53" s="167"/>
      <c r="J53" s="168"/>
      <c r="K53" s="169"/>
      <c r="L53" s="168"/>
      <c r="M53" s="170">
        <f t="shared" si="2"/>
        <v>11606.312369174122</v>
      </c>
    </row>
    <row r="54" spans="1:13" ht="30" x14ac:dyDescent="0.25">
      <c r="A54" s="161">
        <v>44</v>
      </c>
      <c r="B54" s="162" t="s">
        <v>37</v>
      </c>
      <c r="C54" s="163">
        <v>8</v>
      </c>
      <c r="D54" s="163" t="s">
        <v>158</v>
      </c>
      <c r="E54" s="164">
        <v>10655580.74</v>
      </c>
      <c r="F54" s="165">
        <v>0.43076845904488598</v>
      </c>
      <c r="G54" s="156">
        <v>852313.66</v>
      </c>
      <c r="H54" s="166">
        <v>310756.521431626</v>
      </c>
      <c r="I54" s="167"/>
      <c r="J54" s="168"/>
      <c r="K54" s="169"/>
      <c r="L54" s="168"/>
      <c r="M54" s="170">
        <f t="shared" si="2"/>
        <v>1163070.6122000851</v>
      </c>
    </row>
    <row r="55" spans="1:13" ht="15" x14ac:dyDescent="0.25">
      <c r="A55" s="161">
        <v>45</v>
      </c>
      <c r="B55" s="162" t="s">
        <v>44</v>
      </c>
      <c r="C55" s="163">
        <v>4</v>
      </c>
      <c r="D55" s="163" t="s">
        <v>123</v>
      </c>
      <c r="E55" s="164">
        <v>165440.78</v>
      </c>
      <c r="F55" s="165">
        <v>6.68820138505036E-3</v>
      </c>
      <c r="G55" s="156">
        <v>13233.2</v>
      </c>
      <c r="H55" s="166">
        <v>4824.8708869278298</v>
      </c>
      <c r="I55" s="167"/>
      <c r="J55" s="168"/>
      <c r="K55" s="169"/>
      <c r="L55" s="168"/>
      <c r="M55" s="170">
        <f t="shared" si="2"/>
        <v>18058.077575129217</v>
      </c>
    </row>
    <row r="56" spans="1:13" ht="15" x14ac:dyDescent="0.25">
      <c r="A56" s="161">
        <v>46</v>
      </c>
      <c r="B56" s="162" t="s">
        <v>159</v>
      </c>
      <c r="C56" s="163">
        <v>7</v>
      </c>
      <c r="D56" s="163" t="s">
        <v>123</v>
      </c>
      <c r="E56" s="164">
        <v>42473.47</v>
      </c>
      <c r="F56" s="165">
        <v>1.71705622327152E-3</v>
      </c>
      <c r="G56" s="156">
        <v>3397.35</v>
      </c>
      <c r="H56" s="166">
        <v>1238.68497760832</v>
      </c>
      <c r="I56" s="167"/>
      <c r="J56" s="168"/>
      <c r="K56" s="169"/>
      <c r="L56" s="168"/>
      <c r="M56" s="170">
        <f t="shared" si="2"/>
        <v>4636.0366946645427</v>
      </c>
    </row>
    <row r="57" spans="1:13" ht="15" x14ac:dyDescent="0.25">
      <c r="A57" s="161">
        <v>47</v>
      </c>
      <c r="B57" s="162" t="s">
        <v>160</v>
      </c>
      <c r="C57" s="163">
        <v>2</v>
      </c>
      <c r="D57" s="163" t="s">
        <v>119</v>
      </c>
      <c r="E57" s="164">
        <v>6244.98</v>
      </c>
      <c r="F57" s="165">
        <v>2.5246304983337102E-4</v>
      </c>
      <c r="G57" s="156">
        <v>499.52</v>
      </c>
      <c r="H57" s="166">
        <v>182.126935036492</v>
      </c>
      <c r="I57" s="167"/>
      <c r="J57" s="168"/>
      <c r="K57" s="169"/>
      <c r="L57" s="168"/>
      <c r="M57" s="170">
        <f t="shared" si="2"/>
        <v>681.64718749954181</v>
      </c>
    </row>
    <row r="58" spans="1:13" ht="15" x14ac:dyDescent="0.25">
      <c r="A58" s="161">
        <v>48</v>
      </c>
      <c r="B58" s="162" t="s">
        <v>39</v>
      </c>
      <c r="C58" s="163">
        <v>7</v>
      </c>
      <c r="D58" s="163" t="s">
        <v>124</v>
      </c>
      <c r="E58" s="164">
        <v>3993140.84</v>
      </c>
      <c r="F58" s="165">
        <v>0.16142894210719499</v>
      </c>
      <c r="G58" s="156">
        <v>319401.5</v>
      </c>
      <c r="H58" s="166">
        <v>116454.89695055</v>
      </c>
      <c r="I58" s="167"/>
      <c r="J58" s="168"/>
      <c r="K58" s="169"/>
      <c r="L58" s="168"/>
      <c r="M58" s="170">
        <f t="shared" si="2"/>
        <v>435856.55837949214</v>
      </c>
    </row>
    <row r="59" spans="1:13" ht="15" x14ac:dyDescent="0.25">
      <c r="A59" s="161">
        <v>49</v>
      </c>
      <c r="B59" s="162" t="s">
        <v>161</v>
      </c>
      <c r="C59" s="163">
        <v>8</v>
      </c>
      <c r="D59" s="163" t="s">
        <v>123</v>
      </c>
      <c r="E59" s="164">
        <v>64618.34</v>
      </c>
      <c r="F59" s="165">
        <v>2.6122971076880499E-3</v>
      </c>
      <c r="G59" s="156">
        <v>5168.66</v>
      </c>
      <c r="H59" s="166">
        <v>1884.51207391312</v>
      </c>
      <c r="I59" s="167"/>
      <c r="J59" s="168"/>
      <c r="K59" s="169"/>
      <c r="L59" s="168"/>
      <c r="M59" s="170">
        <f t="shared" si="2"/>
        <v>7053.1746862102273</v>
      </c>
    </row>
    <row r="60" spans="1:13" ht="15" x14ac:dyDescent="0.25">
      <c r="A60" s="161">
        <v>50</v>
      </c>
      <c r="B60" s="162" t="s">
        <v>40</v>
      </c>
      <c r="C60" s="163">
        <v>8</v>
      </c>
      <c r="D60" s="163" t="s">
        <v>123</v>
      </c>
      <c r="E60" s="164">
        <v>796632.87</v>
      </c>
      <c r="F60" s="165">
        <v>3.2205125389947097E-2</v>
      </c>
      <c r="G60" s="156">
        <v>63720.7</v>
      </c>
      <c r="H60" s="166">
        <v>23232.7890501529</v>
      </c>
      <c r="I60" s="167"/>
      <c r="J60" s="168"/>
      <c r="K60" s="169"/>
      <c r="L60" s="168"/>
      <c r="M60" s="170">
        <f t="shared" si="2"/>
        <v>86953.52125527829</v>
      </c>
    </row>
    <row r="61" spans="1:13" ht="15" x14ac:dyDescent="0.25">
      <c r="A61" s="161">
        <v>51</v>
      </c>
      <c r="B61" s="162" t="s">
        <v>162</v>
      </c>
      <c r="C61" s="163">
        <v>6</v>
      </c>
      <c r="D61" s="163" t="s">
        <v>119</v>
      </c>
      <c r="E61" s="164">
        <v>37167.370000000003</v>
      </c>
      <c r="F61" s="165">
        <v>1.5025488607626201E-3</v>
      </c>
      <c r="G61" s="156">
        <v>2972.93</v>
      </c>
      <c r="H61" s="166">
        <v>1083.9392890717399</v>
      </c>
      <c r="I61" s="167"/>
      <c r="J61" s="168"/>
      <c r="K61" s="169"/>
      <c r="L61" s="168"/>
      <c r="M61" s="170">
        <f t="shared" si="2"/>
        <v>4056.8707916206004</v>
      </c>
    </row>
    <row r="62" spans="1:13" ht="15" x14ac:dyDescent="0.25">
      <c r="A62" s="161">
        <v>52</v>
      </c>
      <c r="B62" s="162" t="s">
        <v>163</v>
      </c>
      <c r="C62" s="163">
        <v>1</v>
      </c>
      <c r="D62" s="163" t="s">
        <v>123</v>
      </c>
      <c r="E62" s="164">
        <v>74447.509999999995</v>
      </c>
      <c r="F62" s="165">
        <v>3.00965662453689E-3</v>
      </c>
      <c r="G62" s="156">
        <v>5954.87</v>
      </c>
      <c r="H62" s="166">
        <v>2171.1673724173002</v>
      </c>
      <c r="I62" s="167"/>
      <c r="J62" s="168"/>
      <c r="K62" s="169"/>
      <c r="L62" s="168"/>
      <c r="M62" s="170">
        <f t="shared" si="2"/>
        <v>8126.0403820739248</v>
      </c>
    </row>
    <row r="63" spans="1:13" ht="15" x14ac:dyDescent="0.25">
      <c r="A63" s="161">
        <v>53</v>
      </c>
      <c r="B63" s="162" t="s">
        <v>164</v>
      </c>
      <c r="C63" s="163">
        <v>4</v>
      </c>
      <c r="D63" s="163" t="s">
        <v>119</v>
      </c>
      <c r="E63" s="164">
        <v>4857.2</v>
      </c>
      <c r="F63" s="165">
        <v>1.9635988036000899E-4</v>
      </c>
      <c r="G63" s="156">
        <v>388.52</v>
      </c>
      <c r="H63" s="166">
        <v>141.654088381268</v>
      </c>
      <c r="I63" s="167"/>
      <c r="J63" s="168"/>
      <c r="K63" s="169"/>
      <c r="L63" s="168"/>
      <c r="M63" s="170">
        <f t="shared" si="2"/>
        <v>530.17428474114831</v>
      </c>
    </row>
    <row r="64" spans="1:13" ht="30" x14ac:dyDescent="0.25">
      <c r="A64" s="161">
        <v>54</v>
      </c>
      <c r="B64" s="162" t="s">
        <v>165</v>
      </c>
      <c r="C64" s="163">
        <v>1</v>
      </c>
      <c r="D64" s="163" t="s">
        <v>119</v>
      </c>
      <c r="E64" s="164">
        <v>7781.12</v>
      </c>
      <c r="F64" s="165">
        <v>3.14563903538433E-4</v>
      </c>
      <c r="G64" s="156">
        <v>622.39</v>
      </c>
      <c r="H64" s="166">
        <v>226.92651325563099</v>
      </c>
      <c r="I64" s="167"/>
      <c r="J64" s="168"/>
      <c r="K64" s="169"/>
      <c r="L64" s="168"/>
      <c r="M64" s="170">
        <f t="shared" si="2"/>
        <v>849.31682781953452</v>
      </c>
    </row>
    <row r="65" spans="1:13" ht="15" x14ac:dyDescent="0.25">
      <c r="A65" s="234" t="s">
        <v>166</v>
      </c>
      <c r="B65" s="234"/>
      <c r="C65" s="234"/>
      <c r="D65" s="234"/>
      <c r="E65" s="88">
        <f>SUM(E11:E64)</f>
        <v>23753508.050000004</v>
      </c>
      <c r="F65" s="89">
        <f>SUM(F11:F64)</f>
        <v>0.96027258478722732</v>
      </c>
      <c r="G65" s="88">
        <f>SUM(G11:G64)</f>
        <v>1899984.61</v>
      </c>
      <c r="H65" s="88">
        <f>SUM(H11:H64)</f>
        <v>692740.98836363642</v>
      </c>
      <c r="I65" s="90"/>
      <c r="J65" s="90"/>
      <c r="K65" s="90"/>
      <c r="L65" s="90"/>
      <c r="M65" s="91">
        <f>SUM(G65:L65)</f>
        <v>2592725.5983636365</v>
      </c>
    </row>
    <row r="66" spans="1:13" ht="15" x14ac:dyDescent="0.25">
      <c r="A66" s="235" t="s">
        <v>167</v>
      </c>
      <c r="B66" s="235"/>
      <c r="C66" s="235"/>
      <c r="D66" s="235"/>
      <c r="E66" s="88">
        <f>SUM('EMS-Cumulative'!E39)</f>
        <v>982705.83999999985</v>
      </c>
      <c r="F66" s="92">
        <f>SUM('EMS-Cumulative'!F39)</f>
        <v>3.9727415212773287E-2</v>
      </c>
      <c r="G66" s="93">
        <f>SUM('EMS-Cumulative'!G39)</f>
        <v>78604.19</v>
      </c>
      <c r="H66" s="93">
        <f>SUM('EMS-Cumulative'!H39)</f>
        <v>28659.37163636414</v>
      </c>
      <c r="I66" s="94"/>
      <c r="J66" s="95"/>
      <c r="K66" s="95"/>
      <c r="L66" s="91"/>
      <c r="M66" s="91">
        <f>SUM(L66,G66:K66)</f>
        <v>107263.56163636415</v>
      </c>
    </row>
    <row r="67" spans="1:13" ht="15" x14ac:dyDescent="0.25">
      <c r="A67" s="235" t="s">
        <v>168</v>
      </c>
      <c r="B67" s="235"/>
      <c r="C67" s="235"/>
      <c r="D67" s="235"/>
      <c r="E67" s="88">
        <f t="shared" ref="E67:H67" si="3">SUM(E65:E66)</f>
        <v>24736213.890000004</v>
      </c>
      <c r="F67" s="92">
        <f>SUM(F65:F66)</f>
        <v>1.0000000000000007</v>
      </c>
      <c r="G67" s="93">
        <f t="shared" si="3"/>
        <v>1978588.8</v>
      </c>
      <c r="H67" s="93">
        <f t="shared" si="3"/>
        <v>721400.36000000057</v>
      </c>
      <c r="I67" s="94"/>
      <c r="J67" s="95"/>
      <c r="K67" s="95"/>
      <c r="L67" s="91"/>
      <c r="M67" s="91">
        <f>SUM(L67,G67:K67)</f>
        <v>2699989.1600000006</v>
      </c>
    </row>
    <row r="68" spans="1:13" x14ac:dyDescent="0.2">
      <c r="A68" s="38"/>
      <c r="B68" s="52"/>
      <c r="C68" s="58"/>
      <c r="D68" s="58" t="s">
        <v>169</v>
      </c>
      <c r="E68" s="59"/>
      <c r="F68" s="60"/>
      <c r="G68" s="59"/>
      <c r="H68" s="59"/>
      <c r="I68" s="61"/>
      <c r="J68" s="62"/>
      <c r="K68" s="62"/>
      <c r="L68" s="53"/>
      <c r="M68" s="62"/>
    </row>
    <row r="69" spans="1:13" x14ac:dyDescent="0.2">
      <c r="A69" s="38"/>
      <c r="B69" s="54" t="s">
        <v>170</v>
      </c>
      <c r="C69" s="62"/>
      <c r="D69" s="62"/>
      <c r="E69" s="59"/>
      <c r="F69" s="59"/>
      <c r="G69" s="59"/>
      <c r="H69" s="59"/>
      <c r="I69" s="61"/>
      <c r="J69" s="62"/>
      <c r="K69" s="62"/>
      <c r="L69" s="53"/>
      <c r="M69" s="62"/>
    </row>
    <row r="71" spans="1:13" ht="53.25" customHeight="1" x14ac:dyDescent="0.2">
      <c r="B71" s="226" t="s">
        <v>171</v>
      </c>
      <c r="C71" s="226"/>
      <c r="D71" s="226"/>
      <c r="J71" s="65"/>
      <c r="K71" s="65"/>
      <c r="L71" s="66"/>
    </row>
    <row r="72" spans="1:13" ht="57" customHeight="1" x14ac:dyDescent="0.2">
      <c r="B72" s="226"/>
      <c r="C72" s="226"/>
      <c r="D72" s="226"/>
    </row>
    <row r="76" spans="1:13" x14ac:dyDescent="0.2">
      <c r="G76" s="67"/>
      <c r="H76" s="67"/>
      <c r="I76" s="68"/>
      <c r="J76" s="56"/>
      <c r="K76" s="56"/>
    </row>
    <row r="77" spans="1:13" x14ac:dyDescent="0.2">
      <c r="G77" s="67"/>
      <c r="H77" s="67"/>
      <c r="I77" s="68"/>
      <c r="J77" s="56"/>
      <c r="K77" s="56"/>
    </row>
    <row r="78" spans="1:13" x14ac:dyDescent="0.2">
      <c r="B78" s="56"/>
      <c r="E78" s="67"/>
      <c r="F78" s="67"/>
      <c r="G78" s="67"/>
      <c r="H78" s="67"/>
      <c r="I78" s="68"/>
      <c r="J78" s="56"/>
      <c r="K78" s="56"/>
      <c r="L78" s="56"/>
      <c r="M78" s="56"/>
    </row>
    <row r="79" spans="1:13" x14ac:dyDescent="0.2">
      <c r="B79" s="56"/>
      <c r="C79" s="56"/>
      <c r="D79" s="56"/>
      <c r="E79" s="67"/>
      <c r="F79" s="67"/>
      <c r="G79" s="67"/>
      <c r="H79" s="67"/>
      <c r="I79" s="68"/>
      <c r="J79" s="56"/>
      <c r="K79" s="56"/>
      <c r="L79" s="56"/>
      <c r="M79" s="56"/>
    </row>
    <row r="80" spans="1:13" x14ac:dyDescent="0.2">
      <c r="B80" s="56"/>
      <c r="C80" s="56"/>
      <c r="D80" s="56"/>
      <c r="E80" s="67"/>
      <c r="F80" s="67"/>
      <c r="G80" s="67"/>
      <c r="H80" s="67"/>
      <c r="I80" s="68"/>
      <c r="J80" s="56"/>
      <c r="K80" s="56"/>
      <c r="L80" s="56"/>
      <c r="M80" s="56"/>
    </row>
    <row r="81" spans="5:9" s="56" customFormat="1" x14ac:dyDescent="0.2">
      <c r="E81" s="67"/>
      <c r="F81" s="67"/>
      <c r="G81" s="67"/>
      <c r="H81" s="67"/>
      <c r="I81" s="68"/>
    </row>
    <row r="82" spans="5:9" s="56" customFormat="1" x14ac:dyDescent="0.2">
      <c r="E82" s="67"/>
      <c r="F82" s="67"/>
      <c r="G82" s="67"/>
      <c r="H82" s="67"/>
      <c r="I82" s="68"/>
    </row>
    <row r="83" spans="5:9" s="56" customFormat="1" x14ac:dyDescent="0.2">
      <c r="E83" s="67"/>
      <c r="F83" s="67"/>
      <c r="G83" s="67"/>
      <c r="H83" s="67"/>
      <c r="I83" s="68"/>
    </row>
    <row r="84" spans="5:9" s="56" customFormat="1" x14ac:dyDescent="0.2">
      <c r="E84" s="67"/>
      <c r="F84" s="67"/>
      <c r="G84" s="67"/>
      <c r="H84" s="67"/>
      <c r="I84" s="68"/>
    </row>
    <row r="85" spans="5:9" s="56" customFormat="1" x14ac:dyDescent="0.2">
      <c r="E85" s="67"/>
      <c r="F85" s="67"/>
      <c r="G85" s="67"/>
      <c r="H85" s="67"/>
      <c r="I85" s="68"/>
    </row>
    <row r="86" spans="5:9" s="56" customFormat="1" x14ac:dyDescent="0.2">
      <c r="E86" s="67"/>
      <c r="F86" s="67"/>
      <c r="G86" s="67"/>
      <c r="H86" s="67"/>
      <c r="I86" s="68"/>
    </row>
    <row r="87" spans="5:9" s="56" customFormat="1" x14ac:dyDescent="0.2">
      <c r="E87" s="67"/>
      <c r="F87" s="67"/>
      <c r="G87" s="67"/>
      <c r="H87" s="67"/>
      <c r="I87" s="68"/>
    </row>
    <row r="88" spans="5:9" s="56" customFormat="1" x14ac:dyDescent="0.2">
      <c r="E88" s="67"/>
      <c r="F88" s="67"/>
      <c r="G88" s="67"/>
      <c r="H88" s="67"/>
      <c r="I88" s="68"/>
    </row>
    <row r="89" spans="5:9" s="56" customFormat="1" x14ac:dyDescent="0.2">
      <c r="E89" s="67"/>
      <c r="F89" s="67"/>
      <c r="G89" s="67"/>
      <c r="H89" s="67"/>
      <c r="I89" s="68"/>
    </row>
    <row r="90" spans="5:9" s="56" customFormat="1" x14ac:dyDescent="0.2">
      <c r="E90" s="67"/>
      <c r="F90" s="67"/>
      <c r="G90" s="67"/>
      <c r="H90" s="67"/>
      <c r="I90" s="68"/>
    </row>
    <row r="91" spans="5:9" s="56" customFormat="1" x14ac:dyDescent="0.2">
      <c r="E91" s="67"/>
      <c r="F91" s="67"/>
      <c r="G91" s="67"/>
      <c r="H91" s="67"/>
      <c r="I91" s="68"/>
    </row>
    <row r="92" spans="5:9" s="56" customFormat="1" x14ac:dyDescent="0.2">
      <c r="E92" s="67"/>
      <c r="F92" s="67"/>
      <c r="G92" s="67"/>
      <c r="H92" s="67"/>
      <c r="I92" s="68"/>
    </row>
    <row r="93" spans="5:9" s="56" customFormat="1" x14ac:dyDescent="0.2">
      <c r="E93" s="67"/>
      <c r="F93" s="67"/>
      <c r="G93" s="67"/>
      <c r="H93" s="67"/>
      <c r="I93" s="68"/>
    </row>
    <row r="94" spans="5:9" s="56" customFormat="1" x14ac:dyDescent="0.2">
      <c r="E94" s="67"/>
      <c r="F94" s="67"/>
      <c r="G94" s="67"/>
      <c r="H94" s="67"/>
      <c r="I94" s="68"/>
    </row>
    <row r="95" spans="5:9" s="56" customFormat="1" x14ac:dyDescent="0.2">
      <c r="E95" s="67"/>
      <c r="F95" s="67"/>
      <c r="G95" s="67"/>
      <c r="H95" s="67"/>
      <c r="I95" s="68"/>
    </row>
    <row r="96" spans="5:9" s="56" customFormat="1" x14ac:dyDescent="0.2">
      <c r="E96" s="67"/>
      <c r="F96" s="67"/>
      <c r="G96" s="67"/>
      <c r="H96" s="67"/>
      <c r="I96" s="68"/>
    </row>
    <row r="97" spans="5:9" s="56" customFormat="1" x14ac:dyDescent="0.2">
      <c r="E97" s="67"/>
      <c r="F97" s="67"/>
      <c r="G97" s="67"/>
      <c r="H97" s="67"/>
      <c r="I97" s="68"/>
    </row>
    <row r="98" spans="5:9" s="56" customFormat="1" x14ac:dyDescent="0.2">
      <c r="E98" s="67"/>
      <c r="F98" s="67"/>
      <c r="G98" s="67"/>
      <c r="H98" s="67"/>
      <c r="I98" s="68"/>
    </row>
    <row r="99" spans="5:9" s="56" customFormat="1" x14ac:dyDescent="0.2">
      <c r="E99" s="67"/>
      <c r="F99" s="67"/>
      <c r="G99" s="67"/>
      <c r="H99" s="67"/>
      <c r="I99" s="68"/>
    </row>
    <row r="100" spans="5:9" s="56" customFormat="1" x14ac:dyDescent="0.2">
      <c r="E100" s="67"/>
      <c r="F100" s="67"/>
      <c r="G100" s="67"/>
      <c r="H100" s="67"/>
      <c r="I100" s="68"/>
    </row>
    <row r="101" spans="5:9" s="56" customFormat="1" x14ac:dyDescent="0.2">
      <c r="E101" s="67"/>
      <c r="F101" s="67"/>
      <c r="G101" s="67"/>
      <c r="H101" s="67"/>
      <c r="I101" s="68"/>
    </row>
    <row r="102" spans="5:9" s="56" customFormat="1" x14ac:dyDescent="0.2">
      <c r="E102" s="67"/>
      <c r="F102" s="67"/>
      <c r="G102" s="67"/>
      <c r="H102" s="67"/>
      <c r="I102" s="68"/>
    </row>
    <row r="103" spans="5:9" s="56" customFormat="1" x14ac:dyDescent="0.2">
      <c r="E103" s="67"/>
      <c r="F103" s="67"/>
      <c r="G103" s="67"/>
      <c r="H103" s="67"/>
      <c r="I103" s="68"/>
    </row>
    <row r="104" spans="5:9" s="56" customFormat="1" x14ac:dyDescent="0.2">
      <c r="E104" s="67"/>
      <c r="F104" s="67"/>
      <c r="G104" s="67"/>
      <c r="H104" s="67"/>
      <c r="I104" s="68"/>
    </row>
    <row r="105" spans="5:9" s="56" customFormat="1" x14ac:dyDescent="0.2">
      <c r="E105" s="67"/>
      <c r="F105" s="67"/>
      <c r="G105" s="67"/>
      <c r="H105" s="67"/>
      <c r="I105" s="68"/>
    </row>
    <row r="106" spans="5:9" s="56" customFormat="1" x14ac:dyDescent="0.2">
      <c r="E106" s="67"/>
      <c r="F106" s="67"/>
      <c r="G106" s="67"/>
      <c r="H106" s="67"/>
      <c r="I106" s="68"/>
    </row>
    <row r="107" spans="5:9" s="56" customFormat="1" x14ac:dyDescent="0.2">
      <c r="E107" s="67"/>
      <c r="F107" s="67"/>
      <c r="G107" s="67"/>
      <c r="H107" s="67"/>
      <c r="I107" s="68"/>
    </row>
    <row r="108" spans="5:9" s="56" customFormat="1" x14ac:dyDescent="0.2">
      <c r="E108" s="67"/>
      <c r="F108" s="67"/>
      <c r="G108" s="67"/>
      <c r="H108" s="67"/>
      <c r="I108" s="68"/>
    </row>
    <row r="109" spans="5:9" s="56" customFormat="1" x14ac:dyDescent="0.2">
      <c r="E109" s="67"/>
      <c r="F109" s="67"/>
      <c r="G109" s="67"/>
      <c r="H109" s="67"/>
      <c r="I109" s="68"/>
    </row>
    <row r="110" spans="5:9" s="56" customFormat="1" x14ac:dyDescent="0.2">
      <c r="E110" s="67"/>
      <c r="F110" s="67"/>
      <c r="G110" s="67"/>
      <c r="H110" s="67"/>
      <c r="I110" s="68"/>
    </row>
    <row r="111" spans="5:9" s="56" customFormat="1" x14ac:dyDescent="0.2">
      <c r="E111" s="67"/>
      <c r="F111" s="67"/>
      <c r="G111" s="67"/>
      <c r="H111" s="67"/>
      <c r="I111" s="68"/>
    </row>
    <row r="112" spans="5:9" s="56" customFormat="1" x14ac:dyDescent="0.2">
      <c r="E112" s="67"/>
      <c r="F112" s="67"/>
      <c r="G112" s="67"/>
      <c r="H112" s="67"/>
      <c r="I112" s="68"/>
    </row>
    <row r="113" spans="2:13" s="56" customFormat="1" x14ac:dyDescent="0.2">
      <c r="E113" s="67"/>
      <c r="F113" s="67"/>
      <c r="G113" s="67"/>
      <c r="H113" s="67"/>
      <c r="I113" s="68"/>
    </row>
    <row r="114" spans="2:13" s="56" customFormat="1" x14ac:dyDescent="0.2">
      <c r="E114" s="67"/>
      <c r="F114" s="67"/>
      <c r="G114" s="67"/>
      <c r="H114" s="67"/>
      <c r="I114" s="68"/>
    </row>
    <row r="115" spans="2:13" s="56" customFormat="1" x14ac:dyDescent="0.2">
      <c r="E115" s="67"/>
      <c r="F115" s="67"/>
      <c r="G115" s="67"/>
      <c r="H115" s="67"/>
      <c r="I115" s="68"/>
    </row>
    <row r="116" spans="2:13" s="56" customFormat="1" x14ac:dyDescent="0.2">
      <c r="E116" s="67"/>
      <c r="F116" s="67"/>
      <c r="G116" s="67"/>
      <c r="H116" s="67"/>
      <c r="I116" s="68"/>
    </row>
    <row r="117" spans="2:13" s="56" customFormat="1" x14ac:dyDescent="0.2">
      <c r="E117" s="67"/>
      <c r="F117" s="67"/>
      <c r="G117" s="67"/>
      <c r="H117" s="67"/>
      <c r="I117" s="68"/>
    </row>
    <row r="118" spans="2:13" s="56" customFormat="1" x14ac:dyDescent="0.2">
      <c r="E118" s="67"/>
      <c r="F118" s="67"/>
      <c r="G118" s="67"/>
      <c r="H118" s="67"/>
      <c r="I118" s="68"/>
    </row>
    <row r="119" spans="2:13" s="56" customFormat="1" x14ac:dyDescent="0.2">
      <c r="E119" s="67"/>
      <c r="F119" s="67"/>
      <c r="G119" s="67"/>
      <c r="H119" s="67"/>
      <c r="I119" s="68"/>
    </row>
    <row r="120" spans="2:13" s="56" customFormat="1" x14ac:dyDescent="0.2">
      <c r="E120" s="67"/>
      <c r="F120" s="67"/>
      <c r="G120" s="67"/>
      <c r="H120" s="67"/>
      <c r="I120" s="68"/>
    </row>
    <row r="121" spans="2:13" s="56" customFormat="1" x14ac:dyDescent="0.2">
      <c r="E121" s="67"/>
      <c r="F121" s="67"/>
      <c r="G121" s="67"/>
      <c r="H121" s="67"/>
      <c r="I121" s="68"/>
    </row>
    <row r="122" spans="2:13" s="56" customFormat="1" x14ac:dyDescent="0.2">
      <c r="E122" s="67"/>
      <c r="F122" s="67"/>
      <c r="G122" s="67"/>
      <c r="H122" s="67"/>
      <c r="I122" s="68"/>
    </row>
    <row r="123" spans="2:13" s="56" customFormat="1" x14ac:dyDescent="0.2">
      <c r="E123" s="67"/>
      <c r="F123" s="67"/>
      <c r="G123" s="67"/>
      <c r="H123" s="67"/>
      <c r="I123" s="68"/>
    </row>
    <row r="124" spans="2:13" s="56" customFormat="1" x14ac:dyDescent="0.2">
      <c r="E124" s="67"/>
      <c r="F124" s="67"/>
      <c r="G124" s="67"/>
      <c r="H124" s="67"/>
      <c r="I124" s="68"/>
    </row>
    <row r="125" spans="2:13" s="56" customFormat="1" x14ac:dyDescent="0.2">
      <c r="E125" s="67"/>
      <c r="F125" s="67"/>
      <c r="G125" s="67"/>
      <c r="H125" s="67"/>
      <c r="I125" s="68"/>
    </row>
    <row r="126" spans="2:13" s="56" customFormat="1" x14ac:dyDescent="0.2">
      <c r="E126" s="67"/>
      <c r="F126" s="67"/>
      <c r="G126" s="67"/>
      <c r="H126" s="67"/>
      <c r="I126" s="68"/>
    </row>
    <row r="127" spans="2:13" s="56" customFormat="1" x14ac:dyDescent="0.2">
      <c r="E127" s="67"/>
      <c r="F127" s="67"/>
      <c r="G127" s="67"/>
      <c r="H127" s="67"/>
      <c r="I127" s="68"/>
    </row>
    <row r="128" spans="2:13" x14ac:dyDescent="0.2">
      <c r="B128" s="56"/>
      <c r="C128" s="56"/>
      <c r="D128" s="56"/>
      <c r="E128" s="67"/>
      <c r="F128" s="67"/>
      <c r="L128" s="56"/>
      <c r="M128" s="56"/>
    </row>
    <row r="129" spans="2:13" x14ac:dyDescent="0.2">
      <c r="B129" s="56"/>
      <c r="C129" s="56"/>
      <c r="D129" s="56"/>
      <c r="E129" s="67"/>
      <c r="F129" s="67"/>
      <c r="L129" s="56"/>
      <c r="M129" s="56"/>
    </row>
    <row r="130" spans="2:13" x14ac:dyDescent="0.2">
      <c r="C130" s="56"/>
      <c r="D130" s="56"/>
    </row>
  </sheetData>
  <mergeCells count="17">
    <mergeCell ref="B71:D71"/>
    <mergeCell ref="B72:D72"/>
    <mergeCell ref="A5:F5"/>
    <mergeCell ref="A65:D65"/>
    <mergeCell ref="A66:D66"/>
    <mergeCell ref="A67:D67"/>
    <mergeCell ref="A6:F6"/>
    <mergeCell ref="A7:F7"/>
    <mergeCell ref="A8:F8"/>
    <mergeCell ref="A9:F9"/>
    <mergeCell ref="A10:B10"/>
    <mergeCell ref="G10:L10"/>
    <mergeCell ref="A1:M1"/>
    <mergeCell ref="A2:M2"/>
    <mergeCell ref="A3:M3"/>
    <mergeCell ref="A4:M4"/>
    <mergeCell ref="G7:L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419"/>
  <sheetViews>
    <sheetView zoomScale="99" zoomScaleNormal="99" zoomScaleSheetLayoutView="100" workbookViewId="0">
      <selection sqref="A1:F1"/>
    </sheetView>
  </sheetViews>
  <sheetFormatPr defaultColWidth="9.140625" defaultRowHeight="15" x14ac:dyDescent="0.25"/>
  <cols>
    <col min="1" max="1" width="6.28515625" style="98" bestFit="1" customWidth="1"/>
    <col min="2" max="2" width="45.7109375" style="108" bestFit="1" customWidth="1"/>
    <col min="3" max="4" width="17.7109375" style="109" bestFit="1" customWidth="1"/>
    <col min="5" max="5" width="15" style="110" bestFit="1" customWidth="1"/>
    <col min="6" max="6" width="17.140625" style="111" bestFit="1" customWidth="1"/>
    <col min="7" max="7" width="9.140625" style="98"/>
    <col min="8" max="60" width="9.140625" style="97"/>
    <col min="61" max="16384" width="9.140625" style="98"/>
  </cols>
  <sheetData>
    <row r="1" spans="1:60" ht="15.6" customHeight="1" x14ac:dyDescent="0.25">
      <c r="A1" s="247" t="s">
        <v>172</v>
      </c>
      <c r="B1" s="247"/>
      <c r="C1" s="247"/>
      <c r="D1" s="247"/>
      <c r="E1" s="247"/>
      <c r="F1" s="247"/>
      <c r="G1" s="96"/>
    </row>
    <row r="2" spans="1:60" ht="15.6" customHeight="1" x14ac:dyDescent="0.25">
      <c r="A2" s="247" t="s">
        <v>173</v>
      </c>
      <c r="B2" s="247"/>
      <c r="C2" s="247"/>
      <c r="D2" s="247"/>
      <c r="E2" s="247"/>
      <c r="F2" s="247"/>
      <c r="G2" s="96"/>
    </row>
    <row r="3" spans="1:60" ht="15.6" customHeight="1" x14ac:dyDescent="0.25">
      <c r="A3" s="248" t="s">
        <v>79</v>
      </c>
      <c r="B3" s="248"/>
      <c r="C3" s="248"/>
      <c r="D3" s="248"/>
      <c r="E3" s="248"/>
      <c r="F3" s="248"/>
      <c r="G3" s="99"/>
    </row>
    <row r="4" spans="1:60" x14ac:dyDescent="0.25">
      <c r="A4" s="249" t="s">
        <v>174</v>
      </c>
      <c r="B4" s="249"/>
      <c r="C4" s="249"/>
      <c r="D4" s="249"/>
      <c r="E4" s="249"/>
      <c r="F4" s="249"/>
      <c r="G4" s="100"/>
    </row>
    <row r="5" spans="1:60" x14ac:dyDescent="0.25">
      <c r="A5" s="261"/>
      <c r="B5" s="261"/>
      <c r="C5" s="261"/>
      <c r="D5" s="261"/>
      <c r="E5" s="261"/>
      <c r="F5" s="261"/>
    </row>
    <row r="6" spans="1:60" ht="12.95" customHeight="1" x14ac:dyDescent="0.25">
      <c r="A6" s="250"/>
      <c r="B6" s="252" t="s">
        <v>175</v>
      </c>
      <c r="C6" s="256" t="s">
        <v>93</v>
      </c>
      <c r="D6" s="256"/>
      <c r="E6" s="257" t="s">
        <v>176</v>
      </c>
      <c r="F6" s="254" t="s">
        <v>177</v>
      </c>
    </row>
    <row r="7" spans="1:60" s="102" customFormat="1" ht="12.95" customHeight="1" x14ac:dyDescent="0.25">
      <c r="A7" s="251"/>
      <c r="B7" s="253"/>
      <c r="C7" s="174" t="s">
        <v>52</v>
      </c>
      <c r="D7" s="101" t="s">
        <v>53</v>
      </c>
      <c r="E7" s="258"/>
      <c r="F7" s="255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</row>
    <row r="8" spans="1:60" ht="15" customHeight="1" x14ac:dyDescent="0.25">
      <c r="A8" s="115">
        <v>1</v>
      </c>
      <c r="B8" s="116" t="s">
        <v>178</v>
      </c>
      <c r="C8" s="70" t="s">
        <v>179</v>
      </c>
      <c r="D8" s="70" t="s">
        <v>180</v>
      </c>
      <c r="E8" s="70" t="s">
        <v>181</v>
      </c>
      <c r="F8" s="71">
        <v>890</v>
      </c>
    </row>
    <row r="9" spans="1:60" ht="15" customHeight="1" x14ac:dyDescent="0.25">
      <c r="A9" s="115">
        <v>2</v>
      </c>
      <c r="B9" s="116" t="s">
        <v>178</v>
      </c>
      <c r="C9" s="70" t="s">
        <v>182</v>
      </c>
      <c r="D9" s="70" t="s">
        <v>183</v>
      </c>
      <c r="E9" s="70" t="s">
        <v>184</v>
      </c>
      <c r="F9" s="71">
        <v>32.549999999999997</v>
      </c>
    </row>
    <row r="10" spans="1:60" ht="15" customHeight="1" x14ac:dyDescent="0.25">
      <c r="A10" s="115">
        <v>3</v>
      </c>
      <c r="B10" s="116" t="s">
        <v>185</v>
      </c>
      <c r="C10" s="70" t="s">
        <v>186</v>
      </c>
      <c r="D10" s="70" t="s">
        <v>187</v>
      </c>
      <c r="E10" s="70" t="s">
        <v>181</v>
      </c>
      <c r="F10" s="71">
        <v>364.82</v>
      </c>
    </row>
    <row r="11" spans="1:60" ht="15" customHeight="1" x14ac:dyDescent="0.25">
      <c r="A11" s="115">
        <v>4</v>
      </c>
      <c r="B11" s="116" t="s">
        <v>54</v>
      </c>
      <c r="C11" s="70" t="s">
        <v>188</v>
      </c>
      <c r="D11" s="70" t="s">
        <v>189</v>
      </c>
      <c r="E11" s="70" t="s">
        <v>181</v>
      </c>
      <c r="F11" s="71">
        <v>191.51</v>
      </c>
    </row>
    <row r="12" spans="1:60" ht="15" customHeight="1" x14ac:dyDescent="0.25">
      <c r="A12" s="115">
        <v>5</v>
      </c>
      <c r="B12" s="116" t="s">
        <v>54</v>
      </c>
      <c r="C12" s="70" t="s">
        <v>190</v>
      </c>
      <c r="D12" s="70" t="s">
        <v>191</v>
      </c>
      <c r="E12" s="70" t="s">
        <v>181</v>
      </c>
      <c r="F12" s="71">
        <v>1052.68</v>
      </c>
    </row>
    <row r="13" spans="1:60" ht="15" customHeight="1" x14ac:dyDescent="0.25">
      <c r="A13" s="115">
        <v>6</v>
      </c>
      <c r="B13" s="116" t="s">
        <v>192</v>
      </c>
      <c r="C13" s="70" t="s">
        <v>193</v>
      </c>
      <c r="D13" s="70" t="s">
        <v>194</v>
      </c>
      <c r="E13" s="70" t="s">
        <v>184</v>
      </c>
      <c r="F13" s="71">
        <v>24.15</v>
      </c>
    </row>
    <row r="14" spans="1:60" ht="15" customHeight="1" x14ac:dyDescent="0.25">
      <c r="A14" s="115">
        <v>7</v>
      </c>
      <c r="B14" s="116" t="s">
        <v>63</v>
      </c>
      <c r="C14" s="70" t="s">
        <v>195</v>
      </c>
      <c r="D14" s="70" t="s">
        <v>196</v>
      </c>
      <c r="E14" s="70" t="s">
        <v>181</v>
      </c>
      <c r="F14" s="71">
        <v>11604.85</v>
      </c>
    </row>
    <row r="15" spans="1:60" ht="15" customHeight="1" x14ac:dyDescent="0.25">
      <c r="A15" s="115">
        <v>8</v>
      </c>
      <c r="B15" s="116" t="s">
        <v>54</v>
      </c>
      <c r="C15" s="70" t="s">
        <v>197</v>
      </c>
      <c r="D15" s="70" t="s">
        <v>198</v>
      </c>
      <c r="E15" s="70" t="s">
        <v>181</v>
      </c>
      <c r="F15" s="71">
        <v>294.32</v>
      </c>
    </row>
    <row r="16" spans="1:60" ht="15" customHeight="1" x14ac:dyDescent="0.25">
      <c r="A16" s="115">
        <v>9</v>
      </c>
      <c r="B16" s="116" t="s">
        <v>192</v>
      </c>
      <c r="C16" s="70" t="s">
        <v>199</v>
      </c>
      <c r="D16" s="70" t="s">
        <v>200</v>
      </c>
      <c r="E16" s="70" t="s">
        <v>181</v>
      </c>
      <c r="F16" s="71">
        <v>8.0500000000000007</v>
      </c>
    </row>
    <row r="17" spans="1:6" ht="15" customHeight="1" x14ac:dyDescent="0.25">
      <c r="A17" s="115">
        <v>10</v>
      </c>
      <c r="B17" s="116" t="s">
        <v>54</v>
      </c>
      <c r="C17" s="70" t="s">
        <v>201</v>
      </c>
      <c r="D17" s="70" t="s">
        <v>202</v>
      </c>
      <c r="E17" s="70" t="s">
        <v>181</v>
      </c>
      <c r="F17" s="71">
        <v>93.91</v>
      </c>
    </row>
    <row r="18" spans="1:6" ht="15" customHeight="1" x14ac:dyDescent="0.25">
      <c r="A18" s="115">
        <v>11</v>
      </c>
      <c r="B18" s="116" t="s">
        <v>54</v>
      </c>
      <c r="C18" s="70" t="s">
        <v>59</v>
      </c>
      <c r="D18" s="70" t="s">
        <v>60</v>
      </c>
      <c r="E18" s="70" t="s">
        <v>181</v>
      </c>
      <c r="F18" s="71">
        <v>52595.05</v>
      </c>
    </row>
    <row r="19" spans="1:6" x14ac:dyDescent="0.25">
      <c r="A19" s="115">
        <v>12</v>
      </c>
      <c r="B19" s="116" t="s">
        <v>178</v>
      </c>
      <c r="C19" s="70" t="s">
        <v>203</v>
      </c>
      <c r="D19" s="70" t="s">
        <v>204</v>
      </c>
      <c r="E19" s="70" t="s">
        <v>181</v>
      </c>
      <c r="F19" s="71">
        <v>227.93</v>
      </c>
    </row>
    <row r="20" spans="1:6" ht="15" customHeight="1" x14ac:dyDescent="0.25">
      <c r="A20" s="115">
        <v>13</v>
      </c>
      <c r="B20" s="116" t="s">
        <v>54</v>
      </c>
      <c r="C20" s="70" t="s">
        <v>61</v>
      </c>
      <c r="D20" s="70" t="s">
        <v>62</v>
      </c>
      <c r="E20" s="70" t="s">
        <v>181</v>
      </c>
      <c r="F20" s="71">
        <v>51170.43</v>
      </c>
    </row>
    <row r="21" spans="1:6" ht="15" customHeight="1" x14ac:dyDescent="0.25">
      <c r="A21" s="115">
        <v>14</v>
      </c>
      <c r="B21" s="116" t="s">
        <v>205</v>
      </c>
      <c r="C21" s="70" t="s">
        <v>61</v>
      </c>
      <c r="D21" s="70" t="s">
        <v>206</v>
      </c>
      <c r="E21" s="70" t="s">
        <v>181</v>
      </c>
      <c r="F21" s="71">
        <v>2282.09</v>
      </c>
    </row>
    <row r="22" spans="1:6" ht="15" customHeight="1" x14ac:dyDescent="0.25">
      <c r="A22" s="115">
        <v>15</v>
      </c>
      <c r="B22" s="116" t="s">
        <v>54</v>
      </c>
      <c r="C22" s="70" t="s">
        <v>61</v>
      </c>
      <c r="D22" s="70" t="s">
        <v>207</v>
      </c>
      <c r="E22" s="70" t="s">
        <v>181</v>
      </c>
      <c r="F22" s="71">
        <v>481.14</v>
      </c>
    </row>
    <row r="23" spans="1:6" ht="15" customHeight="1" x14ac:dyDescent="0.25">
      <c r="A23" s="115">
        <v>16</v>
      </c>
      <c r="B23" s="116" t="s">
        <v>54</v>
      </c>
      <c r="C23" s="70" t="s">
        <v>208</v>
      </c>
      <c r="D23" s="70" t="s">
        <v>209</v>
      </c>
      <c r="E23" s="70" t="s">
        <v>181</v>
      </c>
      <c r="F23" s="71">
        <v>2958.76</v>
      </c>
    </row>
    <row r="24" spans="1:6" ht="15" customHeight="1" x14ac:dyDescent="0.25">
      <c r="A24" s="115">
        <v>17</v>
      </c>
      <c r="B24" s="116" t="s">
        <v>178</v>
      </c>
      <c r="C24" s="70" t="s">
        <v>208</v>
      </c>
      <c r="D24" s="70" t="s">
        <v>210</v>
      </c>
      <c r="E24" s="70" t="s">
        <v>181</v>
      </c>
      <c r="F24" s="71">
        <v>98.81</v>
      </c>
    </row>
    <row r="25" spans="1:6" ht="15" customHeight="1" x14ac:dyDescent="0.25">
      <c r="A25" s="115">
        <v>18</v>
      </c>
      <c r="B25" s="116" t="s">
        <v>211</v>
      </c>
      <c r="C25" s="70" t="s">
        <v>212</v>
      </c>
      <c r="D25" s="70" t="s">
        <v>213</v>
      </c>
      <c r="E25" s="70" t="s">
        <v>181</v>
      </c>
      <c r="F25" s="71">
        <v>1448.91</v>
      </c>
    </row>
    <row r="26" spans="1:6" ht="15" customHeight="1" x14ac:dyDescent="0.25">
      <c r="A26" s="115">
        <v>19</v>
      </c>
      <c r="B26" s="116" t="s">
        <v>54</v>
      </c>
      <c r="C26" s="70" t="s">
        <v>214</v>
      </c>
      <c r="D26" s="70" t="s">
        <v>215</v>
      </c>
      <c r="E26" s="70" t="s">
        <v>181</v>
      </c>
      <c r="F26" s="71">
        <v>6593.18</v>
      </c>
    </row>
    <row r="27" spans="1:6" ht="15" customHeight="1" x14ac:dyDescent="0.25">
      <c r="A27" s="115">
        <v>20</v>
      </c>
      <c r="B27" s="116" t="s">
        <v>216</v>
      </c>
      <c r="C27" s="70" t="s">
        <v>214</v>
      </c>
      <c r="D27" s="70" t="s">
        <v>217</v>
      </c>
      <c r="E27" s="70" t="s">
        <v>181</v>
      </c>
      <c r="F27" s="71">
        <v>731.06</v>
      </c>
    </row>
    <row r="28" spans="1:6" ht="15" customHeight="1" x14ac:dyDescent="0.25">
      <c r="A28" s="115">
        <v>21</v>
      </c>
      <c r="B28" s="116" t="s">
        <v>54</v>
      </c>
      <c r="C28" s="70" t="s">
        <v>214</v>
      </c>
      <c r="D28" s="70" t="s">
        <v>218</v>
      </c>
      <c r="E28" s="70" t="s">
        <v>181</v>
      </c>
      <c r="F28" s="71">
        <v>427.06</v>
      </c>
    </row>
    <row r="29" spans="1:6" ht="15" customHeight="1" x14ac:dyDescent="0.25">
      <c r="A29" s="115">
        <v>22</v>
      </c>
      <c r="B29" s="116" t="s">
        <v>178</v>
      </c>
      <c r="C29" s="70" t="s">
        <v>214</v>
      </c>
      <c r="D29" s="70" t="s">
        <v>219</v>
      </c>
      <c r="E29" s="70" t="s">
        <v>181</v>
      </c>
      <c r="F29" s="71">
        <v>36.42</v>
      </c>
    </row>
    <row r="30" spans="1:6" ht="15" customHeight="1" x14ac:dyDescent="0.25">
      <c r="A30" s="115">
        <v>23</v>
      </c>
      <c r="B30" s="116" t="s">
        <v>54</v>
      </c>
      <c r="C30" s="70" t="s">
        <v>220</v>
      </c>
      <c r="D30" s="70" t="s">
        <v>221</v>
      </c>
      <c r="E30" s="70" t="s">
        <v>181</v>
      </c>
      <c r="F30" s="71">
        <v>708.93</v>
      </c>
    </row>
    <row r="31" spans="1:6" ht="15" customHeight="1" x14ac:dyDescent="0.25">
      <c r="A31" s="115">
        <v>24</v>
      </c>
      <c r="B31" s="116" t="s">
        <v>54</v>
      </c>
      <c r="C31" s="70" t="s">
        <v>222</v>
      </c>
      <c r="D31" s="70" t="s">
        <v>223</v>
      </c>
      <c r="E31" s="70" t="s">
        <v>181</v>
      </c>
      <c r="F31" s="71">
        <v>19490.900000000001</v>
      </c>
    </row>
    <row r="32" spans="1:6" ht="15" customHeight="1" x14ac:dyDescent="0.25">
      <c r="A32" s="115">
        <v>25</v>
      </c>
      <c r="B32" s="116" t="s">
        <v>178</v>
      </c>
      <c r="C32" s="70" t="s">
        <v>224</v>
      </c>
      <c r="D32" s="70" t="s">
        <v>225</v>
      </c>
      <c r="E32" s="70" t="s">
        <v>181</v>
      </c>
      <c r="F32" s="71">
        <v>84.05</v>
      </c>
    </row>
    <row r="33" spans="1:6" ht="15" customHeight="1" x14ac:dyDescent="0.25">
      <c r="A33" s="115">
        <v>26</v>
      </c>
      <c r="B33" s="116" t="s">
        <v>54</v>
      </c>
      <c r="C33" s="70" t="s">
        <v>226</v>
      </c>
      <c r="D33" s="70" t="s">
        <v>227</v>
      </c>
      <c r="E33" s="70" t="s">
        <v>181</v>
      </c>
      <c r="F33" s="71">
        <v>340.01</v>
      </c>
    </row>
    <row r="34" spans="1:6" ht="15" customHeight="1" x14ac:dyDescent="0.25">
      <c r="A34" s="115">
        <v>27</v>
      </c>
      <c r="B34" s="116" t="s">
        <v>216</v>
      </c>
      <c r="C34" s="70" t="s">
        <v>228</v>
      </c>
      <c r="D34" s="70" t="s">
        <v>229</v>
      </c>
      <c r="E34" s="70" t="s">
        <v>181</v>
      </c>
      <c r="F34" s="71">
        <v>867.36</v>
      </c>
    </row>
    <row r="35" spans="1:6" ht="15" customHeight="1" x14ac:dyDescent="0.25">
      <c r="A35" s="115">
        <v>28</v>
      </c>
      <c r="B35" s="116" t="s">
        <v>54</v>
      </c>
      <c r="C35" s="70" t="s">
        <v>230</v>
      </c>
      <c r="D35" s="70" t="s">
        <v>231</v>
      </c>
      <c r="E35" s="70" t="s">
        <v>181</v>
      </c>
      <c r="F35" s="71">
        <v>1742.5</v>
      </c>
    </row>
    <row r="36" spans="1:6" ht="15" customHeight="1" x14ac:dyDescent="0.25">
      <c r="A36" s="115">
        <v>29</v>
      </c>
      <c r="B36" s="116" t="s">
        <v>211</v>
      </c>
      <c r="C36" s="70" t="s">
        <v>232</v>
      </c>
      <c r="D36" s="70" t="s">
        <v>233</v>
      </c>
      <c r="E36" s="70" t="s">
        <v>184</v>
      </c>
      <c r="F36" s="71">
        <v>2556.4899999999998</v>
      </c>
    </row>
    <row r="37" spans="1:6" ht="15" customHeight="1" x14ac:dyDescent="0.25">
      <c r="A37" s="115">
        <v>30</v>
      </c>
      <c r="B37" s="116" t="s">
        <v>54</v>
      </c>
      <c r="C37" s="70" t="s">
        <v>232</v>
      </c>
      <c r="D37" s="70" t="s">
        <v>234</v>
      </c>
      <c r="E37" s="70" t="s">
        <v>181</v>
      </c>
      <c r="F37" s="71">
        <v>586.62</v>
      </c>
    </row>
    <row r="38" spans="1:6" ht="15" customHeight="1" x14ac:dyDescent="0.25">
      <c r="A38" s="115">
        <v>31</v>
      </c>
      <c r="B38" s="116" t="s">
        <v>54</v>
      </c>
      <c r="C38" s="70" t="s">
        <v>235</v>
      </c>
      <c r="D38" s="70" t="s">
        <v>236</v>
      </c>
      <c r="E38" s="70" t="s">
        <v>181</v>
      </c>
      <c r="F38" s="71">
        <v>944.19</v>
      </c>
    </row>
    <row r="39" spans="1:6" ht="15" customHeight="1" x14ac:dyDescent="0.25">
      <c r="A39" s="115">
        <v>32</v>
      </c>
      <c r="B39" s="116" t="s">
        <v>54</v>
      </c>
      <c r="C39" s="70" t="s">
        <v>237</v>
      </c>
      <c r="D39" s="70" t="s">
        <v>238</v>
      </c>
      <c r="E39" s="70" t="s">
        <v>181</v>
      </c>
      <c r="F39" s="71">
        <v>373.72</v>
      </c>
    </row>
    <row r="40" spans="1:6" ht="15" customHeight="1" x14ac:dyDescent="0.25">
      <c r="A40" s="115">
        <v>33</v>
      </c>
      <c r="B40" s="116" t="s">
        <v>185</v>
      </c>
      <c r="C40" s="70" t="s">
        <v>239</v>
      </c>
      <c r="D40" s="70" t="s">
        <v>240</v>
      </c>
      <c r="E40" s="70" t="s">
        <v>184</v>
      </c>
      <c r="F40" s="71">
        <v>191.51</v>
      </c>
    </row>
    <row r="41" spans="1:6" ht="15" customHeight="1" x14ac:dyDescent="0.25">
      <c r="A41" s="115">
        <v>34</v>
      </c>
      <c r="B41" s="116" t="s">
        <v>205</v>
      </c>
      <c r="C41" s="70" t="s">
        <v>241</v>
      </c>
      <c r="D41" s="70" t="s">
        <v>242</v>
      </c>
      <c r="E41" s="70" t="s">
        <v>181</v>
      </c>
      <c r="F41" s="71">
        <v>816.07</v>
      </c>
    </row>
    <row r="42" spans="1:6" ht="15" customHeight="1" x14ac:dyDescent="0.25">
      <c r="A42" s="115">
        <v>35</v>
      </c>
      <c r="B42" s="116" t="s">
        <v>54</v>
      </c>
      <c r="C42" s="70" t="s">
        <v>243</v>
      </c>
      <c r="D42" s="70" t="s">
        <v>244</v>
      </c>
      <c r="E42" s="70" t="s">
        <v>181</v>
      </c>
      <c r="F42" s="71">
        <v>79.930000000000007</v>
      </c>
    </row>
    <row r="43" spans="1:6" ht="15" customHeight="1" x14ac:dyDescent="0.25">
      <c r="A43" s="115">
        <v>36</v>
      </c>
      <c r="B43" s="116" t="s">
        <v>66</v>
      </c>
      <c r="C43" s="70" t="s">
        <v>73</v>
      </c>
      <c r="D43" s="70" t="s">
        <v>74</v>
      </c>
      <c r="E43" s="70" t="s">
        <v>184</v>
      </c>
      <c r="F43" s="71">
        <v>29118.1</v>
      </c>
    </row>
    <row r="44" spans="1:6" ht="15" customHeight="1" x14ac:dyDescent="0.25">
      <c r="A44" s="115">
        <v>37</v>
      </c>
      <c r="B44" s="116" t="s">
        <v>178</v>
      </c>
      <c r="C44" s="70" t="s">
        <v>245</v>
      </c>
      <c r="D44" s="70" t="s">
        <v>246</v>
      </c>
      <c r="E44" s="70" t="s">
        <v>181</v>
      </c>
      <c r="F44" s="71">
        <v>705.21</v>
      </c>
    </row>
    <row r="45" spans="1:6" ht="15" customHeight="1" x14ac:dyDescent="0.25">
      <c r="A45" s="115">
        <v>38</v>
      </c>
      <c r="B45" s="116" t="s">
        <v>54</v>
      </c>
      <c r="C45" s="70" t="s">
        <v>247</v>
      </c>
      <c r="D45" s="70" t="s">
        <v>248</v>
      </c>
      <c r="E45" s="70" t="s">
        <v>181</v>
      </c>
      <c r="F45" s="71">
        <v>31.09</v>
      </c>
    </row>
    <row r="46" spans="1:6" ht="15" customHeight="1" x14ac:dyDescent="0.25">
      <c r="A46" s="115">
        <v>39</v>
      </c>
      <c r="B46" s="116" t="s">
        <v>54</v>
      </c>
      <c r="C46" s="70" t="s">
        <v>249</v>
      </c>
      <c r="D46" s="70" t="s">
        <v>250</v>
      </c>
      <c r="E46" s="70" t="s">
        <v>184</v>
      </c>
      <c r="F46" s="71">
        <v>2811.73</v>
      </c>
    </row>
    <row r="47" spans="1:6" ht="15" customHeight="1" x14ac:dyDescent="0.25">
      <c r="A47" s="115">
        <v>40</v>
      </c>
      <c r="B47" s="116" t="s">
        <v>54</v>
      </c>
      <c r="C47" s="70" t="s">
        <v>251</v>
      </c>
      <c r="D47" s="70" t="s">
        <v>252</v>
      </c>
      <c r="E47" s="70" t="s">
        <v>181</v>
      </c>
      <c r="F47" s="71">
        <v>131.88</v>
      </c>
    </row>
    <row r="48" spans="1:6" ht="15" customHeight="1" x14ac:dyDescent="0.25">
      <c r="A48" s="115">
        <v>41</v>
      </c>
      <c r="B48" s="116" t="s">
        <v>54</v>
      </c>
      <c r="C48" s="70" t="s">
        <v>253</v>
      </c>
      <c r="D48" s="70" t="s">
        <v>254</v>
      </c>
      <c r="E48" s="70" t="s">
        <v>181</v>
      </c>
      <c r="F48" s="71">
        <v>825</v>
      </c>
    </row>
    <row r="49" spans="1:6" ht="15" customHeight="1" x14ac:dyDescent="0.25">
      <c r="A49" s="115">
        <v>42</v>
      </c>
      <c r="B49" s="116" t="s">
        <v>185</v>
      </c>
      <c r="C49" s="70" t="s">
        <v>255</v>
      </c>
      <c r="D49" s="70" t="s">
        <v>256</v>
      </c>
      <c r="E49" s="70" t="s">
        <v>184</v>
      </c>
      <c r="F49" s="71">
        <v>4872.3599999999997</v>
      </c>
    </row>
    <row r="50" spans="1:6" ht="15" customHeight="1" x14ac:dyDescent="0.25">
      <c r="A50" s="115">
        <v>43</v>
      </c>
      <c r="B50" s="116" t="s">
        <v>54</v>
      </c>
      <c r="C50" s="70" t="s">
        <v>55</v>
      </c>
      <c r="D50" s="70" t="s">
        <v>56</v>
      </c>
      <c r="E50" s="70" t="s">
        <v>181</v>
      </c>
      <c r="F50" s="71">
        <v>68244.100000000006</v>
      </c>
    </row>
    <row r="51" spans="1:6" ht="15" customHeight="1" x14ac:dyDescent="0.25">
      <c r="A51" s="115">
        <v>44</v>
      </c>
      <c r="B51" s="116" t="s">
        <v>54</v>
      </c>
      <c r="C51" s="70" t="s">
        <v>67</v>
      </c>
      <c r="D51" s="70" t="s">
        <v>257</v>
      </c>
      <c r="E51" s="70" t="s">
        <v>181</v>
      </c>
      <c r="F51" s="71">
        <v>98.81</v>
      </c>
    </row>
    <row r="52" spans="1:6" ht="15" customHeight="1" x14ac:dyDescent="0.25">
      <c r="A52" s="115">
        <v>45</v>
      </c>
      <c r="B52" s="116" t="s">
        <v>258</v>
      </c>
      <c r="C52" s="70" t="s">
        <v>67</v>
      </c>
      <c r="D52" s="70" t="s">
        <v>259</v>
      </c>
      <c r="E52" s="70" t="s">
        <v>184</v>
      </c>
      <c r="F52" s="71">
        <v>20015.28</v>
      </c>
    </row>
    <row r="53" spans="1:6" ht="15" customHeight="1" x14ac:dyDescent="0.25">
      <c r="A53" s="115">
        <v>46</v>
      </c>
      <c r="B53" s="116" t="s">
        <v>66</v>
      </c>
      <c r="C53" s="70" t="s">
        <v>67</v>
      </c>
      <c r="D53" s="70" t="s">
        <v>68</v>
      </c>
      <c r="E53" s="70" t="s">
        <v>181</v>
      </c>
      <c r="F53" s="71">
        <v>36502.870000000003</v>
      </c>
    </row>
    <row r="54" spans="1:6" ht="15" customHeight="1" x14ac:dyDescent="0.25">
      <c r="A54" s="115">
        <v>47</v>
      </c>
      <c r="B54" s="116" t="s">
        <v>66</v>
      </c>
      <c r="C54" s="70" t="s">
        <v>260</v>
      </c>
      <c r="D54" s="70" t="s">
        <v>261</v>
      </c>
      <c r="E54" s="70" t="s">
        <v>181</v>
      </c>
      <c r="F54" s="71">
        <v>24597.22</v>
      </c>
    </row>
    <row r="55" spans="1:6" ht="15" customHeight="1" x14ac:dyDescent="0.25">
      <c r="A55" s="115">
        <v>48</v>
      </c>
      <c r="B55" s="116" t="s">
        <v>205</v>
      </c>
      <c r="C55" s="70" t="s">
        <v>260</v>
      </c>
      <c r="D55" s="70" t="s">
        <v>262</v>
      </c>
      <c r="E55" s="70" t="s">
        <v>184</v>
      </c>
      <c r="F55" s="71">
        <v>497.24</v>
      </c>
    </row>
    <row r="56" spans="1:6" ht="15" customHeight="1" x14ac:dyDescent="0.25">
      <c r="A56" s="115">
        <v>49</v>
      </c>
      <c r="B56" s="116" t="s">
        <v>54</v>
      </c>
      <c r="C56" s="70" t="s">
        <v>263</v>
      </c>
      <c r="D56" s="70" t="s">
        <v>264</v>
      </c>
      <c r="E56" s="70" t="s">
        <v>181</v>
      </c>
      <c r="F56" s="71">
        <v>8073.68</v>
      </c>
    </row>
    <row r="57" spans="1:6" ht="15" customHeight="1" x14ac:dyDescent="0.25">
      <c r="A57" s="115">
        <v>50</v>
      </c>
      <c r="B57" s="116" t="s">
        <v>54</v>
      </c>
      <c r="C57" s="70" t="s">
        <v>263</v>
      </c>
      <c r="D57" s="70" t="s">
        <v>60</v>
      </c>
      <c r="E57" s="70" t="s">
        <v>181</v>
      </c>
      <c r="F57" s="71">
        <v>2172.66</v>
      </c>
    </row>
    <row r="58" spans="1:6" ht="15" customHeight="1" x14ac:dyDescent="0.25">
      <c r="A58" s="115">
        <v>51</v>
      </c>
      <c r="B58" s="116" t="s">
        <v>185</v>
      </c>
      <c r="C58" s="70" t="s">
        <v>263</v>
      </c>
      <c r="D58" s="70" t="s">
        <v>265</v>
      </c>
      <c r="E58" s="70" t="s">
        <v>181</v>
      </c>
      <c r="F58" s="71">
        <v>74.540000000000006</v>
      </c>
    </row>
    <row r="59" spans="1:6" ht="15" customHeight="1" x14ac:dyDescent="0.25">
      <c r="A59" s="115">
        <v>52</v>
      </c>
      <c r="B59" s="116" t="s">
        <v>185</v>
      </c>
      <c r="C59" s="70" t="s">
        <v>266</v>
      </c>
      <c r="D59" s="70" t="s">
        <v>267</v>
      </c>
      <c r="E59" s="70" t="s">
        <v>184</v>
      </c>
      <c r="F59" s="71">
        <v>68.64</v>
      </c>
    </row>
    <row r="60" spans="1:6" ht="15" customHeight="1" x14ac:dyDescent="0.25">
      <c r="A60" s="115">
        <v>53</v>
      </c>
      <c r="B60" s="116" t="s">
        <v>211</v>
      </c>
      <c r="C60" s="70" t="s">
        <v>268</v>
      </c>
      <c r="D60" s="70" t="s">
        <v>269</v>
      </c>
      <c r="E60" s="70" t="s">
        <v>181</v>
      </c>
      <c r="F60" s="71">
        <v>4554.22</v>
      </c>
    </row>
    <row r="61" spans="1:6" ht="15" customHeight="1" x14ac:dyDescent="0.25">
      <c r="A61" s="115">
        <v>54</v>
      </c>
      <c r="B61" s="116" t="s">
        <v>63</v>
      </c>
      <c r="C61" s="70" t="s">
        <v>270</v>
      </c>
      <c r="D61" s="70" t="s">
        <v>271</v>
      </c>
      <c r="E61" s="70" t="s">
        <v>181</v>
      </c>
      <c r="F61" s="71">
        <v>1018.13</v>
      </c>
    </row>
    <row r="62" spans="1:6" ht="15" customHeight="1" x14ac:dyDescent="0.25">
      <c r="A62" s="115">
        <v>55</v>
      </c>
      <c r="B62" s="116" t="s">
        <v>205</v>
      </c>
      <c r="C62" s="70" t="s">
        <v>272</v>
      </c>
      <c r="D62" s="70" t="s">
        <v>273</v>
      </c>
      <c r="E62" s="70" t="s">
        <v>181</v>
      </c>
      <c r="F62" s="71">
        <v>297.06</v>
      </c>
    </row>
    <row r="63" spans="1:6" ht="15" customHeight="1" x14ac:dyDescent="0.25">
      <c r="A63" s="115">
        <v>56</v>
      </c>
      <c r="B63" s="116" t="s">
        <v>178</v>
      </c>
      <c r="C63" s="70" t="s">
        <v>274</v>
      </c>
      <c r="D63" s="70" t="s">
        <v>269</v>
      </c>
      <c r="E63" s="70" t="s">
        <v>181</v>
      </c>
      <c r="F63" s="71">
        <v>681.2</v>
      </c>
    </row>
    <row r="64" spans="1:6" ht="15" customHeight="1" x14ac:dyDescent="0.25">
      <c r="A64" s="115">
        <v>57</v>
      </c>
      <c r="B64" s="116" t="s">
        <v>54</v>
      </c>
      <c r="C64" s="70" t="s">
        <v>275</v>
      </c>
      <c r="D64" s="70" t="s">
        <v>70</v>
      </c>
      <c r="E64" s="70" t="s">
        <v>181</v>
      </c>
      <c r="F64" s="71">
        <v>25932.400000000001</v>
      </c>
    </row>
    <row r="65" spans="1:6" ht="15" customHeight="1" x14ac:dyDescent="0.25">
      <c r="A65" s="115">
        <v>58</v>
      </c>
      <c r="B65" s="116" t="s">
        <v>54</v>
      </c>
      <c r="C65" s="70" t="s">
        <v>276</v>
      </c>
      <c r="D65" s="70" t="s">
        <v>277</v>
      </c>
      <c r="E65" s="70" t="s">
        <v>181</v>
      </c>
      <c r="F65" s="71">
        <v>373.72</v>
      </c>
    </row>
    <row r="66" spans="1:6" ht="15" customHeight="1" x14ac:dyDescent="0.25">
      <c r="A66" s="115">
        <v>59</v>
      </c>
      <c r="B66" s="116" t="s">
        <v>185</v>
      </c>
      <c r="C66" s="70" t="s">
        <v>278</v>
      </c>
      <c r="D66" s="70" t="s">
        <v>279</v>
      </c>
      <c r="E66" s="70" t="s">
        <v>181</v>
      </c>
      <c r="F66" s="71">
        <v>133.83000000000001</v>
      </c>
    </row>
    <row r="67" spans="1:6" ht="15" customHeight="1" x14ac:dyDescent="0.25">
      <c r="A67" s="115">
        <v>60</v>
      </c>
      <c r="B67" s="116" t="s">
        <v>178</v>
      </c>
      <c r="C67" s="70" t="s">
        <v>280</v>
      </c>
      <c r="D67" s="70" t="s">
        <v>281</v>
      </c>
      <c r="E67" s="70" t="s">
        <v>181</v>
      </c>
      <c r="F67" s="71">
        <v>155.63999999999999</v>
      </c>
    </row>
    <row r="68" spans="1:6" ht="15" customHeight="1" x14ac:dyDescent="0.25">
      <c r="A68" s="115">
        <v>61</v>
      </c>
      <c r="B68" s="116" t="s">
        <v>178</v>
      </c>
      <c r="C68" s="70" t="s">
        <v>282</v>
      </c>
      <c r="D68" s="70" t="s">
        <v>283</v>
      </c>
      <c r="E68" s="70" t="s">
        <v>184</v>
      </c>
      <c r="F68" s="71">
        <v>345.14</v>
      </c>
    </row>
    <row r="69" spans="1:6" ht="15" customHeight="1" x14ac:dyDescent="0.25">
      <c r="A69" s="115">
        <v>62</v>
      </c>
      <c r="B69" s="116" t="s">
        <v>54</v>
      </c>
      <c r="C69" s="70" t="s">
        <v>284</v>
      </c>
      <c r="D69" s="70" t="s">
        <v>285</v>
      </c>
      <c r="E69" s="70" t="s">
        <v>181</v>
      </c>
      <c r="F69" s="71">
        <v>65.59</v>
      </c>
    </row>
    <row r="70" spans="1:6" ht="15" customHeight="1" x14ac:dyDescent="0.25">
      <c r="A70" s="115">
        <v>63</v>
      </c>
      <c r="B70" s="116" t="s">
        <v>192</v>
      </c>
      <c r="C70" s="70" t="s">
        <v>284</v>
      </c>
      <c r="D70" s="70" t="s">
        <v>286</v>
      </c>
      <c r="E70" s="70" t="s">
        <v>181</v>
      </c>
      <c r="F70" s="71">
        <v>2631.88</v>
      </c>
    </row>
    <row r="71" spans="1:6" ht="15" customHeight="1" x14ac:dyDescent="0.25">
      <c r="A71" s="115">
        <v>64</v>
      </c>
      <c r="B71" s="116" t="s">
        <v>216</v>
      </c>
      <c r="C71" s="70" t="s">
        <v>284</v>
      </c>
      <c r="D71" s="70" t="s">
        <v>287</v>
      </c>
      <c r="E71" s="70" t="s">
        <v>184</v>
      </c>
      <c r="F71" s="71">
        <v>773.84</v>
      </c>
    </row>
    <row r="72" spans="1:6" ht="15" customHeight="1" x14ac:dyDescent="0.25">
      <c r="A72" s="115">
        <v>65</v>
      </c>
      <c r="B72" s="116" t="s">
        <v>54</v>
      </c>
      <c r="C72" s="70" t="s">
        <v>284</v>
      </c>
      <c r="D72" s="70" t="s">
        <v>288</v>
      </c>
      <c r="E72" s="70" t="s">
        <v>181</v>
      </c>
      <c r="F72" s="71">
        <v>718.38</v>
      </c>
    </row>
    <row r="73" spans="1:6" ht="15" customHeight="1" x14ac:dyDescent="0.25">
      <c r="A73" s="115">
        <v>66</v>
      </c>
      <c r="B73" s="116" t="s">
        <v>54</v>
      </c>
      <c r="C73" s="70" t="s">
        <v>289</v>
      </c>
      <c r="D73" s="70" t="s">
        <v>290</v>
      </c>
      <c r="E73" s="70" t="s">
        <v>181</v>
      </c>
      <c r="F73" s="71">
        <v>398.54</v>
      </c>
    </row>
    <row r="74" spans="1:6" ht="15" customHeight="1" x14ac:dyDescent="0.25">
      <c r="A74" s="115">
        <v>67</v>
      </c>
      <c r="B74" s="116" t="s">
        <v>54</v>
      </c>
      <c r="C74" s="70" t="s">
        <v>291</v>
      </c>
      <c r="D74" s="70" t="s">
        <v>292</v>
      </c>
      <c r="E74" s="70" t="s">
        <v>181</v>
      </c>
      <c r="F74" s="71">
        <v>3894.52</v>
      </c>
    </row>
    <row r="75" spans="1:6" ht="15" customHeight="1" x14ac:dyDescent="0.25">
      <c r="A75" s="115">
        <v>68</v>
      </c>
      <c r="B75" s="116" t="s">
        <v>54</v>
      </c>
      <c r="C75" s="70" t="s">
        <v>293</v>
      </c>
      <c r="D75" s="70" t="s">
        <v>294</v>
      </c>
      <c r="E75" s="70" t="s">
        <v>181</v>
      </c>
      <c r="F75" s="71">
        <v>255.96</v>
      </c>
    </row>
    <row r="76" spans="1:6" ht="15" customHeight="1" x14ac:dyDescent="0.25">
      <c r="A76" s="115">
        <v>69</v>
      </c>
      <c r="B76" s="116" t="s">
        <v>185</v>
      </c>
      <c r="C76" s="70" t="s">
        <v>295</v>
      </c>
      <c r="D76" s="70" t="s">
        <v>296</v>
      </c>
      <c r="E76" s="70" t="s">
        <v>184</v>
      </c>
      <c r="F76" s="71">
        <v>586.84</v>
      </c>
    </row>
    <row r="77" spans="1:6" ht="15" customHeight="1" x14ac:dyDescent="0.25">
      <c r="A77" s="115">
        <v>70</v>
      </c>
      <c r="B77" s="116" t="s">
        <v>185</v>
      </c>
      <c r="C77" s="70" t="s">
        <v>295</v>
      </c>
      <c r="D77" s="70" t="s">
        <v>297</v>
      </c>
      <c r="E77" s="70" t="s">
        <v>181</v>
      </c>
      <c r="F77" s="71">
        <v>709.49</v>
      </c>
    </row>
    <row r="78" spans="1:6" ht="15" customHeight="1" x14ac:dyDescent="0.25">
      <c r="A78" s="115">
        <v>71</v>
      </c>
      <c r="B78" s="116" t="s">
        <v>298</v>
      </c>
      <c r="C78" s="70" t="s">
        <v>295</v>
      </c>
      <c r="D78" s="70" t="s">
        <v>299</v>
      </c>
      <c r="E78" s="70" t="s">
        <v>181</v>
      </c>
      <c r="F78" s="71">
        <v>680.64</v>
      </c>
    </row>
    <row r="79" spans="1:6" ht="15" customHeight="1" x14ac:dyDescent="0.25">
      <c r="A79" s="115">
        <v>72</v>
      </c>
      <c r="B79" s="116" t="s">
        <v>205</v>
      </c>
      <c r="C79" s="70" t="s">
        <v>295</v>
      </c>
      <c r="D79" s="70" t="s">
        <v>300</v>
      </c>
      <c r="E79" s="70" t="s">
        <v>181</v>
      </c>
      <c r="F79" s="71">
        <v>3254</v>
      </c>
    </row>
    <row r="80" spans="1:6" ht="15" customHeight="1" x14ac:dyDescent="0.25">
      <c r="A80" s="115">
        <v>73</v>
      </c>
      <c r="B80" s="116" t="s">
        <v>178</v>
      </c>
      <c r="C80" s="70" t="s">
        <v>295</v>
      </c>
      <c r="D80" s="70" t="s">
        <v>301</v>
      </c>
      <c r="E80" s="70" t="s">
        <v>184</v>
      </c>
      <c r="F80" s="71">
        <v>275</v>
      </c>
    </row>
    <row r="81" spans="1:6" ht="15" customHeight="1" x14ac:dyDescent="0.25">
      <c r="A81" s="115">
        <v>74</v>
      </c>
      <c r="B81" s="116" t="s">
        <v>54</v>
      </c>
      <c r="C81" s="70" t="s">
        <v>295</v>
      </c>
      <c r="D81" s="70" t="s">
        <v>302</v>
      </c>
      <c r="E81" s="70" t="s">
        <v>181</v>
      </c>
      <c r="F81" s="71">
        <v>5415.48</v>
      </c>
    </row>
    <row r="82" spans="1:6" ht="15" customHeight="1" x14ac:dyDescent="0.25">
      <c r="A82" s="115">
        <v>75</v>
      </c>
      <c r="B82" s="116" t="s">
        <v>54</v>
      </c>
      <c r="C82" s="70" t="s">
        <v>303</v>
      </c>
      <c r="D82" s="70" t="s">
        <v>304</v>
      </c>
      <c r="E82" s="70" t="s">
        <v>181</v>
      </c>
      <c r="F82" s="71">
        <v>335.44</v>
      </c>
    </row>
    <row r="83" spans="1:6" ht="15" customHeight="1" x14ac:dyDescent="0.25">
      <c r="A83" s="115">
        <v>76</v>
      </c>
      <c r="B83" s="116" t="s">
        <v>216</v>
      </c>
      <c r="C83" s="70" t="s">
        <v>215</v>
      </c>
      <c r="D83" s="70" t="s">
        <v>305</v>
      </c>
      <c r="E83" s="70" t="s">
        <v>181</v>
      </c>
      <c r="F83" s="71">
        <v>272.60000000000002</v>
      </c>
    </row>
    <row r="84" spans="1:6" ht="15" customHeight="1" x14ac:dyDescent="0.25">
      <c r="A84" s="115">
        <v>77</v>
      </c>
      <c r="B84" s="116" t="s">
        <v>211</v>
      </c>
      <c r="C84" s="70" t="s">
        <v>306</v>
      </c>
      <c r="D84" s="70" t="s">
        <v>307</v>
      </c>
      <c r="E84" s="70" t="s">
        <v>181</v>
      </c>
      <c r="F84" s="71">
        <v>2559.41</v>
      </c>
    </row>
    <row r="85" spans="1:6" ht="15" customHeight="1" x14ac:dyDescent="0.25">
      <c r="A85" s="115">
        <v>78</v>
      </c>
      <c r="B85" s="116" t="s">
        <v>178</v>
      </c>
      <c r="C85" s="70" t="s">
        <v>308</v>
      </c>
      <c r="D85" s="70" t="s">
        <v>309</v>
      </c>
      <c r="E85" s="70" t="s">
        <v>181</v>
      </c>
      <c r="F85" s="71">
        <v>82.48</v>
      </c>
    </row>
    <row r="86" spans="1:6" ht="15" customHeight="1" x14ac:dyDescent="0.25">
      <c r="A86" s="115">
        <v>79</v>
      </c>
      <c r="B86" s="116" t="s">
        <v>178</v>
      </c>
      <c r="C86" s="70" t="s">
        <v>310</v>
      </c>
      <c r="D86" s="70" t="s">
        <v>311</v>
      </c>
      <c r="E86" s="70" t="s">
        <v>184</v>
      </c>
      <c r="F86" s="71">
        <v>42.28</v>
      </c>
    </row>
    <row r="87" spans="1:6" ht="15" customHeight="1" x14ac:dyDescent="0.25">
      <c r="A87" s="115">
        <v>80</v>
      </c>
      <c r="B87" s="116" t="s">
        <v>312</v>
      </c>
      <c r="C87" s="70" t="s">
        <v>313</v>
      </c>
      <c r="D87" s="70" t="s">
        <v>314</v>
      </c>
      <c r="E87" s="70" t="s">
        <v>181</v>
      </c>
      <c r="F87" s="71">
        <v>11786.06</v>
      </c>
    </row>
    <row r="88" spans="1:6" ht="15" customHeight="1" x14ac:dyDescent="0.25">
      <c r="A88" s="115">
        <v>81</v>
      </c>
      <c r="B88" s="116" t="s">
        <v>54</v>
      </c>
      <c r="C88" s="70" t="s">
        <v>313</v>
      </c>
      <c r="D88" s="70" t="s">
        <v>315</v>
      </c>
      <c r="E88" s="70" t="s">
        <v>181</v>
      </c>
      <c r="F88" s="71">
        <v>17.489999999999998</v>
      </c>
    </row>
    <row r="89" spans="1:6" ht="15" customHeight="1" x14ac:dyDescent="0.25">
      <c r="A89" s="115">
        <v>82</v>
      </c>
      <c r="B89" s="116" t="s">
        <v>54</v>
      </c>
      <c r="C89" s="70" t="s">
        <v>313</v>
      </c>
      <c r="D89" s="70" t="s">
        <v>316</v>
      </c>
      <c r="E89" s="70" t="s">
        <v>181</v>
      </c>
      <c r="F89" s="71">
        <v>100.44</v>
      </c>
    </row>
    <row r="90" spans="1:6" ht="15" customHeight="1" x14ac:dyDescent="0.25">
      <c r="A90" s="115">
        <v>83</v>
      </c>
      <c r="B90" s="116" t="s">
        <v>54</v>
      </c>
      <c r="C90" s="70" t="s">
        <v>317</v>
      </c>
      <c r="D90" s="70" t="s">
        <v>318</v>
      </c>
      <c r="E90" s="70" t="s">
        <v>181</v>
      </c>
      <c r="F90" s="71">
        <v>457.14</v>
      </c>
    </row>
    <row r="91" spans="1:6" ht="15" customHeight="1" x14ac:dyDescent="0.25">
      <c r="A91" s="115">
        <v>84</v>
      </c>
      <c r="B91" s="116" t="s">
        <v>178</v>
      </c>
      <c r="C91" s="70" t="s">
        <v>319</v>
      </c>
      <c r="D91" s="70" t="s">
        <v>320</v>
      </c>
      <c r="E91" s="70" t="s">
        <v>184</v>
      </c>
      <c r="F91" s="71">
        <v>68.290000000000006</v>
      </c>
    </row>
    <row r="92" spans="1:6" ht="15" customHeight="1" x14ac:dyDescent="0.25">
      <c r="A92" s="115">
        <v>85</v>
      </c>
      <c r="B92" s="116" t="s">
        <v>54</v>
      </c>
      <c r="C92" s="70" t="s">
        <v>321</v>
      </c>
      <c r="D92" s="70" t="s">
        <v>322</v>
      </c>
      <c r="E92" s="70" t="s">
        <v>181</v>
      </c>
      <c r="F92" s="71">
        <v>171.3</v>
      </c>
    </row>
    <row r="93" spans="1:6" ht="15" customHeight="1" x14ac:dyDescent="0.25">
      <c r="A93" s="115">
        <v>86</v>
      </c>
      <c r="B93" s="116" t="s">
        <v>185</v>
      </c>
      <c r="C93" s="70" t="s">
        <v>321</v>
      </c>
      <c r="D93" s="70" t="s">
        <v>323</v>
      </c>
      <c r="E93" s="70" t="s">
        <v>181</v>
      </c>
      <c r="F93" s="71">
        <v>2456.8200000000002</v>
      </c>
    </row>
    <row r="94" spans="1:6" ht="15" customHeight="1" x14ac:dyDescent="0.25">
      <c r="A94" s="115">
        <v>87</v>
      </c>
      <c r="B94" s="116" t="s">
        <v>216</v>
      </c>
      <c r="C94" s="70" t="s">
        <v>321</v>
      </c>
      <c r="D94" s="70" t="s">
        <v>324</v>
      </c>
      <c r="E94" s="70" t="s">
        <v>181</v>
      </c>
      <c r="F94" s="71">
        <v>2933.98</v>
      </c>
    </row>
    <row r="95" spans="1:6" ht="15" customHeight="1" x14ac:dyDescent="0.25">
      <c r="A95" s="115">
        <v>88</v>
      </c>
      <c r="B95" s="116" t="s">
        <v>54</v>
      </c>
      <c r="C95" s="70" t="s">
        <v>321</v>
      </c>
      <c r="D95" s="70" t="s">
        <v>325</v>
      </c>
      <c r="E95" s="70" t="s">
        <v>181</v>
      </c>
      <c r="F95" s="71">
        <v>691.64</v>
      </c>
    </row>
    <row r="96" spans="1:6" ht="15" customHeight="1" x14ac:dyDescent="0.25">
      <c r="A96" s="115">
        <v>89</v>
      </c>
      <c r="B96" s="116" t="s">
        <v>258</v>
      </c>
      <c r="C96" s="70" t="s">
        <v>321</v>
      </c>
      <c r="D96" s="70" t="s">
        <v>326</v>
      </c>
      <c r="E96" s="70" t="s">
        <v>181</v>
      </c>
      <c r="F96" s="71">
        <v>1667.35</v>
      </c>
    </row>
    <row r="97" spans="1:6" ht="15" customHeight="1" x14ac:dyDescent="0.25">
      <c r="A97" s="115">
        <v>90</v>
      </c>
      <c r="B97" s="116" t="s">
        <v>185</v>
      </c>
      <c r="C97" s="70" t="s">
        <v>321</v>
      </c>
      <c r="D97" s="70" t="s">
        <v>327</v>
      </c>
      <c r="E97" s="70" t="s">
        <v>181</v>
      </c>
      <c r="F97" s="71">
        <v>539.65</v>
      </c>
    </row>
    <row r="98" spans="1:6" ht="15" customHeight="1" x14ac:dyDescent="0.25">
      <c r="A98" s="115">
        <v>91</v>
      </c>
      <c r="B98" s="116" t="s">
        <v>205</v>
      </c>
      <c r="C98" s="70" t="s">
        <v>321</v>
      </c>
      <c r="D98" s="70" t="s">
        <v>328</v>
      </c>
      <c r="E98" s="70" t="s">
        <v>181</v>
      </c>
      <c r="F98" s="71">
        <v>1824.26</v>
      </c>
    </row>
    <row r="99" spans="1:6" ht="15" customHeight="1" x14ac:dyDescent="0.25">
      <c r="A99" s="115">
        <v>92</v>
      </c>
      <c r="B99" s="116" t="s">
        <v>178</v>
      </c>
      <c r="C99" s="70" t="s">
        <v>321</v>
      </c>
      <c r="D99" s="70" t="s">
        <v>329</v>
      </c>
      <c r="E99" s="70" t="s">
        <v>181</v>
      </c>
      <c r="F99" s="71">
        <v>203.5</v>
      </c>
    </row>
    <row r="100" spans="1:6" ht="15" customHeight="1" x14ac:dyDescent="0.25">
      <c r="A100" s="115">
        <v>93</v>
      </c>
      <c r="B100" s="116" t="s">
        <v>54</v>
      </c>
      <c r="C100" s="70" t="s">
        <v>321</v>
      </c>
      <c r="D100" s="70" t="s">
        <v>330</v>
      </c>
      <c r="E100" s="70" t="s">
        <v>181</v>
      </c>
      <c r="F100" s="71">
        <v>11547.6</v>
      </c>
    </row>
    <row r="101" spans="1:6" ht="15" customHeight="1" x14ac:dyDescent="0.25">
      <c r="A101" s="115">
        <v>94</v>
      </c>
      <c r="B101" s="116" t="s">
        <v>192</v>
      </c>
      <c r="C101" s="70" t="s">
        <v>321</v>
      </c>
      <c r="D101" s="70" t="s">
        <v>331</v>
      </c>
      <c r="E101" s="70" t="s">
        <v>181</v>
      </c>
      <c r="F101" s="71">
        <v>36.799999999999997</v>
      </c>
    </row>
    <row r="102" spans="1:6" ht="15" customHeight="1" x14ac:dyDescent="0.25">
      <c r="A102" s="115">
        <v>95</v>
      </c>
      <c r="B102" s="116" t="s">
        <v>178</v>
      </c>
      <c r="C102" s="70" t="s">
        <v>321</v>
      </c>
      <c r="D102" s="70" t="s">
        <v>332</v>
      </c>
      <c r="E102" s="70" t="s">
        <v>181</v>
      </c>
      <c r="F102" s="71">
        <v>1973.11</v>
      </c>
    </row>
    <row r="103" spans="1:6" ht="15" customHeight="1" x14ac:dyDescent="0.25">
      <c r="A103" s="115">
        <v>96</v>
      </c>
      <c r="B103" s="116" t="s">
        <v>63</v>
      </c>
      <c r="C103" s="70" t="s">
        <v>71</v>
      </c>
      <c r="D103" s="70" t="s">
        <v>72</v>
      </c>
      <c r="E103" s="70" t="s">
        <v>181</v>
      </c>
      <c r="F103" s="71">
        <v>29126.400000000001</v>
      </c>
    </row>
    <row r="104" spans="1:6" ht="15" customHeight="1" x14ac:dyDescent="0.25">
      <c r="A104" s="115">
        <v>97</v>
      </c>
      <c r="B104" s="116" t="s">
        <v>178</v>
      </c>
      <c r="C104" s="70" t="s">
        <v>333</v>
      </c>
      <c r="D104" s="70" t="s">
        <v>334</v>
      </c>
      <c r="E104" s="70" t="s">
        <v>184</v>
      </c>
      <c r="F104" s="71">
        <v>101.2</v>
      </c>
    </row>
    <row r="105" spans="1:6" ht="15" customHeight="1" x14ac:dyDescent="0.25">
      <c r="A105" s="115">
        <v>98</v>
      </c>
      <c r="B105" s="116" t="s">
        <v>54</v>
      </c>
      <c r="C105" s="70" t="s">
        <v>335</v>
      </c>
      <c r="D105" s="70" t="s">
        <v>336</v>
      </c>
      <c r="E105" s="70" t="s">
        <v>181</v>
      </c>
      <c r="F105" s="71">
        <v>21.24</v>
      </c>
    </row>
    <row r="106" spans="1:6" ht="15" customHeight="1" x14ac:dyDescent="0.25">
      <c r="A106" s="115">
        <v>99</v>
      </c>
      <c r="B106" s="116" t="s">
        <v>54</v>
      </c>
      <c r="C106" s="70" t="s">
        <v>335</v>
      </c>
      <c r="D106" s="70" t="s">
        <v>337</v>
      </c>
      <c r="E106" s="70" t="s">
        <v>181</v>
      </c>
      <c r="F106" s="71">
        <v>570.87</v>
      </c>
    </row>
    <row r="107" spans="1:6" ht="15" customHeight="1" x14ac:dyDescent="0.25">
      <c r="A107" s="115">
        <v>100</v>
      </c>
      <c r="B107" s="116" t="s">
        <v>63</v>
      </c>
      <c r="C107" s="70" t="s">
        <v>338</v>
      </c>
      <c r="D107" s="70" t="s">
        <v>339</v>
      </c>
      <c r="E107" s="70" t="s">
        <v>181</v>
      </c>
      <c r="F107" s="71">
        <v>21093.67</v>
      </c>
    </row>
    <row r="108" spans="1:6" ht="15" customHeight="1" x14ac:dyDescent="0.25">
      <c r="A108" s="115">
        <v>101</v>
      </c>
      <c r="B108" s="116" t="s">
        <v>54</v>
      </c>
      <c r="C108" s="70" t="s">
        <v>340</v>
      </c>
      <c r="D108" s="70" t="s">
        <v>341</v>
      </c>
      <c r="E108" s="70" t="s">
        <v>181</v>
      </c>
      <c r="F108" s="71">
        <v>98.81</v>
      </c>
    </row>
    <row r="109" spans="1:6" ht="15" customHeight="1" x14ac:dyDescent="0.25">
      <c r="A109" s="115">
        <v>102</v>
      </c>
      <c r="B109" s="116" t="s">
        <v>178</v>
      </c>
      <c r="C109" s="70" t="s">
        <v>340</v>
      </c>
      <c r="D109" s="70" t="s">
        <v>342</v>
      </c>
      <c r="E109" s="70" t="s">
        <v>181</v>
      </c>
      <c r="F109" s="71">
        <v>298.94</v>
      </c>
    </row>
    <row r="110" spans="1:6" ht="15" customHeight="1" x14ac:dyDescent="0.25">
      <c r="A110" s="115">
        <v>103</v>
      </c>
      <c r="B110" s="116" t="s">
        <v>178</v>
      </c>
      <c r="C110" s="70" t="s">
        <v>343</v>
      </c>
      <c r="D110" s="70" t="s">
        <v>344</v>
      </c>
      <c r="E110" s="70" t="s">
        <v>181</v>
      </c>
      <c r="F110" s="71">
        <v>130</v>
      </c>
    </row>
    <row r="111" spans="1:6" ht="15" customHeight="1" x14ac:dyDescent="0.25">
      <c r="A111" s="115">
        <v>104</v>
      </c>
      <c r="B111" s="116" t="s">
        <v>185</v>
      </c>
      <c r="C111" s="70" t="s">
        <v>345</v>
      </c>
      <c r="D111" s="70" t="s">
        <v>257</v>
      </c>
      <c r="E111" s="70" t="s">
        <v>181</v>
      </c>
      <c r="F111" s="71">
        <v>766.9</v>
      </c>
    </row>
    <row r="112" spans="1:6" ht="15" customHeight="1" x14ac:dyDescent="0.25">
      <c r="A112" s="115">
        <v>105</v>
      </c>
      <c r="B112" s="116" t="s">
        <v>185</v>
      </c>
      <c r="C112" s="70" t="s">
        <v>345</v>
      </c>
      <c r="D112" s="70" t="s">
        <v>346</v>
      </c>
      <c r="E112" s="70" t="s">
        <v>181</v>
      </c>
      <c r="F112" s="71">
        <v>78.45</v>
      </c>
    </row>
    <row r="113" spans="1:6" ht="15" customHeight="1" x14ac:dyDescent="0.25">
      <c r="A113" s="115">
        <v>106</v>
      </c>
      <c r="B113" s="116" t="s">
        <v>185</v>
      </c>
      <c r="C113" s="70" t="s">
        <v>345</v>
      </c>
      <c r="D113" s="70" t="s">
        <v>347</v>
      </c>
      <c r="E113" s="70" t="s">
        <v>181</v>
      </c>
      <c r="F113" s="71">
        <v>3983.12</v>
      </c>
    </row>
    <row r="114" spans="1:6" ht="15" customHeight="1" x14ac:dyDescent="0.25">
      <c r="A114" s="115">
        <v>107</v>
      </c>
      <c r="B114" s="116" t="s">
        <v>185</v>
      </c>
      <c r="C114" s="70" t="s">
        <v>348</v>
      </c>
      <c r="D114" s="70" t="s">
        <v>349</v>
      </c>
      <c r="E114" s="70" t="s">
        <v>181</v>
      </c>
      <c r="F114" s="71">
        <v>651.17999999999995</v>
      </c>
    </row>
    <row r="115" spans="1:6" ht="15" customHeight="1" x14ac:dyDescent="0.25">
      <c r="A115" s="115">
        <v>108</v>
      </c>
      <c r="B115" s="116" t="s">
        <v>185</v>
      </c>
      <c r="C115" s="70" t="s">
        <v>350</v>
      </c>
      <c r="D115" s="70" t="s">
        <v>351</v>
      </c>
      <c r="E115" s="70" t="s">
        <v>181</v>
      </c>
      <c r="F115" s="71">
        <v>68.64</v>
      </c>
    </row>
    <row r="116" spans="1:6" ht="15" customHeight="1" x14ac:dyDescent="0.25">
      <c r="A116" s="115">
        <v>109</v>
      </c>
      <c r="B116" s="116" t="s">
        <v>54</v>
      </c>
      <c r="C116" s="70" t="s">
        <v>352</v>
      </c>
      <c r="D116" s="70" t="s">
        <v>353</v>
      </c>
      <c r="E116" s="70" t="s">
        <v>181</v>
      </c>
      <c r="F116" s="71">
        <v>3160.71</v>
      </c>
    </row>
    <row r="117" spans="1:6" ht="15" customHeight="1" x14ac:dyDescent="0.25">
      <c r="A117" s="115">
        <v>110</v>
      </c>
      <c r="B117" s="116" t="s">
        <v>54</v>
      </c>
      <c r="C117" s="70" t="s">
        <v>354</v>
      </c>
      <c r="D117" s="70" t="s">
        <v>355</v>
      </c>
      <c r="E117" s="70" t="s">
        <v>181</v>
      </c>
      <c r="F117" s="71">
        <v>215.19</v>
      </c>
    </row>
    <row r="118" spans="1:6" ht="15" customHeight="1" x14ac:dyDescent="0.25">
      <c r="A118" s="115">
        <v>111</v>
      </c>
      <c r="B118" s="116" t="s">
        <v>178</v>
      </c>
      <c r="C118" s="70" t="s">
        <v>356</v>
      </c>
      <c r="D118" s="70" t="s">
        <v>357</v>
      </c>
      <c r="E118" s="70" t="s">
        <v>181</v>
      </c>
      <c r="F118" s="71">
        <v>106.5</v>
      </c>
    </row>
    <row r="119" spans="1:6" ht="15" customHeight="1" x14ac:dyDescent="0.25">
      <c r="A119" s="115">
        <v>112</v>
      </c>
      <c r="B119" s="116" t="s">
        <v>54</v>
      </c>
      <c r="C119" s="70" t="s">
        <v>358</v>
      </c>
      <c r="D119" s="70" t="s">
        <v>359</v>
      </c>
      <c r="E119" s="70" t="s">
        <v>181</v>
      </c>
      <c r="F119" s="71">
        <v>3525.26</v>
      </c>
    </row>
    <row r="120" spans="1:6" ht="15" customHeight="1" x14ac:dyDescent="0.25">
      <c r="A120" s="115">
        <v>113</v>
      </c>
      <c r="B120" s="116" t="s">
        <v>54</v>
      </c>
      <c r="C120" s="70" t="s">
        <v>360</v>
      </c>
      <c r="D120" s="70" t="s">
        <v>361</v>
      </c>
      <c r="E120" s="70" t="s">
        <v>181</v>
      </c>
      <c r="F120" s="71">
        <v>1514.71</v>
      </c>
    </row>
    <row r="121" spans="1:6" ht="15" customHeight="1" x14ac:dyDescent="0.25">
      <c r="A121" s="115">
        <v>114</v>
      </c>
      <c r="B121" s="116" t="s">
        <v>54</v>
      </c>
      <c r="C121" s="70" t="s">
        <v>362</v>
      </c>
      <c r="D121" s="70" t="s">
        <v>363</v>
      </c>
      <c r="E121" s="70" t="s">
        <v>181</v>
      </c>
      <c r="F121" s="71">
        <v>2482.33</v>
      </c>
    </row>
    <row r="122" spans="1:6" ht="15" customHeight="1" x14ac:dyDescent="0.25">
      <c r="A122" s="115">
        <v>115</v>
      </c>
      <c r="B122" s="116" t="s">
        <v>211</v>
      </c>
      <c r="C122" s="70" t="s">
        <v>364</v>
      </c>
      <c r="D122" s="70" t="s">
        <v>365</v>
      </c>
      <c r="E122" s="70" t="s">
        <v>181</v>
      </c>
      <c r="F122" s="71">
        <v>90.17</v>
      </c>
    </row>
    <row r="123" spans="1:6" ht="15" customHeight="1" x14ac:dyDescent="0.25">
      <c r="A123" s="115">
        <v>116</v>
      </c>
      <c r="B123" s="116" t="s">
        <v>185</v>
      </c>
      <c r="C123" s="70" t="s">
        <v>366</v>
      </c>
      <c r="D123" s="70" t="s">
        <v>367</v>
      </c>
      <c r="E123" s="70" t="s">
        <v>184</v>
      </c>
      <c r="F123" s="71">
        <v>239.14</v>
      </c>
    </row>
    <row r="124" spans="1:6" ht="15" customHeight="1" x14ac:dyDescent="0.25">
      <c r="A124" s="115">
        <v>117</v>
      </c>
      <c r="B124" s="116" t="s">
        <v>192</v>
      </c>
      <c r="C124" s="70" t="s">
        <v>368</v>
      </c>
      <c r="D124" s="70" t="s">
        <v>369</v>
      </c>
      <c r="E124" s="70" t="s">
        <v>181</v>
      </c>
      <c r="F124" s="71">
        <v>32.200000000000003</v>
      </c>
    </row>
    <row r="125" spans="1:6" ht="15" customHeight="1" x14ac:dyDescent="0.25">
      <c r="A125" s="115">
        <v>118</v>
      </c>
      <c r="B125" s="116" t="s">
        <v>54</v>
      </c>
      <c r="C125" s="70" t="s">
        <v>370</v>
      </c>
      <c r="D125" s="70" t="s">
        <v>371</v>
      </c>
      <c r="E125" s="70" t="s">
        <v>181</v>
      </c>
      <c r="F125" s="71">
        <v>874.2</v>
      </c>
    </row>
    <row r="126" spans="1:6" ht="15" customHeight="1" x14ac:dyDescent="0.25">
      <c r="A126" s="115">
        <v>119</v>
      </c>
      <c r="B126" s="116" t="s">
        <v>54</v>
      </c>
      <c r="C126" s="70" t="s">
        <v>372</v>
      </c>
      <c r="D126" s="70" t="s">
        <v>253</v>
      </c>
      <c r="E126" s="70" t="s">
        <v>181</v>
      </c>
      <c r="F126" s="71">
        <v>17.489999999999998</v>
      </c>
    </row>
    <row r="127" spans="1:6" ht="15" customHeight="1" x14ac:dyDescent="0.25">
      <c r="A127" s="115">
        <v>120</v>
      </c>
      <c r="B127" s="116" t="s">
        <v>216</v>
      </c>
      <c r="C127" s="70" t="s">
        <v>372</v>
      </c>
      <c r="D127" s="70" t="s">
        <v>373</v>
      </c>
      <c r="E127" s="70" t="s">
        <v>181</v>
      </c>
      <c r="F127" s="71">
        <v>1117.02</v>
      </c>
    </row>
    <row r="128" spans="1:6" ht="15" customHeight="1" x14ac:dyDescent="0.25">
      <c r="A128" s="115">
        <v>121</v>
      </c>
      <c r="B128" s="116" t="s">
        <v>192</v>
      </c>
      <c r="C128" s="70" t="s">
        <v>372</v>
      </c>
      <c r="D128" s="70" t="s">
        <v>374</v>
      </c>
      <c r="E128" s="70" t="s">
        <v>181</v>
      </c>
      <c r="F128" s="71">
        <v>8.0500000000000007</v>
      </c>
    </row>
    <row r="129" spans="1:6" ht="15" customHeight="1" x14ac:dyDescent="0.25">
      <c r="A129" s="115">
        <v>122</v>
      </c>
      <c r="B129" s="116" t="s">
        <v>205</v>
      </c>
      <c r="C129" s="70" t="s">
        <v>375</v>
      </c>
      <c r="D129" s="70" t="s">
        <v>376</v>
      </c>
      <c r="E129" s="70" t="s">
        <v>181</v>
      </c>
      <c r="F129" s="71">
        <v>672.38</v>
      </c>
    </row>
    <row r="130" spans="1:6" ht="15" customHeight="1" x14ac:dyDescent="0.25">
      <c r="A130" s="115">
        <v>123</v>
      </c>
      <c r="B130" s="116" t="s">
        <v>298</v>
      </c>
      <c r="C130" s="70" t="s">
        <v>377</v>
      </c>
      <c r="D130" s="70" t="s">
        <v>378</v>
      </c>
      <c r="E130" s="70" t="s">
        <v>181</v>
      </c>
      <c r="F130" s="71">
        <v>340.32</v>
      </c>
    </row>
    <row r="131" spans="1:6" ht="15" customHeight="1" x14ac:dyDescent="0.25">
      <c r="A131" s="115">
        <v>124</v>
      </c>
      <c r="B131" s="116" t="s">
        <v>379</v>
      </c>
      <c r="C131" s="70" t="s">
        <v>380</v>
      </c>
      <c r="D131" s="70" t="s">
        <v>381</v>
      </c>
      <c r="E131" s="70" t="s">
        <v>181</v>
      </c>
      <c r="F131" s="71">
        <v>1364.35</v>
      </c>
    </row>
    <row r="132" spans="1:6" ht="15" customHeight="1" x14ac:dyDescent="0.25">
      <c r="A132" s="115">
        <v>125</v>
      </c>
      <c r="B132" s="116" t="s">
        <v>178</v>
      </c>
      <c r="C132" s="70" t="s">
        <v>380</v>
      </c>
      <c r="D132" s="70" t="s">
        <v>382</v>
      </c>
      <c r="E132" s="70" t="s">
        <v>184</v>
      </c>
      <c r="F132" s="71">
        <v>20.49</v>
      </c>
    </row>
    <row r="133" spans="1:6" ht="15" customHeight="1" x14ac:dyDescent="0.25">
      <c r="A133" s="115">
        <v>126</v>
      </c>
      <c r="B133" s="116" t="s">
        <v>54</v>
      </c>
      <c r="C133" s="70" t="s">
        <v>383</v>
      </c>
      <c r="D133" s="70" t="s">
        <v>384</v>
      </c>
      <c r="E133" s="70" t="s">
        <v>181</v>
      </c>
      <c r="F133" s="71">
        <v>17383.39</v>
      </c>
    </row>
    <row r="134" spans="1:6" ht="15" customHeight="1" x14ac:dyDescent="0.25">
      <c r="A134" s="115">
        <v>127</v>
      </c>
      <c r="B134" s="116" t="s">
        <v>54</v>
      </c>
      <c r="C134" s="70" t="s">
        <v>385</v>
      </c>
      <c r="D134" s="70" t="s">
        <v>386</v>
      </c>
      <c r="E134" s="70" t="s">
        <v>181</v>
      </c>
      <c r="F134" s="71">
        <v>2155.71</v>
      </c>
    </row>
    <row r="135" spans="1:6" ht="15" customHeight="1" x14ac:dyDescent="0.25">
      <c r="A135" s="115">
        <v>128</v>
      </c>
      <c r="B135" s="116" t="s">
        <v>216</v>
      </c>
      <c r="C135" s="70" t="s">
        <v>387</v>
      </c>
      <c r="D135" s="70" t="s">
        <v>388</v>
      </c>
      <c r="E135" s="70" t="s">
        <v>181</v>
      </c>
      <c r="F135" s="71">
        <v>1159.45</v>
      </c>
    </row>
    <row r="136" spans="1:6" ht="15" customHeight="1" x14ac:dyDescent="0.25">
      <c r="A136" s="115">
        <v>129</v>
      </c>
      <c r="B136" s="116" t="s">
        <v>178</v>
      </c>
      <c r="C136" s="70" t="s">
        <v>389</v>
      </c>
      <c r="D136" s="70" t="s">
        <v>388</v>
      </c>
      <c r="E136" s="70" t="s">
        <v>181</v>
      </c>
      <c r="F136" s="71">
        <v>151.1</v>
      </c>
    </row>
    <row r="137" spans="1:6" ht="15" customHeight="1" x14ac:dyDescent="0.25">
      <c r="A137" s="115">
        <v>130</v>
      </c>
      <c r="B137" s="116" t="s">
        <v>54</v>
      </c>
      <c r="C137" s="70" t="s">
        <v>390</v>
      </c>
      <c r="D137" s="70" t="s">
        <v>391</v>
      </c>
      <c r="E137" s="70" t="s">
        <v>181</v>
      </c>
      <c r="F137" s="71">
        <v>834.51</v>
      </c>
    </row>
    <row r="138" spans="1:6" ht="15" customHeight="1" x14ac:dyDescent="0.25">
      <c r="A138" s="115">
        <v>131</v>
      </c>
      <c r="B138" s="116" t="s">
        <v>54</v>
      </c>
      <c r="C138" s="70" t="s">
        <v>392</v>
      </c>
      <c r="D138" s="70" t="s">
        <v>393</v>
      </c>
      <c r="E138" s="70" t="s">
        <v>181</v>
      </c>
      <c r="F138" s="71">
        <v>45.37</v>
      </c>
    </row>
    <row r="139" spans="1:6" ht="15" customHeight="1" x14ac:dyDescent="0.25">
      <c r="A139" s="115">
        <v>132</v>
      </c>
      <c r="B139" s="116" t="s">
        <v>54</v>
      </c>
      <c r="C139" s="70" t="s">
        <v>394</v>
      </c>
      <c r="D139" s="70" t="s">
        <v>395</v>
      </c>
      <c r="E139" s="70" t="s">
        <v>181</v>
      </c>
      <c r="F139" s="71">
        <v>58.3</v>
      </c>
    </row>
    <row r="140" spans="1:6" ht="15" customHeight="1" x14ac:dyDescent="0.25">
      <c r="A140" s="115">
        <v>133</v>
      </c>
      <c r="B140" s="116" t="s">
        <v>54</v>
      </c>
      <c r="C140" s="70" t="s">
        <v>396</v>
      </c>
      <c r="D140" s="70" t="s">
        <v>397</v>
      </c>
      <c r="E140" s="70" t="s">
        <v>181</v>
      </c>
      <c r="F140" s="71">
        <v>124.97</v>
      </c>
    </row>
    <row r="141" spans="1:6" ht="15" customHeight="1" x14ac:dyDescent="0.25">
      <c r="A141" s="115">
        <v>134</v>
      </c>
      <c r="B141" s="116" t="s">
        <v>379</v>
      </c>
      <c r="C141" s="70" t="s">
        <v>398</v>
      </c>
      <c r="D141" s="70" t="s">
        <v>399</v>
      </c>
      <c r="E141" s="70" t="s">
        <v>181</v>
      </c>
      <c r="F141" s="71">
        <v>2663.71</v>
      </c>
    </row>
    <row r="142" spans="1:6" ht="15" customHeight="1" x14ac:dyDescent="0.25">
      <c r="A142" s="115">
        <v>135</v>
      </c>
      <c r="B142" s="116" t="s">
        <v>185</v>
      </c>
      <c r="C142" s="70" t="s">
        <v>400</v>
      </c>
      <c r="D142" s="70" t="s">
        <v>401</v>
      </c>
      <c r="E142" s="70" t="s">
        <v>181</v>
      </c>
      <c r="F142" s="71">
        <v>137.5</v>
      </c>
    </row>
    <row r="143" spans="1:6" ht="15" customHeight="1" x14ac:dyDescent="0.25">
      <c r="A143" s="115">
        <v>136</v>
      </c>
      <c r="B143" s="116" t="s">
        <v>211</v>
      </c>
      <c r="C143" s="70" t="s">
        <v>400</v>
      </c>
      <c r="D143" s="70" t="s">
        <v>402</v>
      </c>
      <c r="E143" s="70" t="s">
        <v>181</v>
      </c>
      <c r="F143" s="71">
        <v>9488.76</v>
      </c>
    </row>
    <row r="144" spans="1:6" ht="15" customHeight="1" x14ac:dyDescent="0.25">
      <c r="A144" s="115">
        <v>137</v>
      </c>
      <c r="B144" s="116" t="s">
        <v>178</v>
      </c>
      <c r="C144" s="70" t="s">
        <v>403</v>
      </c>
      <c r="D144" s="70" t="s">
        <v>404</v>
      </c>
      <c r="E144" s="70" t="s">
        <v>181</v>
      </c>
      <c r="F144" s="71">
        <v>13.05</v>
      </c>
    </row>
    <row r="145" spans="1:6" ht="15" customHeight="1" x14ac:dyDescent="0.25">
      <c r="A145" s="115">
        <v>138</v>
      </c>
      <c r="B145" s="116" t="s">
        <v>54</v>
      </c>
      <c r="C145" s="70" t="s">
        <v>405</v>
      </c>
      <c r="D145" s="70" t="s">
        <v>406</v>
      </c>
      <c r="E145" s="70" t="s">
        <v>181</v>
      </c>
      <c r="F145" s="71">
        <v>277.56</v>
      </c>
    </row>
    <row r="146" spans="1:6" ht="15" customHeight="1" x14ac:dyDescent="0.25">
      <c r="A146" s="115">
        <v>139</v>
      </c>
      <c r="B146" s="116" t="s">
        <v>54</v>
      </c>
      <c r="C146" s="70" t="s">
        <v>407</v>
      </c>
      <c r="D146" s="70" t="s">
        <v>408</v>
      </c>
      <c r="E146" s="70" t="s">
        <v>181</v>
      </c>
      <c r="F146" s="71">
        <v>2484.87</v>
      </c>
    </row>
    <row r="147" spans="1:6" ht="15" customHeight="1" x14ac:dyDescent="0.25">
      <c r="A147" s="115">
        <v>140</v>
      </c>
      <c r="B147" s="116" t="s">
        <v>54</v>
      </c>
      <c r="C147" s="70" t="s">
        <v>407</v>
      </c>
      <c r="D147" s="70" t="s">
        <v>380</v>
      </c>
      <c r="E147" s="70" t="s">
        <v>181</v>
      </c>
      <c r="F147" s="71">
        <v>3903.52</v>
      </c>
    </row>
    <row r="148" spans="1:6" ht="15" customHeight="1" x14ac:dyDescent="0.25">
      <c r="A148" s="115">
        <v>141</v>
      </c>
      <c r="B148" s="116" t="s">
        <v>205</v>
      </c>
      <c r="C148" s="70" t="s">
        <v>407</v>
      </c>
      <c r="D148" s="70" t="s">
        <v>409</v>
      </c>
      <c r="E148" s="70" t="s">
        <v>181</v>
      </c>
      <c r="F148" s="71">
        <v>691.77</v>
      </c>
    </row>
    <row r="149" spans="1:6" ht="15" customHeight="1" x14ac:dyDescent="0.25">
      <c r="A149" s="115">
        <v>142</v>
      </c>
      <c r="B149" s="116" t="s">
        <v>211</v>
      </c>
      <c r="C149" s="70" t="s">
        <v>407</v>
      </c>
      <c r="D149" s="70" t="s">
        <v>410</v>
      </c>
      <c r="E149" s="70" t="s">
        <v>181</v>
      </c>
      <c r="F149" s="71">
        <v>994.84</v>
      </c>
    </row>
    <row r="150" spans="1:6" ht="15" customHeight="1" x14ac:dyDescent="0.25">
      <c r="A150" s="115">
        <v>143</v>
      </c>
      <c r="B150" s="116" t="s">
        <v>205</v>
      </c>
      <c r="C150" s="70" t="s">
        <v>407</v>
      </c>
      <c r="D150" s="70" t="s">
        <v>411</v>
      </c>
      <c r="E150" s="70" t="s">
        <v>181</v>
      </c>
      <c r="F150" s="71">
        <v>1287.42</v>
      </c>
    </row>
    <row r="151" spans="1:6" ht="15" customHeight="1" x14ac:dyDescent="0.25">
      <c r="A151" s="115">
        <v>144</v>
      </c>
      <c r="B151" s="116" t="s">
        <v>178</v>
      </c>
      <c r="C151" s="70" t="s">
        <v>407</v>
      </c>
      <c r="D151" s="70" t="s">
        <v>412</v>
      </c>
      <c r="E151" s="70" t="s">
        <v>184</v>
      </c>
      <c r="F151" s="71">
        <v>248.96</v>
      </c>
    </row>
    <row r="152" spans="1:6" ht="15" customHeight="1" x14ac:dyDescent="0.25">
      <c r="A152" s="115">
        <v>145</v>
      </c>
      <c r="B152" s="116" t="s">
        <v>178</v>
      </c>
      <c r="C152" s="70" t="s">
        <v>413</v>
      </c>
      <c r="D152" s="70" t="s">
        <v>414</v>
      </c>
      <c r="E152" s="70" t="s">
        <v>181</v>
      </c>
      <c r="F152" s="71">
        <v>101.46</v>
      </c>
    </row>
    <row r="153" spans="1:6" ht="15" customHeight="1" x14ac:dyDescent="0.25">
      <c r="A153" s="115">
        <v>146</v>
      </c>
      <c r="B153" s="116" t="s">
        <v>185</v>
      </c>
      <c r="C153" s="70" t="s">
        <v>415</v>
      </c>
      <c r="D153" s="70" t="s">
        <v>416</v>
      </c>
      <c r="E153" s="70" t="s">
        <v>181</v>
      </c>
      <c r="F153" s="71">
        <v>1272.31</v>
      </c>
    </row>
    <row r="154" spans="1:6" ht="15" customHeight="1" x14ac:dyDescent="0.25">
      <c r="A154" s="115">
        <v>147</v>
      </c>
      <c r="B154" s="116" t="s">
        <v>54</v>
      </c>
      <c r="C154" s="70" t="s">
        <v>417</v>
      </c>
      <c r="D154" s="70" t="s">
        <v>418</v>
      </c>
      <c r="E154" s="70" t="s">
        <v>181</v>
      </c>
      <c r="F154" s="71">
        <v>96.43</v>
      </c>
    </row>
    <row r="155" spans="1:6" ht="15" customHeight="1" x14ac:dyDescent="0.25">
      <c r="A155" s="115">
        <v>148</v>
      </c>
      <c r="B155" s="116" t="s">
        <v>205</v>
      </c>
      <c r="C155" s="70" t="s">
        <v>419</v>
      </c>
      <c r="D155" s="70" t="s">
        <v>420</v>
      </c>
      <c r="E155" s="70" t="s">
        <v>181</v>
      </c>
      <c r="F155" s="71">
        <v>167.56</v>
      </c>
    </row>
    <row r="156" spans="1:6" ht="15" customHeight="1" x14ac:dyDescent="0.25">
      <c r="A156" s="115">
        <v>149</v>
      </c>
      <c r="B156" s="116" t="s">
        <v>185</v>
      </c>
      <c r="C156" s="70" t="s">
        <v>421</v>
      </c>
      <c r="D156" s="70" t="s">
        <v>422</v>
      </c>
      <c r="E156" s="70" t="s">
        <v>181</v>
      </c>
      <c r="F156" s="71">
        <v>24.4</v>
      </c>
    </row>
    <row r="157" spans="1:6" ht="15" customHeight="1" x14ac:dyDescent="0.25">
      <c r="A157" s="115">
        <v>150</v>
      </c>
      <c r="B157" s="116" t="s">
        <v>54</v>
      </c>
      <c r="C157" s="70" t="s">
        <v>423</v>
      </c>
      <c r="D157" s="70" t="s">
        <v>424</v>
      </c>
      <c r="E157" s="70" t="s">
        <v>181</v>
      </c>
      <c r="F157" s="71">
        <v>373.72</v>
      </c>
    </row>
    <row r="158" spans="1:6" ht="15" customHeight="1" x14ac:dyDescent="0.25">
      <c r="A158" s="115">
        <v>151</v>
      </c>
      <c r="B158" s="116" t="s">
        <v>54</v>
      </c>
      <c r="C158" s="70" t="s">
        <v>423</v>
      </c>
      <c r="D158" s="70" t="s">
        <v>425</v>
      </c>
      <c r="E158" s="70" t="s">
        <v>181</v>
      </c>
      <c r="F158" s="71">
        <v>24220.17</v>
      </c>
    </row>
    <row r="159" spans="1:6" ht="15" customHeight="1" x14ac:dyDescent="0.25">
      <c r="A159" s="115">
        <v>152</v>
      </c>
      <c r="B159" s="116" t="s">
        <v>54</v>
      </c>
      <c r="C159" s="70" t="s">
        <v>423</v>
      </c>
      <c r="D159" s="70" t="s">
        <v>426</v>
      </c>
      <c r="E159" s="70" t="s">
        <v>181</v>
      </c>
      <c r="F159" s="71">
        <v>2186.96</v>
      </c>
    </row>
    <row r="160" spans="1:6" ht="15" customHeight="1" x14ac:dyDescent="0.25">
      <c r="A160" s="115">
        <v>153</v>
      </c>
      <c r="B160" s="116" t="s">
        <v>54</v>
      </c>
      <c r="C160" s="70" t="s">
        <v>427</v>
      </c>
      <c r="D160" s="70" t="s">
        <v>428</v>
      </c>
      <c r="E160" s="70" t="s">
        <v>181</v>
      </c>
      <c r="F160" s="71">
        <v>235.12</v>
      </c>
    </row>
    <row r="161" spans="1:6" ht="15" customHeight="1" x14ac:dyDescent="0.25">
      <c r="A161" s="115">
        <v>154</v>
      </c>
      <c r="B161" s="116" t="s">
        <v>178</v>
      </c>
      <c r="C161" s="70" t="s">
        <v>429</v>
      </c>
      <c r="D161" s="70" t="s">
        <v>430</v>
      </c>
      <c r="E161" s="70" t="s">
        <v>181</v>
      </c>
      <c r="F161" s="71">
        <v>8510.66</v>
      </c>
    </row>
    <row r="162" spans="1:6" ht="15" customHeight="1" x14ac:dyDescent="0.25">
      <c r="A162" s="115">
        <v>155</v>
      </c>
      <c r="B162" s="116" t="s">
        <v>298</v>
      </c>
      <c r="C162" s="70" t="s">
        <v>431</v>
      </c>
      <c r="D162" s="70" t="s">
        <v>432</v>
      </c>
      <c r="E162" s="70" t="s">
        <v>181</v>
      </c>
      <c r="F162" s="71">
        <v>765.72</v>
      </c>
    </row>
    <row r="163" spans="1:6" ht="15" customHeight="1" x14ac:dyDescent="0.25">
      <c r="A163" s="115">
        <v>156</v>
      </c>
      <c r="B163" s="116" t="s">
        <v>54</v>
      </c>
      <c r="C163" s="70" t="s">
        <v>433</v>
      </c>
      <c r="D163" s="70" t="s">
        <v>434</v>
      </c>
      <c r="E163" s="70" t="s">
        <v>181</v>
      </c>
      <c r="F163" s="71">
        <v>373.72</v>
      </c>
    </row>
    <row r="164" spans="1:6" ht="15" customHeight="1" x14ac:dyDescent="0.25">
      <c r="A164" s="115">
        <v>157</v>
      </c>
      <c r="B164" s="116" t="s">
        <v>192</v>
      </c>
      <c r="C164" s="70" t="s">
        <v>433</v>
      </c>
      <c r="D164" s="70" t="s">
        <v>435</v>
      </c>
      <c r="E164" s="70" t="s">
        <v>181</v>
      </c>
      <c r="F164" s="71">
        <v>8.0500000000000007</v>
      </c>
    </row>
    <row r="165" spans="1:6" ht="15" customHeight="1" x14ac:dyDescent="0.25">
      <c r="A165" s="115">
        <v>158</v>
      </c>
      <c r="B165" s="116" t="s">
        <v>216</v>
      </c>
      <c r="C165" s="70" t="s">
        <v>433</v>
      </c>
      <c r="D165" s="70" t="s">
        <v>436</v>
      </c>
      <c r="E165" s="70" t="s">
        <v>181</v>
      </c>
      <c r="F165" s="71">
        <v>2085.5</v>
      </c>
    </row>
    <row r="166" spans="1:6" ht="15" customHeight="1" x14ac:dyDescent="0.25">
      <c r="A166" s="115">
        <v>159</v>
      </c>
      <c r="B166" s="116" t="s">
        <v>178</v>
      </c>
      <c r="C166" s="70" t="s">
        <v>433</v>
      </c>
      <c r="D166" s="70" t="s">
        <v>437</v>
      </c>
      <c r="E166" s="70" t="s">
        <v>181</v>
      </c>
      <c r="F166" s="71">
        <v>7171.43</v>
      </c>
    </row>
    <row r="167" spans="1:6" ht="15" customHeight="1" x14ac:dyDescent="0.25">
      <c r="A167" s="115">
        <v>160</v>
      </c>
      <c r="B167" s="116" t="s">
        <v>178</v>
      </c>
      <c r="C167" s="70" t="s">
        <v>438</v>
      </c>
      <c r="D167" s="70" t="s">
        <v>439</v>
      </c>
      <c r="E167" s="70" t="s">
        <v>181</v>
      </c>
      <c r="F167" s="71">
        <v>220.06</v>
      </c>
    </row>
    <row r="168" spans="1:6" ht="15" customHeight="1" x14ac:dyDescent="0.25">
      <c r="A168" s="115">
        <v>161</v>
      </c>
      <c r="B168" s="116" t="s">
        <v>178</v>
      </c>
      <c r="C168" s="70" t="s">
        <v>440</v>
      </c>
      <c r="D168" s="70" t="s">
        <v>269</v>
      </c>
      <c r="E168" s="70" t="s">
        <v>181</v>
      </c>
      <c r="F168" s="71">
        <v>385.07</v>
      </c>
    </row>
    <row r="169" spans="1:6" ht="15" customHeight="1" x14ac:dyDescent="0.25">
      <c r="A169" s="115">
        <v>162</v>
      </c>
      <c r="B169" s="116" t="s">
        <v>192</v>
      </c>
      <c r="C169" s="70" t="s">
        <v>441</v>
      </c>
      <c r="D169" s="70" t="s">
        <v>442</v>
      </c>
      <c r="E169" s="70" t="s">
        <v>181</v>
      </c>
      <c r="F169" s="71">
        <v>40.25</v>
      </c>
    </row>
    <row r="170" spans="1:6" ht="15" customHeight="1" x14ac:dyDescent="0.25">
      <c r="A170" s="115">
        <v>163</v>
      </c>
      <c r="B170" s="116" t="s">
        <v>205</v>
      </c>
      <c r="C170" s="70" t="s">
        <v>443</v>
      </c>
      <c r="D170" s="70" t="s">
        <v>444</v>
      </c>
      <c r="E170" s="70" t="s">
        <v>181</v>
      </c>
      <c r="F170" s="71">
        <v>10844.99</v>
      </c>
    </row>
    <row r="171" spans="1:6" ht="15" customHeight="1" x14ac:dyDescent="0.25">
      <c r="A171" s="115">
        <v>164</v>
      </c>
      <c r="B171" s="116" t="s">
        <v>54</v>
      </c>
      <c r="C171" s="70" t="s">
        <v>443</v>
      </c>
      <c r="D171" s="70" t="s">
        <v>302</v>
      </c>
      <c r="E171" s="70" t="s">
        <v>181</v>
      </c>
      <c r="F171" s="71">
        <v>2128.56</v>
      </c>
    </row>
    <row r="172" spans="1:6" ht="15" customHeight="1" x14ac:dyDescent="0.25">
      <c r="A172" s="115">
        <v>165</v>
      </c>
      <c r="B172" s="116" t="s">
        <v>216</v>
      </c>
      <c r="C172" s="70" t="s">
        <v>445</v>
      </c>
      <c r="D172" s="70" t="s">
        <v>446</v>
      </c>
      <c r="E172" s="70" t="s">
        <v>181</v>
      </c>
      <c r="F172" s="71">
        <v>564.07000000000005</v>
      </c>
    </row>
    <row r="173" spans="1:6" ht="15" customHeight="1" x14ac:dyDescent="0.25">
      <c r="A173" s="115">
        <v>166</v>
      </c>
      <c r="B173" s="116" t="s">
        <v>211</v>
      </c>
      <c r="C173" s="70" t="s">
        <v>447</v>
      </c>
      <c r="D173" s="70" t="s">
        <v>448</v>
      </c>
      <c r="E173" s="70"/>
      <c r="F173" s="71">
        <v>2183.86</v>
      </c>
    </row>
    <row r="174" spans="1:6" ht="15" customHeight="1" x14ac:dyDescent="0.25">
      <c r="A174" s="115">
        <v>167</v>
      </c>
      <c r="B174" s="116" t="s">
        <v>178</v>
      </c>
      <c r="C174" s="70" t="s">
        <v>449</v>
      </c>
      <c r="D174" s="70" t="s">
        <v>450</v>
      </c>
      <c r="E174" s="70" t="s">
        <v>181</v>
      </c>
      <c r="F174" s="71">
        <v>68.75</v>
      </c>
    </row>
    <row r="175" spans="1:6" ht="15" customHeight="1" x14ac:dyDescent="0.25">
      <c r="A175" s="115">
        <v>168</v>
      </c>
      <c r="B175" s="116" t="s">
        <v>185</v>
      </c>
      <c r="C175" s="70" t="s">
        <v>451</v>
      </c>
      <c r="D175" s="70" t="s">
        <v>452</v>
      </c>
      <c r="E175" s="70" t="s">
        <v>181</v>
      </c>
      <c r="F175" s="71">
        <v>106.67</v>
      </c>
    </row>
    <row r="176" spans="1:6" ht="15" customHeight="1" x14ac:dyDescent="0.25">
      <c r="A176" s="115">
        <v>169</v>
      </c>
      <c r="B176" s="116" t="s">
        <v>185</v>
      </c>
      <c r="C176" s="70" t="s">
        <v>451</v>
      </c>
      <c r="D176" s="70" t="s">
        <v>453</v>
      </c>
      <c r="E176" s="70" t="s">
        <v>181</v>
      </c>
      <c r="F176" s="71">
        <v>266.37</v>
      </c>
    </row>
    <row r="177" spans="1:6" ht="15" customHeight="1" x14ac:dyDescent="0.25">
      <c r="A177" s="115">
        <v>170</v>
      </c>
      <c r="B177" s="116" t="s">
        <v>211</v>
      </c>
      <c r="C177" s="70" t="s">
        <v>454</v>
      </c>
      <c r="D177" s="70" t="s">
        <v>455</v>
      </c>
      <c r="E177" s="70" t="s">
        <v>181</v>
      </c>
      <c r="F177" s="71">
        <v>99.61</v>
      </c>
    </row>
    <row r="178" spans="1:6" ht="15" customHeight="1" x14ac:dyDescent="0.25">
      <c r="A178" s="115">
        <v>171</v>
      </c>
      <c r="B178" s="116" t="s">
        <v>54</v>
      </c>
      <c r="C178" s="70" t="s">
        <v>456</v>
      </c>
      <c r="D178" s="70" t="s">
        <v>457</v>
      </c>
      <c r="E178" s="70" t="s">
        <v>181</v>
      </c>
      <c r="F178" s="71">
        <v>15.99</v>
      </c>
    </row>
    <row r="179" spans="1:6" ht="15" customHeight="1" x14ac:dyDescent="0.25">
      <c r="A179" s="115">
        <v>172</v>
      </c>
      <c r="B179" s="116" t="s">
        <v>54</v>
      </c>
      <c r="C179" s="70" t="s">
        <v>458</v>
      </c>
      <c r="D179" s="70" t="s">
        <v>459</v>
      </c>
      <c r="E179" s="70" t="s">
        <v>181</v>
      </c>
      <c r="F179" s="71">
        <v>118.46</v>
      </c>
    </row>
    <row r="180" spans="1:6" ht="15" customHeight="1" x14ac:dyDescent="0.25">
      <c r="A180" s="115">
        <v>173</v>
      </c>
      <c r="B180" s="116" t="s">
        <v>211</v>
      </c>
      <c r="C180" s="70" t="s">
        <v>64</v>
      </c>
      <c r="D180" s="70" t="s">
        <v>460</v>
      </c>
      <c r="E180" s="70" t="s">
        <v>181</v>
      </c>
      <c r="F180" s="71">
        <v>7381.52</v>
      </c>
    </row>
    <row r="181" spans="1:6" ht="15" customHeight="1" x14ac:dyDescent="0.25">
      <c r="A181" s="115">
        <v>174</v>
      </c>
      <c r="B181" s="116" t="s">
        <v>185</v>
      </c>
      <c r="C181" s="70" t="s">
        <v>64</v>
      </c>
      <c r="D181" s="70" t="s">
        <v>461</v>
      </c>
      <c r="E181" s="70" t="s">
        <v>184</v>
      </c>
      <c r="F181" s="71">
        <v>348.72</v>
      </c>
    </row>
    <row r="182" spans="1:6" ht="15" customHeight="1" x14ac:dyDescent="0.25">
      <c r="A182" s="115">
        <v>175</v>
      </c>
      <c r="B182" s="116" t="s">
        <v>216</v>
      </c>
      <c r="C182" s="70" t="s">
        <v>64</v>
      </c>
      <c r="D182" s="70" t="s">
        <v>462</v>
      </c>
      <c r="E182" s="70" t="s">
        <v>181</v>
      </c>
      <c r="F182" s="71">
        <v>702.06</v>
      </c>
    </row>
    <row r="183" spans="1:6" ht="15" customHeight="1" x14ac:dyDescent="0.25">
      <c r="A183" s="115">
        <v>176</v>
      </c>
      <c r="B183" s="116" t="s">
        <v>463</v>
      </c>
      <c r="C183" s="70" t="s">
        <v>64</v>
      </c>
      <c r="D183" s="70" t="s">
        <v>464</v>
      </c>
      <c r="E183" s="70" t="s">
        <v>184</v>
      </c>
      <c r="F183" s="71">
        <v>17089.169999999998</v>
      </c>
    </row>
    <row r="184" spans="1:6" ht="15" customHeight="1" x14ac:dyDescent="0.25">
      <c r="A184" s="115">
        <v>177</v>
      </c>
      <c r="B184" s="116" t="s">
        <v>211</v>
      </c>
      <c r="C184" s="70" t="s">
        <v>64</v>
      </c>
      <c r="D184" s="70" t="s">
        <v>465</v>
      </c>
      <c r="E184" s="70" t="s">
        <v>181</v>
      </c>
      <c r="F184" s="71">
        <v>694.09</v>
      </c>
    </row>
    <row r="185" spans="1:6" ht="15" customHeight="1" x14ac:dyDescent="0.25">
      <c r="A185" s="115">
        <v>178</v>
      </c>
      <c r="B185" s="116" t="s">
        <v>63</v>
      </c>
      <c r="C185" s="70" t="s">
        <v>64</v>
      </c>
      <c r="D185" s="70" t="s">
        <v>65</v>
      </c>
      <c r="E185" s="70" t="s">
        <v>181</v>
      </c>
      <c r="F185" s="71">
        <v>41607.24</v>
      </c>
    </row>
    <row r="186" spans="1:6" ht="15" customHeight="1" x14ac:dyDescent="0.25">
      <c r="A186" s="115">
        <v>179</v>
      </c>
      <c r="B186" s="116" t="s">
        <v>211</v>
      </c>
      <c r="C186" s="70" t="s">
        <v>64</v>
      </c>
      <c r="D186" s="70" t="s">
        <v>466</v>
      </c>
      <c r="E186" s="70" t="s">
        <v>181</v>
      </c>
      <c r="F186" s="71">
        <v>485.65</v>
      </c>
    </row>
    <row r="187" spans="1:6" ht="15" customHeight="1" x14ac:dyDescent="0.25">
      <c r="A187" s="115">
        <v>180</v>
      </c>
      <c r="B187" s="116" t="s">
        <v>192</v>
      </c>
      <c r="C187" s="70" t="s">
        <v>467</v>
      </c>
      <c r="D187" s="70" t="s">
        <v>468</v>
      </c>
      <c r="E187" s="70" t="s">
        <v>181</v>
      </c>
      <c r="F187" s="71">
        <v>32.200000000000003</v>
      </c>
    </row>
    <row r="188" spans="1:6" ht="15" customHeight="1" x14ac:dyDescent="0.25">
      <c r="A188" s="115">
        <v>181</v>
      </c>
      <c r="B188" s="116" t="s">
        <v>178</v>
      </c>
      <c r="C188" s="70" t="s">
        <v>469</v>
      </c>
      <c r="D188" s="70" t="s">
        <v>470</v>
      </c>
      <c r="E188" s="70" t="s">
        <v>181</v>
      </c>
      <c r="F188" s="71">
        <v>313.2</v>
      </c>
    </row>
    <row r="189" spans="1:6" ht="15" customHeight="1" x14ac:dyDescent="0.25">
      <c r="A189" s="115">
        <v>182</v>
      </c>
      <c r="B189" s="116" t="s">
        <v>211</v>
      </c>
      <c r="C189" s="70" t="s">
        <v>469</v>
      </c>
      <c r="D189" s="70" t="s">
        <v>60</v>
      </c>
      <c r="E189" s="70" t="s">
        <v>181</v>
      </c>
      <c r="F189" s="71">
        <v>6882.24</v>
      </c>
    </row>
    <row r="190" spans="1:6" ht="15" customHeight="1" x14ac:dyDescent="0.25">
      <c r="A190" s="115">
        <v>183</v>
      </c>
      <c r="B190" s="116" t="s">
        <v>178</v>
      </c>
      <c r="C190" s="70" t="s">
        <v>469</v>
      </c>
      <c r="D190" s="70" t="s">
        <v>418</v>
      </c>
      <c r="E190" s="70" t="s">
        <v>181</v>
      </c>
      <c r="F190" s="71">
        <v>41.59</v>
      </c>
    </row>
    <row r="191" spans="1:6" ht="15" customHeight="1" x14ac:dyDescent="0.25">
      <c r="A191" s="115">
        <v>184</v>
      </c>
      <c r="B191" s="116" t="s">
        <v>211</v>
      </c>
      <c r="C191" s="70" t="s">
        <v>469</v>
      </c>
      <c r="D191" s="70" t="s">
        <v>471</v>
      </c>
      <c r="E191" s="70" t="s">
        <v>181</v>
      </c>
      <c r="F191" s="71">
        <v>4351.32</v>
      </c>
    </row>
    <row r="192" spans="1:6" ht="15" customHeight="1" x14ac:dyDescent="0.25">
      <c r="A192" s="115">
        <v>185</v>
      </c>
      <c r="B192" s="116" t="s">
        <v>54</v>
      </c>
      <c r="C192" s="70" t="s">
        <v>472</v>
      </c>
      <c r="D192" s="70" t="s">
        <v>473</v>
      </c>
      <c r="E192" s="70" t="s">
        <v>181</v>
      </c>
      <c r="F192" s="71">
        <v>211.86</v>
      </c>
    </row>
    <row r="193" spans="1:6" ht="15" customHeight="1" x14ac:dyDescent="0.25">
      <c r="A193" s="115">
        <v>186</v>
      </c>
      <c r="B193" s="116" t="s">
        <v>54</v>
      </c>
      <c r="C193" s="70" t="s">
        <v>474</v>
      </c>
      <c r="D193" s="70" t="s">
        <v>475</v>
      </c>
      <c r="E193" s="70" t="s">
        <v>181</v>
      </c>
      <c r="F193" s="71">
        <v>763.19</v>
      </c>
    </row>
    <row r="194" spans="1:6" ht="15" customHeight="1" x14ac:dyDescent="0.25">
      <c r="A194" s="115">
        <v>187</v>
      </c>
      <c r="B194" s="116" t="s">
        <v>54</v>
      </c>
      <c r="C194" s="70" t="s">
        <v>476</v>
      </c>
      <c r="D194" s="70" t="s">
        <v>477</v>
      </c>
      <c r="E194" s="70" t="s">
        <v>181</v>
      </c>
      <c r="F194" s="71">
        <v>2516.39</v>
      </c>
    </row>
    <row r="195" spans="1:6" ht="15" customHeight="1" x14ac:dyDescent="0.25">
      <c r="A195" s="115">
        <v>188</v>
      </c>
      <c r="B195" s="116" t="s">
        <v>54</v>
      </c>
      <c r="C195" s="70" t="s">
        <v>478</v>
      </c>
      <c r="D195" s="70" t="s">
        <v>339</v>
      </c>
      <c r="E195" s="70" t="s">
        <v>181</v>
      </c>
      <c r="F195" s="71">
        <v>5593.03</v>
      </c>
    </row>
    <row r="196" spans="1:6" ht="15" customHeight="1" x14ac:dyDescent="0.25">
      <c r="A196" s="115">
        <v>189</v>
      </c>
      <c r="B196" s="116" t="s">
        <v>298</v>
      </c>
      <c r="C196" s="70" t="s">
        <v>479</v>
      </c>
      <c r="D196" s="70" t="s">
        <v>480</v>
      </c>
      <c r="E196" s="70" t="s">
        <v>181</v>
      </c>
      <c r="F196" s="71">
        <v>425.4</v>
      </c>
    </row>
    <row r="197" spans="1:6" ht="15" customHeight="1" x14ac:dyDescent="0.25">
      <c r="A197" s="115">
        <v>190</v>
      </c>
      <c r="B197" s="116" t="s">
        <v>205</v>
      </c>
      <c r="C197" s="70" t="s">
        <v>479</v>
      </c>
      <c r="D197" s="70" t="s">
        <v>481</v>
      </c>
      <c r="E197" s="70" t="s">
        <v>181</v>
      </c>
      <c r="F197" s="71">
        <v>191.51</v>
      </c>
    </row>
    <row r="198" spans="1:6" ht="15" customHeight="1" x14ac:dyDescent="0.25">
      <c r="A198" s="115">
        <v>191</v>
      </c>
      <c r="B198" s="116" t="s">
        <v>54</v>
      </c>
      <c r="C198" s="70" t="s">
        <v>479</v>
      </c>
      <c r="D198" s="70" t="s">
        <v>482</v>
      </c>
      <c r="E198" s="70" t="s">
        <v>181</v>
      </c>
      <c r="F198" s="71">
        <v>3268.67</v>
      </c>
    </row>
    <row r="199" spans="1:6" ht="15" customHeight="1" x14ac:dyDescent="0.25">
      <c r="A199" s="115">
        <v>192</v>
      </c>
      <c r="B199" s="116" t="s">
        <v>66</v>
      </c>
      <c r="C199" s="70" t="s">
        <v>483</v>
      </c>
      <c r="D199" s="70" t="s">
        <v>484</v>
      </c>
      <c r="E199" s="70" t="s">
        <v>181</v>
      </c>
      <c r="F199" s="71">
        <v>25563.79</v>
      </c>
    </row>
    <row r="200" spans="1:6" ht="15" customHeight="1" x14ac:dyDescent="0.25">
      <c r="A200" s="115">
        <v>193</v>
      </c>
      <c r="B200" s="116" t="s">
        <v>185</v>
      </c>
      <c r="C200" s="70" t="s">
        <v>485</v>
      </c>
      <c r="D200" s="70" t="s">
        <v>486</v>
      </c>
      <c r="E200" s="70" t="s">
        <v>181</v>
      </c>
      <c r="F200" s="71">
        <v>182.41</v>
      </c>
    </row>
    <row r="201" spans="1:6" ht="15" customHeight="1" x14ac:dyDescent="0.25">
      <c r="A201" s="115">
        <v>194</v>
      </c>
      <c r="B201" s="116" t="s">
        <v>178</v>
      </c>
      <c r="C201" s="70" t="s">
        <v>487</v>
      </c>
      <c r="D201" s="70" t="s">
        <v>488</v>
      </c>
      <c r="E201" s="70" t="s">
        <v>181</v>
      </c>
      <c r="F201" s="71">
        <v>504.84</v>
      </c>
    </row>
    <row r="202" spans="1:6" ht="15" customHeight="1" x14ac:dyDescent="0.25">
      <c r="A202" s="115">
        <v>195</v>
      </c>
      <c r="B202" s="116" t="s">
        <v>185</v>
      </c>
      <c r="C202" s="70" t="s">
        <v>489</v>
      </c>
      <c r="D202" s="70" t="s">
        <v>490</v>
      </c>
      <c r="E202" s="70" t="s">
        <v>181</v>
      </c>
      <c r="F202" s="71">
        <v>10112.74</v>
      </c>
    </row>
    <row r="203" spans="1:6" ht="15" customHeight="1" x14ac:dyDescent="0.25">
      <c r="A203" s="115">
        <v>196</v>
      </c>
      <c r="B203" s="116" t="s">
        <v>54</v>
      </c>
      <c r="C203" s="70" t="s">
        <v>489</v>
      </c>
      <c r="D203" s="70" t="s">
        <v>491</v>
      </c>
      <c r="E203" s="70" t="s">
        <v>181</v>
      </c>
      <c r="F203" s="71">
        <v>986.11</v>
      </c>
    </row>
    <row r="204" spans="1:6" ht="15" customHeight="1" x14ac:dyDescent="0.25">
      <c r="A204" s="115">
        <v>197</v>
      </c>
      <c r="B204" s="116" t="s">
        <v>178</v>
      </c>
      <c r="C204" s="70" t="s">
        <v>492</v>
      </c>
      <c r="D204" s="70" t="s">
        <v>493</v>
      </c>
      <c r="E204" s="70" t="s">
        <v>181</v>
      </c>
      <c r="F204" s="71">
        <v>211.86</v>
      </c>
    </row>
    <row r="205" spans="1:6" ht="15" customHeight="1" x14ac:dyDescent="0.25">
      <c r="A205" s="115">
        <v>198</v>
      </c>
      <c r="B205" s="116" t="s">
        <v>178</v>
      </c>
      <c r="C205" s="70" t="s">
        <v>494</v>
      </c>
      <c r="D205" s="70" t="s">
        <v>495</v>
      </c>
      <c r="E205" s="70" t="s">
        <v>184</v>
      </c>
      <c r="F205" s="71">
        <v>191.51</v>
      </c>
    </row>
    <row r="206" spans="1:6" ht="15" customHeight="1" x14ac:dyDescent="0.25">
      <c r="A206" s="115">
        <v>199</v>
      </c>
      <c r="B206" s="116" t="s">
        <v>54</v>
      </c>
      <c r="C206" s="70" t="s">
        <v>496</v>
      </c>
      <c r="D206" s="70" t="s">
        <v>497</v>
      </c>
      <c r="E206" s="70" t="s">
        <v>181</v>
      </c>
      <c r="F206" s="71">
        <v>176.5</v>
      </c>
    </row>
    <row r="207" spans="1:6" ht="15" customHeight="1" x14ac:dyDescent="0.25">
      <c r="A207" s="115">
        <v>200</v>
      </c>
      <c r="B207" s="116" t="s">
        <v>54</v>
      </c>
      <c r="C207" s="70" t="s">
        <v>496</v>
      </c>
      <c r="D207" s="70" t="s">
        <v>498</v>
      </c>
      <c r="E207" s="70" t="s">
        <v>181</v>
      </c>
      <c r="F207" s="71">
        <v>17.760000000000002</v>
      </c>
    </row>
    <row r="208" spans="1:6" ht="15" customHeight="1" x14ac:dyDescent="0.25">
      <c r="A208" s="115">
        <v>201</v>
      </c>
      <c r="B208" s="116" t="s">
        <v>211</v>
      </c>
      <c r="C208" s="70" t="s">
        <v>499</v>
      </c>
      <c r="D208" s="70" t="s">
        <v>500</v>
      </c>
      <c r="E208" s="70" t="s">
        <v>184</v>
      </c>
      <c r="F208" s="71">
        <v>1718.08</v>
      </c>
    </row>
    <row r="209" spans="1:6" ht="15" customHeight="1" x14ac:dyDescent="0.25">
      <c r="A209" s="115">
        <v>202</v>
      </c>
      <c r="B209" s="116" t="s">
        <v>54</v>
      </c>
      <c r="C209" s="70" t="s">
        <v>501</v>
      </c>
      <c r="D209" s="70" t="s">
        <v>502</v>
      </c>
      <c r="E209" s="70" t="s">
        <v>181</v>
      </c>
      <c r="F209" s="71">
        <v>0.76</v>
      </c>
    </row>
    <row r="210" spans="1:6" ht="15" customHeight="1" x14ac:dyDescent="0.25">
      <c r="A210" s="115">
        <v>203</v>
      </c>
      <c r="B210" s="116" t="s">
        <v>205</v>
      </c>
      <c r="C210" s="70" t="s">
        <v>503</v>
      </c>
      <c r="D210" s="70" t="s">
        <v>504</v>
      </c>
      <c r="E210" s="70" t="s">
        <v>184</v>
      </c>
      <c r="F210" s="71">
        <v>1980.83</v>
      </c>
    </row>
    <row r="211" spans="1:6" ht="15" customHeight="1" x14ac:dyDescent="0.25">
      <c r="A211" s="115">
        <v>204</v>
      </c>
      <c r="B211" s="116" t="s">
        <v>178</v>
      </c>
      <c r="C211" s="70" t="s">
        <v>505</v>
      </c>
      <c r="D211" s="70" t="s">
        <v>506</v>
      </c>
      <c r="E211" s="70" t="s">
        <v>181</v>
      </c>
      <c r="F211" s="71">
        <v>20.62</v>
      </c>
    </row>
    <row r="212" spans="1:6" ht="15" customHeight="1" x14ac:dyDescent="0.25">
      <c r="A212" s="115">
        <v>205</v>
      </c>
      <c r="B212" s="116" t="s">
        <v>216</v>
      </c>
      <c r="C212" s="70" t="s">
        <v>505</v>
      </c>
      <c r="D212" s="70" t="s">
        <v>395</v>
      </c>
      <c r="E212" s="70" t="s">
        <v>181</v>
      </c>
      <c r="F212" s="71">
        <v>1663.39</v>
      </c>
    </row>
    <row r="213" spans="1:6" ht="15" customHeight="1" x14ac:dyDescent="0.25">
      <c r="A213" s="115">
        <v>206</v>
      </c>
      <c r="B213" s="116" t="s">
        <v>298</v>
      </c>
      <c r="C213" s="70" t="s">
        <v>505</v>
      </c>
      <c r="D213" s="70" t="s">
        <v>507</v>
      </c>
      <c r="E213" s="70" t="s">
        <v>181</v>
      </c>
      <c r="F213" s="71">
        <v>319.05</v>
      </c>
    </row>
    <row r="214" spans="1:6" ht="15" customHeight="1" x14ac:dyDescent="0.25">
      <c r="A214" s="115">
        <v>207</v>
      </c>
      <c r="B214" s="116" t="s">
        <v>185</v>
      </c>
      <c r="C214" s="70" t="s">
        <v>505</v>
      </c>
      <c r="D214" s="70" t="s">
        <v>508</v>
      </c>
      <c r="E214" s="70" t="s">
        <v>181</v>
      </c>
      <c r="F214" s="71">
        <v>294.88</v>
      </c>
    </row>
    <row r="215" spans="1:6" ht="15" customHeight="1" x14ac:dyDescent="0.25">
      <c r="A215" s="115">
        <v>208</v>
      </c>
      <c r="B215" s="116" t="s">
        <v>54</v>
      </c>
      <c r="C215" s="70" t="s">
        <v>505</v>
      </c>
      <c r="D215" s="70" t="s">
        <v>509</v>
      </c>
      <c r="E215" s="70" t="s">
        <v>181</v>
      </c>
      <c r="F215" s="71">
        <v>1217.33</v>
      </c>
    </row>
    <row r="216" spans="1:6" ht="15" customHeight="1" x14ac:dyDescent="0.25">
      <c r="A216" s="115">
        <v>209</v>
      </c>
      <c r="B216" s="116" t="s">
        <v>178</v>
      </c>
      <c r="C216" s="70" t="s">
        <v>510</v>
      </c>
      <c r="D216" s="70" t="s">
        <v>257</v>
      </c>
      <c r="E216" s="70" t="s">
        <v>184</v>
      </c>
      <c r="F216" s="71">
        <v>403.37</v>
      </c>
    </row>
    <row r="217" spans="1:6" ht="15" customHeight="1" x14ac:dyDescent="0.25">
      <c r="A217" s="115">
        <v>210</v>
      </c>
      <c r="B217" s="116" t="s">
        <v>178</v>
      </c>
      <c r="C217" s="70" t="s">
        <v>510</v>
      </c>
      <c r="D217" s="70" t="s">
        <v>511</v>
      </c>
      <c r="E217" s="70" t="s">
        <v>181</v>
      </c>
      <c r="F217" s="71">
        <v>2067.81</v>
      </c>
    </row>
    <row r="218" spans="1:6" ht="15" customHeight="1" x14ac:dyDescent="0.25">
      <c r="A218" s="115">
        <v>211</v>
      </c>
      <c r="B218" s="116" t="s">
        <v>54</v>
      </c>
      <c r="C218" s="70" t="s">
        <v>512</v>
      </c>
      <c r="D218" s="70" t="s">
        <v>215</v>
      </c>
      <c r="E218" s="70" t="s">
        <v>184</v>
      </c>
      <c r="F218" s="71">
        <v>1281.1500000000001</v>
      </c>
    </row>
    <row r="219" spans="1:6" ht="15" customHeight="1" x14ac:dyDescent="0.25">
      <c r="A219" s="115">
        <v>212</v>
      </c>
      <c r="B219" s="116" t="s">
        <v>211</v>
      </c>
      <c r="C219" s="70" t="s">
        <v>513</v>
      </c>
      <c r="D219" s="70" t="s">
        <v>514</v>
      </c>
      <c r="E219" s="70" t="s">
        <v>184</v>
      </c>
      <c r="F219" s="71">
        <v>3821.36</v>
      </c>
    </row>
    <row r="220" spans="1:6" ht="15" customHeight="1" x14ac:dyDescent="0.25">
      <c r="A220" s="115">
        <v>213</v>
      </c>
      <c r="B220" s="116" t="s">
        <v>178</v>
      </c>
      <c r="C220" s="70" t="s">
        <v>513</v>
      </c>
      <c r="D220" s="70" t="s">
        <v>515</v>
      </c>
      <c r="E220" s="70" t="s">
        <v>181</v>
      </c>
      <c r="F220" s="71">
        <v>988.36</v>
      </c>
    </row>
    <row r="221" spans="1:6" ht="15" customHeight="1" x14ac:dyDescent="0.25">
      <c r="A221" s="115">
        <v>214</v>
      </c>
      <c r="B221" s="116" t="s">
        <v>54</v>
      </c>
      <c r="C221" s="70" t="s">
        <v>516</v>
      </c>
      <c r="D221" s="70" t="s">
        <v>517</v>
      </c>
      <c r="E221" s="70" t="s">
        <v>181</v>
      </c>
      <c r="F221" s="71">
        <v>1566.46</v>
      </c>
    </row>
    <row r="222" spans="1:6" ht="15" customHeight="1" x14ac:dyDescent="0.25">
      <c r="A222" s="115">
        <v>215</v>
      </c>
      <c r="B222" s="116" t="s">
        <v>216</v>
      </c>
      <c r="C222" s="70" t="s">
        <v>399</v>
      </c>
      <c r="D222" s="70" t="s">
        <v>518</v>
      </c>
      <c r="E222" s="70" t="s">
        <v>181</v>
      </c>
      <c r="F222" s="71">
        <v>295.23</v>
      </c>
    </row>
    <row r="223" spans="1:6" ht="15" customHeight="1" x14ac:dyDescent="0.25">
      <c r="A223" s="115">
        <v>216</v>
      </c>
      <c r="B223" s="116" t="s">
        <v>379</v>
      </c>
      <c r="C223" s="70" t="s">
        <v>519</v>
      </c>
      <c r="D223" s="70" t="s">
        <v>520</v>
      </c>
      <c r="E223" s="70" t="s">
        <v>181</v>
      </c>
      <c r="F223" s="71">
        <v>263.23</v>
      </c>
    </row>
    <row r="224" spans="1:6" ht="15" customHeight="1" x14ac:dyDescent="0.25">
      <c r="A224" s="115">
        <v>217</v>
      </c>
      <c r="B224" s="116" t="s">
        <v>178</v>
      </c>
      <c r="C224" s="70" t="s">
        <v>521</v>
      </c>
      <c r="D224" s="70" t="s">
        <v>522</v>
      </c>
      <c r="E224" s="70" t="s">
        <v>181</v>
      </c>
      <c r="F224" s="71">
        <v>135.58000000000001</v>
      </c>
    </row>
    <row r="225" spans="1:60" ht="15" customHeight="1" x14ac:dyDescent="0.25">
      <c r="A225" s="115">
        <v>218</v>
      </c>
      <c r="B225" s="116" t="s">
        <v>54</v>
      </c>
      <c r="C225" s="70" t="s">
        <v>523</v>
      </c>
      <c r="D225" s="70" t="s">
        <v>524</v>
      </c>
      <c r="E225" s="70" t="s">
        <v>184</v>
      </c>
      <c r="F225" s="71">
        <v>661</v>
      </c>
    </row>
    <row r="226" spans="1:60" ht="15" customHeight="1" x14ac:dyDescent="0.25">
      <c r="A226" s="115">
        <v>219</v>
      </c>
      <c r="B226" s="116" t="s">
        <v>185</v>
      </c>
      <c r="C226" s="70" t="s">
        <v>525</v>
      </c>
      <c r="D226" s="70" t="s">
        <v>526</v>
      </c>
      <c r="E226" s="70" t="s">
        <v>184</v>
      </c>
      <c r="F226" s="71">
        <v>119.57</v>
      </c>
    </row>
    <row r="227" spans="1:60" ht="15" customHeight="1" x14ac:dyDescent="0.25">
      <c r="A227" s="115">
        <v>220</v>
      </c>
      <c r="B227" s="116" t="s">
        <v>54</v>
      </c>
      <c r="C227" s="70" t="s">
        <v>527</v>
      </c>
      <c r="D227" s="70" t="s">
        <v>528</v>
      </c>
      <c r="E227" s="70" t="s">
        <v>181</v>
      </c>
      <c r="F227" s="71">
        <v>119.57</v>
      </c>
    </row>
    <row r="228" spans="1:60" ht="15" customHeight="1" x14ac:dyDescent="0.25">
      <c r="A228" s="115">
        <v>221</v>
      </c>
      <c r="B228" s="116" t="s">
        <v>216</v>
      </c>
      <c r="C228" s="70" t="s">
        <v>529</v>
      </c>
      <c r="D228" s="70" t="s">
        <v>424</v>
      </c>
      <c r="E228" s="70" t="s">
        <v>181</v>
      </c>
      <c r="F228" s="71">
        <v>235.28</v>
      </c>
    </row>
    <row r="229" spans="1:60" ht="15" customHeight="1" x14ac:dyDescent="0.25">
      <c r="A229" s="115">
        <v>222</v>
      </c>
      <c r="B229" s="116" t="s">
        <v>211</v>
      </c>
      <c r="C229" s="70" t="s">
        <v>530</v>
      </c>
      <c r="D229" s="70" t="s">
        <v>531</v>
      </c>
      <c r="E229" s="70" t="s">
        <v>181</v>
      </c>
      <c r="F229" s="71">
        <v>4115.46</v>
      </c>
    </row>
    <row r="230" spans="1:60" ht="15" customHeight="1" x14ac:dyDescent="0.25">
      <c r="A230" s="115">
        <v>223</v>
      </c>
      <c r="B230" s="116" t="s">
        <v>185</v>
      </c>
      <c r="C230" s="70" t="s">
        <v>532</v>
      </c>
      <c r="D230" s="70" t="s">
        <v>533</v>
      </c>
      <c r="E230" s="70" t="s">
        <v>181</v>
      </c>
      <c r="F230" s="71">
        <v>1026.04</v>
      </c>
    </row>
    <row r="231" spans="1:60" ht="15" customHeight="1" x14ac:dyDescent="0.25">
      <c r="A231" s="115">
        <v>224</v>
      </c>
      <c r="B231" s="116" t="s">
        <v>185</v>
      </c>
      <c r="C231" s="70" t="s">
        <v>534</v>
      </c>
      <c r="D231" s="70" t="s">
        <v>535</v>
      </c>
      <c r="E231" s="70" t="s">
        <v>184</v>
      </c>
      <c r="F231" s="71">
        <v>566.21</v>
      </c>
    </row>
    <row r="232" spans="1:60" ht="15" customHeight="1" x14ac:dyDescent="0.25">
      <c r="A232" s="115">
        <v>225</v>
      </c>
      <c r="B232" s="116" t="s">
        <v>54</v>
      </c>
      <c r="C232" s="70" t="s">
        <v>536</v>
      </c>
      <c r="D232" s="70" t="s">
        <v>537</v>
      </c>
      <c r="E232" s="70" t="s">
        <v>181</v>
      </c>
      <c r="F232" s="71">
        <v>118.18</v>
      </c>
    </row>
    <row r="233" spans="1:60" ht="15" customHeight="1" x14ac:dyDescent="0.25">
      <c r="A233" s="115">
        <v>226</v>
      </c>
      <c r="B233" s="116" t="s">
        <v>211</v>
      </c>
      <c r="C233" s="70" t="s">
        <v>538</v>
      </c>
      <c r="D233" s="70" t="s">
        <v>539</v>
      </c>
      <c r="E233" s="70" t="s">
        <v>184</v>
      </c>
      <c r="F233" s="71">
        <v>1431.09</v>
      </c>
    </row>
    <row r="234" spans="1:60" ht="15" customHeight="1" x14ac:dyDescent="0.25">
      <c r="A234" s="115">
        <v>227</v>
      </c>
      <c r="B234" s="116" t="s">
        <v>205</v>
      </c>
      <c r="C234" s="70" t="s">
        <v>540</v>
      </c>
      <c r="D234" s="70" t="s">
        <v>541</v>
      </c>
      <c r="E234" s="70" t="s">
        <v>184</v>
      </c>
      <c r="F234" s="71">
        <v>493.67</v>
      </c>
    </row>
    <row r="235" spans="1:60" ht="15" customHeight="1" x14ac:dyDescent="0.25">
      <c r="A235" s="115">
        <v>228</v>
      </c>
      <c r="B235" s="116" t="s">
        <v>54</v>
      </c>
      <c r="C235" s="70" t="s">
        <v>542</v>
      </c>
      <c r="D235" s="70" t="s">
        <v>543</v>
      </c>
      <c r="E235" s="70" t="s">
        <v>181</v>
      </c>
      <c r="F235" s="71">
        <v>1348.06</v>
      </c>
    </row>
    <row r="236" spans="1:60" ht="15" customHeight="1" x14ac:dyDescent="0.25">
      <c r="A236" s="115">
        <v>229</v>
      </c>
      <c r="B236" s="116" t="s">
        <v>54</v>
      </c>
      <c r="C236" s="70" t="s">
        <v>544</v>
      </c>
      <c r="D236" s="70" t="s">
        <v>204</v>
      </c>
      <c r="E236" s="70" t="s">
        <v>181</v>
      </c>
      <c r="F236" s="71">
        <v>481.14</v>
      </c>
    </row>
    <row r="237" spans="1:60" s="104" customFormat="1" ht="15" customHeight="1" x14ac:dyDescent="0.25">
      <c r="A237" s="115">
        <v>230</v>
      </c>
      <c r="B237" s="116" t="s">
        <v>54</v>
      </c>
      <c r="C237" s="70" t="s">
        <v>545</v>
      </c>
      <c r="D237" s="70" t="s">
        <v>546</v>
      </c>
      <c r="E237" s="70" t="s">
        <v>184</v>
      </c>
      <c r="F237" s="71">
        <v>1771.43</v>
      </c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</row>
    <row r="238" spans="1:60" ht="15" customHeight="1" x14ac:dyDescent="0.25">
      <c r="A238" s="115">
        <v>231</v>
      </c>
      <c r="B238" s="116" t="s">
        <v>298</v>
      </c>
      <c r="C238" s="70" t="s">
        <v>547</v>
      </c>
      <c r="D238" s="70" t="s">
        <v>434</v>
      </c>
      <c r="E238" s="70" t="s">
        <v>181</v>
      </c>
      <c r="F238" s="71">
        <v>340.32</v>
      </c>
    </row>
    <row r="239" spans="1:60" ht="15" customHeight="1" x14ac:dyDescent="0.25">
      <c r="A239" s="115">
        <v>232</v>
      </c>
      <c r="B239" s="116" t="s">
        <v>205</v>
      </c>
      <c r="C239" s="70" t="s">
        <v>548</v>
      </c>
      <c r="D239" s="70" t="s">
        <v>206</v>
      </c>
      <c r="E239" s="70" t="s">
        <v>181</v>
      </c>
      <c r="F239" s="71">
        <v>1640.61</v>
      </c>
    </row>
    <row r="240" spans="1:60" ht="15" customHeight="1" x14ac:dyDescent="0.25">
      <c r="A240" s="115">
        <v>233</v>
      </c>
      <c r="B240" s="116" t="s">
        <v>211</v>
      </c>
      <c r="C240" s="70" t="s">
        <v>549</v>
      </c>
      <c r="D240" s="70" t="s">
        <v>550</v>
      </c>
      <c r="E240" s="70" t="s">
        <v>181</v>
      </c>
      <c r="F240" s="71">
        <v>1704.55</v>
      </c>
    </row>
    <row r="241" spans="1:6" ht="15" customHeight="1" x14ac:dyDescent="0.25">
      <c r="A241" s="115">
        <v>234</v>
      </c>
      <c r="B241" s="116" t="s">
        <v>66</v>
      </c>
      <c r="C241" s="70" t="s">
        <v>549</v>
      </c>
      <c r="D241" s="70" t="s">
        <v>551</v>
      </c>
      <c r="E241" s="70" t="s">
        <v>181</v>
      </c>
      <c r="F241" s="71">
        <v>14398.6</v>
      </c>
    </row>
    <row r="242" spans="1:6" ht="15" customHeight="1" x14ac:dyDescent="0.25">
      <c r="A242" s="115">
        <v>235</v>
      </c>
      <c r="B242" s="116" t="s">
        <v>216</v>
      </c>
      <c r="C242" s="70" t="s">
        <v>549</v>
      </c>
      <c r="D242" s="70" t="s">
        <v>552</v>
      </c>
      <c r="E242" s="70" t="s">
        <v>181</v>
      </c>
      <c r="F242" s="71">
        <v>1335.43</v>
      </c>
    </row>
    <row r="243" spans="1:6" ht="15" customHeight="1" x14ac:dyDescent="0.25">
      <c r="A243" s="115">
        <v>236</v>
      </c>
      <c r="B243" s="116" t="s">
        <v>178</v>
      </c>
      <c r="C243" s="70" t="s">
        <v>549</v>
      </c>
      <c r="D243" s="70" t="s">
        <v>553</v>
      </c>
      <c r="E243" s="70" t="s">
        <v>181</v>
      </c>
      <c r="F243" s="71">
        <v>653.21</v>
      </c>
    </row>
    <row r="244" spans="1:6" ht="15" customHeight="1" x14ac:dyDescent="0.25">
      <c r="A244" s="115">
        <v>237</v>
      </c>
      <c r="B244" s="116" t="s">
        <v>54</v>
      </c>
      <c r="C244" s="70" t="s">
        <v>549</v>
      </c>
      <c r="D244" s="70" t="s">
        <v>554</v>
      </c>
      <c r="E244" s="70" t="s">
        <v>181</v>
      </c>
      <c r="F244" s="71">
        <v>2425.66</v>
      </c>
    </row>
    <row r="245" spans="1:6" ht="15" customHeight="1" x14ac:dyDescent="0.25">
      <c r="A245" s="115">
        <v>238</v>
      </c>
      <c r="B245" s="116" t="s">
        <v>178</v>
      </c>
      <c r="C245" s="70" t="s">
        <v>549</v>
      </c>
      <c r="D245" s="70" t="s">
        <v>555</v>
      </c>
      <c r="E245" s="70" t="s">
        <v>184</v>
      </c>
      <c r="F245" s="71">
        <v>851.83</v>
      </c>
    </row>
    <row r="246" spans="1:6" ht="15" customHeight="1" x14ac:dyDescent="0.25">
      <c r="A246" s="115">
        <v>239</v>
      </c>
      <c r="B246" s="116" t="s">
        <v>216</v>
      </c>
      <c r="C246" s="70" t="s">
        <v>556</v>
      </c>
      <c r="D246" s="70" t="s">
        <v>557</v>
      </c>
      <c r="E246" s="70" t="s">
        <v>181</v>
      </c>
      <c r="F246" s="71">
        <v>368.08</v>
      </c>
    </row>
    <row r="247" spans="1:6" ht="15" customHeight="1" x14ac:dyDescent="0.25">
      <c r="A247" s="115">
        <v>240</v>
      </c>
      <c r="B247" s="116" t="s">
        <v>54</v>
      </c>
      <c r="C247" s="70" t="s">
        <v>558</v>
      </c>
      <c r="D247" s="70" t="s">
        <v>559</v>
      </c>
      <c r="E247" s="70" t="s">
        <v>181</v>
      </c>
      <c r="F247" s="71">
        <v>17065.849999999999</v>
      </c>
    </row>
    <row r="248" spans="1:6" ht="15" customHeight="1" x14ac:dyDescent="0.25">
      <c r="A248" s="115">
        <v>241</v>
      </c>
      <c r="B248" s="116" t="s">
        <v>54</v>
      </c>
      <c r="C248" s="70" t="s">
        <v>560</v>
      </c>
      <c r="D248" s="70" t="s">
        <v>561</v>
      </c>
      <c r="E248" s="70" t="s">
        <v>181</v>
      </c>
      <c r="F248" s="71">
        <v>253.2</v>
      </c>
    </row>
    <row r="249" spans="1:6" ht="15" customHeight="1" x14ac:dyDescent="0.25">
      <c r="A249" s="115">
        <v>242</v>
      </c>
      <c r="B249" s="116" t="s">
        <v>298</v>
      </c>
      <c r="C249" s="70" t="s">
        <v>562</v>
      </c>
      <c r="D249" s="70" t="s">
        <v>563</v>
      </c>
      <c r="E249" s="70" t="s">
        <v>181</v>
      </c>
      <c r="F249" s="71">
        <v>762.95</v>
      </c>
    </row>
    <row r="250" spans="1:6" ht="15" customHeight="1" x14ac:dyDescent="0.25">
      <c r="A250" s="115">
        <v>243</v>
      </c>
      <c r="B250" s="116" t="s">
        <v>178</v>
      </c>
      <c r="C250" s="70" t="s">
        <v>564</v>
      </c>
      <c r="D250" s="70" t="s">
        <v>565</v>
      </c>
      <c r="E250" s="70" t="s">
        <v>181</v>
      </c>
      <c r="F250" s="71">
        <v>40.409999999999997</v>
      </c>
    </row>
    <row r="251" spans="1:6" ht="15" customHeight="1" x14ac:dyDescent="0.25">
      <c r="A251" s="115">
        <v>244</v>
      </c>
      <c r="B251" s="116" t="s">
        <v>185</v>
      </c>
      <c r="C251" s="70" t="s">
        <v>566</v>
      </c>
      <c r="D251" s="70" t="s">
        <v>567</v>
      </c>
      <c r="E251" s="70" t="s">
        <v>184</v>
      </c>
      <c r="F251" s="71">
        <v>167.56</v>
      </c>
    </row>
    <row r="252" spans="1:6" ht="15" customHeight="1" x14ac:dyDescent="0.25">
      <c r="A252" s="115">
        <v>245</v>
      </c>
      <c r="B252" s="116" t="s">
        <v>185</v>
      </c>
      <c r="C252" s="70" t="s">
        <v>568</v>
      </c>
      <c r="D252" s="70" t="s">
        <v>569</v>
      </c>
      <c r="E252" s="70" t="s">
        <v>184</v>
      </c>
      <c r="F252" s="71">
        <v>119.57</v>
      </c>
    </row>
    <row r="253" spans="1:6" ht="15" customHeight="1" x14ac:dyDescent="0.25">
      <c r="A253" s="115">
        <v>246</v>
      </c>
      <c r="B253" s="116" t="s">
        <v>54</v>
      </c>
      <c r="C253" s="70" t="s">
        <v>568</v>
      </c>
      <c r="D253" s="70" t="s">
        <v>570</v>
      </c>
      <c r="E253" s="70" t="s">
        <v>181</v>
      </c>
      <c r="F253" s="71">
        <v>500.87</v>
      </c>
    </row>
    <row r="254" spans="1:6" ht="15" customHeight="1" x14ac:dyDescent="0.25">
      <c r="A254" s="115">
        <v>247</v>
      </c>
      <c r="B254" s="116" t="s">
        <v>178</v>
      </c>
      <c r="C254" s="70" t="s">
        <v>571</v>
      </c>
      <c r="D254" s="70" t="s">
        <v>572</v>
      </c>
      <c r="E254" s="70" t="s">
        <v>181</v>
      </c>
      <c r="F254" s="71">
        <v>37.58</v>
      </c>
    </row>
    <row r="255" spans="1:6" ht="15" customHeight="1" x14ac:dyDescent="0.25">
      <c r="A255" s="115">
        <v>248</v>
      </c>
      <c r="B255" s="116" t="s">
        <v>216</v>
      </c>
      <c r="C255" s="70" t="s">
        <v>573</v>
      </c>
      <c r="D255" s="70" t="s">
        <v>574</v>
      </c>
      <c r="E255" s="70" t="s">
        <v>181</v>
      </c>
      <c r="F255" s="71">
        <v>1166.3499999999999</v>
      </c>
    </row>
    <row r="256" spans="1:6" ht="15" customHeight="1" x14ac:dyDescent="0.25">
      <c r="A256" s="115">
        <v>249</v>
      </c>
      <c r="B256" s="116" t="s">
        <v>178</v>
      </c>
      <c r="C256" s="70" t="s">
        <v>573</v>
      </c>
      <c r="D256" s="70" t="s">
        <v>434</v>
      </c>
      <c r="E256" s="70" t="s">
        <v>184</v>
      </c>
      <c r="F256" s="71">
        <v>238.86</v>
      </c>
    </row>
    <row r="257" spans="1:6" ht="15" customHeight="1" x14ac:dyDescent="0.25">
      <c r="A257" s="115">
        <v>250</v>
      </c>
      <c r="B257" s="116" t="s">
        <v>63</v>
      </c>
      <c r="C257" s="70" t="s">
        <v>573</v>
      </c>
      <c r="D257" s="70" t="s">
        <v>575</v>
      </c>
      <c r="E257" s="70" t="s">
        <v>184</v>
      </c>
      <c r="F257" s="71">
        <v>216.13</v>
      </c>
    </row>
    <row r="258" spans="1:6" ht="15" customHeight="1" x14ac:dyDescent="0.25">
      <c r="A258" s="115">
        <v>251</v>
      </c>
      <c r="B258" s="116" t="s">
        <v>54</v>
      </c>
      <c r="C258" s="70" t="s">
        <v>573</v>
      </c>
      <c r="D258" s="70" t="s">
        <v>576</v>
      </c>
      <c r="E258" s="70" t="s">
        <v>181</v>
      </c>
      <c r="F258" s="71">
        <v>140.87</v>
      </c>
    </row>
    <row r="259" spans="1:6" ht="15" customHeight="1" x14ac:dyDescent="0.25">
      <c r="A259" s="115">
        <v>252</v>
      </c>
      <c r="B259" s="116" t="s">
        <v>54</v>
      </c>
      <c r="C259" s="70" t="s">
        <v>573</v>
      </c>
      <c r="D259" s="70" t="s">
        <v>577</v>
      </c>
      <c r="E259" s="70" t="s">
        <v>181</v>
      </c>
      <c r="F259" s="71">
        <v>10749.36</v>
      </c>
    </row>
    <row r="260" spans="1:6" ht="15" customHeight="1" x14ac:dyDescent="0.25">
      <c r="A260" s="115">
        <v>253</v>
      </c>
      <c r="B260" s="116" t="s">
        <v>54</v>
      </c>
      <c r="C260" s="70" t="s">
        <v>578</v>
      </c>
      <c r="D260" s="70" t="s">
        <v>579</v>
      </c>
      <c r="E260" s="70" t="s">
        <v>181</v>
      </c>
      <c r="F260" s="71">
        <v>11.38</v>
      </c>
    </row>
    <row r="261" spans="1:6" ht="15" customHeight="1" x14ac:dyDescent="0.25">
      <c r="A261" s="115">
        <v>254</v>
      </c>
      <c r="B261" s="116" t="s">
        <v>54</v>
      </c>
      <c r="C261" s="70" t="s">
        <v>580</v>
      </c>
      <c r="D261" s="70" t="s">
        <v>581</v>
      </c>
      <c r="E261" s="70" t="s">
        <v>181</v>
      </c>
      <c r="F261" s="71">
        <v>2469.65</v>
      </c>
    </row>
    <row r="262" spans="1:6" ht="15" customHeight="1" x14ac:dyDescent="0.25">
      <c r="A262" s="115">
        <v>255</v>
      </c>
      <c r="B262" s="116" t="s">
        <v>185</v>
      </c>
      <c r="C262" s="70" t="s">
        <v>580</v>
      </c>
      <c r="D262" s="70" t="s">
        <v>582</v>
      </c>
      <c r="E262" s="70" t="s">
        <v>181</v>
      </c>
      <c r="F262" s="71">
        <v>16949.22</v>
      </c>
    </row>
    <row r="263" spans="1:6" ht="15" customHeight="1" x14ac:dyDescent="0.25">
      <c r="A263" s="115">
        <v>256</v>
      </c>
      <c r="B263" s="116" t="s">
        <v>178</v>
      </c>
      <c r="C263" s="70" t="s">
        <v>583</v>
      </c>
      <c r="D263" s="70" t="s">
        <v>584</v>
      </c>
      <c r="E263" s="70" t="s">
        <v>181</v>
      </c>
      <c r="F263" s="71">
        <v>176.37</v>
      </c>
    </row>
    <row r="264" spans="1:6" ht="15" customHeight="1" x14ac:dyDescent="0.25">
      <c r="A264" s="115">
        <v>257</v>
      </c>
      <c r="B264" s="116" t="s">
        <v>185</v>
      </c>
      <c r="C264" s="70" t="s">
        <v>585</v>
      </c>
      <c r="D264" s="70" t="s">
        <v>586</v>
      </c>
      <c r="E264" s="70" t="s">
        <v>184</v>
      </c>
      <c r="F264" s="71">
        <v>190.83</v>
      </c>
    </row>
    <row r="265" spans="1:6" ht="15" customHeight="1" x14ac:dyDescent="0.25">
      <c r="A265" s="115">
        <v>258</v>
      </c>
      <c r="B265" s="116" t="s">
        <v>54</v>
      </c>
      <c r="C265" s="70" t="s">
        <v>587</v>
      </c>
      <c r="D265" s="70" t="s">
        <v>388</v>
      </c>
      <c r="E265" s="70" t="s">
        <v>181</v>
      </c>
      <c r="F265" s="71">
        <v>3123.19</v>
      </c>
    </row>
    <row r="266" spans="1:6" ht="15" customHeight="1" x14ac:dyDescent="0.25">
      <c r="A266" s="115">
        <v>259</v>
      </c>
      <c r="B266" s="116" t="s">
        <v>178</v>
      </c>
      <c r="C266" s="70" t="s">
        <v>588</v>
      </c>
      <c r="D266" s="70" t="s">
        <v>589</v>
      </c>
      <c r="E266" s="70" t="s">
        <v>181</v>
      </c>
      <c r="F266" s="71">
        <v>233.18</v>
      </c>
    </row>
    <row r="267" spans="1:6" ht="15" customHeight="1" x14ac:dyDescent="0.25">
      <c r="A267" s="115">
        <v>260</v>
      </c>
      <c r="B267" s="116" t="s">
        <v>178</v>
      </c>
      <c r="C267" s="70" t="s">
        <v>590</v>
      </c>
      <c r="D267" s="70" t="s">
        <v>361</v>
      </c>
      <c r="E267" s="70" t="s">
        <v>181</v>
      </c>
      <c r="F267" s="71">
        <v>82.51</v>
      </c>
    </row>
    <row r="268" spans="1:6" ht="15" customHeight="1" x14ac:dyDescent="0.25">
      <c r="A268" s="115">
        <v>261</v>
      </c>
      <c r="B268" s="116" t="s">
        <v>54</v>
      </c>
      <c r="C268" s="70" t="s">
        <v>591</v>
      </c>
      <c r="D268" s="70" t="s">
        <v>592</v>
      </c>
      <c r="E268" s="70" t="s">
        <v>181</v>
      </c>
      <c r="F268" s="71">
        <v>414.67</v>
      </c>
    </row>
    <row r="269" spans="1:6" ht="15" customHeight="1" x14ac:dyDescent="0.25">
      <c r="A269" s="115">
        <v>262</v>
      </c>
      <c r="B269" s="116" t="s">
        <v>54</v>
      </c>
      <c r="C269" s="70" t="s">
        <v>593</v>
      </c>
      <c r="D269" s="70" t="s">
        <v>594</v>
      </c>
      <c r="E269" s="70" t="s">
        <v>181</v>
      </c>
      <c r="F269" s="71">
        <v>2503.13</v>
      </c>
    </row>
    <row r="270" spans="1:6" ht="15" customHeight="1" x14ac:dyDescent="0.25">
      <c r="A270" s="115">
        <v>263</v>
      </c>
      <c r="B270" s="116" t="s">
        <v>54</v>
      </c>
      <c r="C270" s="70" t="s">
        <v>595</v>
      </c>
      <c r="D270" s="70" t="s">
        <v>596</v>
      </c>
      <c r="E270" s="70" t="s">
        <v>181</v>
      </c>
      <c r="F270" s="71">
        <v>1964.2</v>
      </c>
    </row>
    <row r="271" spans="1:6" ht="15" customHeight="1" x14ac:dyDescent="0.25">
      <c r="A271" s="115">
        <v>264</v>
      </c>
      <c r="B271" s="116" t="s">
        <v>178</v>
      </c>
      <c r="C271" s="70" t="s">
        <v>597</v>
      </c>
      <c r="D271" s="70" t="s">
        <v>598</v>
      </c>
      <c r="E271" s="70" t="s">
        <v>181</v>
      </c>
      <c r="F271" s="71">
        <v>186.74</v>
      </c>
    </row>
    <row r="272" spans="1:6" ht="15" customHeight="1" x14ac:dyDescent="0.25">
      <c r="A272" s="115">
        <v>265</v>
      </c>
      <c r="B272" s="116" t="s">
        <v>54</v>
      </c>
      <c r="C272" s="70" t="s">
        <v>599</v>
      </c>
      <c r="D272" s="70" t="s">
        <v>600</v>
      </c>
      <c r="E272" s="70" t="s">
        <v>181</v>
      </c>
      <c r="F272" s="71">
        <v>659.12</v>
      </c>
    </row>
    <row r="273" spans="1:60" ht="15" customHeight="1" x14ac:dyDescent="0.25">
      <c r="A273" s="115">
        <v>266</v>
      </c>
      <c r="B273" s="116" t="s">
        <v>54</v>
      </c>
      <c r="C273" s="70" t="s">
        <v>601</v>
      </c>
      <c r="D273" s="70" t="s">
        <v>602</v>
      </c>
      <c r="E273" s="70" t="s">
        <v>181</v>
      </c>
      <c r="F273" s="71">
        <v>68.75</v>
      </c>
    </row>
    <row r="274" spans="1:60" ht="15" customHeight="1" x14ac:dyDescent="0.25">
      <c r="A274" s="115">
        <v>267</v>
      </c>
      <c r="B274" s="116" t="s">
        <v>63</v>
      </c>
      <c r="C274" s="70" t="s">
        <v>603</v>
      </c>
      <c r="D274" s="70" t="s">
        <v>604</v>
      </c>
      <c r="E274" s="70" t="s">
        <v>184</v>
      </c>
      <c r="F274" s="71">
        <v>19371.96</v>
      </c>
    </row>
    <row r="275" spans="1:60" ht="15" customHeight="1" x14ac:dyDescent="0.25">
      <c r="A275" s="115">
        <v>268</v>
      </c>
      <c r="B275" s="116" t="s">
        <v>298</v>
      </c>
      <c r="C275" s="70" t="s">
        <v>603</v>
      </c>
      <c r="D275" s="70" t="s">
        <v>605</v>
      </c>
      <c r="E275" s="70" t="s">
        <v>181</v>
      </c>
      <c r="F275" s="71">
        <v>404.13</v>
      </c>
    </row>
    <row r="276" spans="1:60" ht="15" customHeight="1" x14ac:dyDescent="0.25">
      <c r="A276" s="115">
        <v>269</v>
      </c>
      <c r="B276" s="116" t="s">
        <v>205</v>
      </c>
      <c r="C276" s="70" t="s">
        <v>606</v>
      </c>
      <c r="D276" s="70" t="s">
        <v>607</v>
      </c>
      <c r="E276" s="70" t="s">
        <v>184</v>
      </c>
      <c r="F276" s="71">
        <v>14895.56</v>
      </c>
    </row>
    <row r="277" spans="1:60" ht="15" customHeight="1" x14ac:dyDescent="0.25">
      <c r="A277" s="115">
        <v>270</v>
      </c>
      <c r="B277" s="116" t="s">
        <v>54</v>
      </c>
      <c r="C277" s="70" t="s">
        <v>608</v>
      </c>
      <c r="D277" s="70" t="s">
        <v>609</v>
      </c>
      <c r="E277" s="70" t="s">
        <v>181</v>
      </c>
      <c r="F277" s="71">
        <v>4739.04</v>
      </c>
    </row>
    <row r="278" spans="1:60" ht="15" customHeight="1" x14ac:dyDescent="0.25">
      <c r="A278" s="115">
        <v>271</v>
      </c>
      <c r="B278" s="116" t="s">
        <v>54</v>
      </c>
      <c r="C278" s="70" t="s">
        <v>610</v>
      </c>
      <c r="D278" s="70" t="s">
        <v>611</v>
      </c>
      <c r="E278" s="70" t="s">
        <v>181</v>
      </c>
      <c r="F278" s="71">
        <v>21.24</v>
      </c>
    </row>
    <row r="279" spans="1:60" ht="15" customHeight="1" x14ac:dyDescent="0.25">
      <c r="A279" s="115">
        <v>272</v>
      </c>
      <c r="B279" s="116" t="s">
        <v>216</v>
      </c>
      <c r="C279" s="70" t="s">
        <v>612</v>
      </c>
      <c r="D279" s="70" t="s">
        <v>613</v>
      </c>
      <c r="E279" s="70" t="s">
        <v>181</v>
      </c>
      <c r="F279" s="71">
        <v>1155.44</v>
      </c>
    </row>
    <row r="280" spans="1:60" s="104" customFormat="1" ht="15" customHeight="1" x14ac:dyDescent="0.25">
      <c r="A280" s="115">
        <v>273</v>
      </c>
      <c r="B280" s="116" t="s">
        <v>185</v>
      </c>
      <c r="C280" s="70" t="s">
        <v>614</v>
      </c>
      <c r="D280" s="70" t="s">
        <v>615</v>
      </c>
      <c r="E280" s="70" t="s">
        <v>181</v>
      </c>
      <c r="F280" s="71">
        <v>191.51</v>
      </c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</row>
    <row r="281" spans="1:60" ht="15" customHeight="1" x14ac:dyDescent="0.25">
      <c r="A281" s="115">
        <v>274</v>
      </c>
      <c r="B281" s="116" t="s">
        <v>54</v>
      </c>
      <c r="C281" s="70" t="s">
        <v>616</v>
      </c>
      <c r="D281" s="70" t="s">
        <v>617</v>
      </c>
      <c r="E281" s="70" t="s">
        <v>181</v>
      </c>
      <c r="F281" s="71">
        <v>167.56</v>
      </c>
    </row>
    <row r="282" spans="1:60" ht="15" customHeight="1" x14ac:dyDescent="0.25">
      <c r="A282" s="115">
        <v>275</v>
      </c>
      <c r="B282" s="116" t="s">
        <v>178</v>
      </c>
      <c r="C282" s="70" t="s">
        <v>618</v>
      </c>
      <c r="D282" s="70" t="s">
        <v>388</v>
      </c>
      <c r="E282" s="70" t="s">
        <v>181</v>
      </c>
      <c r="F282" s="71">
        <v>30.36</v>
      </c>
    </row>
    <row r="283" spans="1:60" ht="15" customHeight="1" x14ac:dyDescent="0.25">
      <c r="A283" s="115">
        <v>276</v>
      </c>
      <c r="B283" s="116" t="s">
        <v>54</v>
      </c>
      <c r="C283" s="70" t="s">
        <v>619</v>
      </c>
      <c r="D283" s="70" t="s">
        <v>620</v>
      </c>
      <c r="E283" s="70" t="s">
        <v>184</v>
      </c>
      <c r="F283" s="71">
        <v>1687.31</v>
      </c>
    </row>
    <row r="284" spans="1:60" ht="15" customHeight="1" x14ac:dyDescent="0.25">
      <c r="A284" s="115">
        <v>277</v>
      </c>
      <c r="B284" s="116" t="s">
        <v>178</v>
      </c>
      <c r="C284" s="70" t="s">
        <v>621</v>
      </c>
      <c r="D284" s="70" t="s">
        <v>622</v>
      </c>
      <c r="E284" s="70" t="s">
        <v>181</v>
      </c>
      <c r="F284" s="71">
        <v>191.51</v>
      </c>
    </row>
    <row r="285" spans="1:60" ht="15" customHeight="1" x14ac:dyDescent="0.25">
      <c r="A285" s="115">
        <v>278</v>
      </c>
      <c r="B285" s="116" t="s">
        <v>185</v>
      </c>
      <c r="C285" s="70" t="s">
        <v>623</v>
      </c>
      <c r="D285" s="70" t="s">
        <v>624</v>
      </c>
      <c r="E285" s="70" t="s">
        <v>181</v>
      </c>
      <c r="F285" s="71">
        <v>191.51</v>
      </c>
    </row>
    <row r="286" spans="1:60" ht="15" customHeight="1" x14ac:dyDescent="0.25">
      <c r="A286" s="115">
        <v>279</v>
      </c>
      <c r="B286" s="116" t="s">
        <v>205</v>
      </c>
      <c r="C286" s="70" t="s">
        <v>625</v>
      </c>
      <c r="D286" s="70" t="s">
        <v>626</v>
      </c>
      <c r="E286" s="70" t="s">
        <v>181</v>
      </c>
      <c r="F286" s="71">
        <v>395.24</v>
      </c>
    </row>
    <row r="287" spans="1:60" ht="15" customHeight="1" x14ac:dyDescent="0.25">
      <c r="A287" s="115">
        <v>280</v>
      </c>
      <c r="B287" s="116" t="s">
        <v>205</v>
      </c>
      <c r="C287" s="70" t="s">
        <v>627</v>
      </c>
      <c r="D287" s="70" t="s">
        <v>628</v>
      </c>
      <c r="E287" s="70" t="s">
        <v>181</v>
      </c>
      <c r="F287" s="71">
        <v>8132.78</v>
      </c>
    </row>
    <row r="288" spans="1:60" ht="15" customHeight="1" x14ac:dyDescent="0.25">
      <c r="A288" s="115">
        <v>281</v>
      </c>
      <c r="B288" s="116" t="s">
        <v>178</v>
      </c>
      <c r="C288" s="70" t="s">
        <v>629</v>
      </c>
      <c r="D288" s="70" t="s">
        <v>630</v>
      </c>
      <c r="E288" s="70" t="s">
        <v>184</v>
      </c>
      <c r="F288" s="71">
        <v>21.17</v>
      </c>
    </row>
    <row r="289" spans="1:60" ht="15" customHeight="1" x14ac:dyDescent="0.25">
      <c r="A289" s="115">
        <v>282</v>
      </c>
      <c r="B289" s="116" t="s">
        <v>178</v>
      </c>
      <c r="C289" s="70" t="s">
        <v>629</v>
      </c>
      <c r="D289" s="70" t="s">
        <v>68</v>
      </c>
      <c r="E289" s="70" t="s">
        <v>181</v>
      </c>
      <c r="F289" s="71">
        <v>50.65</v>
      </c>
    </row>
    <row r="290" spans="1:60" ht="15" customHeight="1" x14ac:dyDescent="0.25">
      <c r="A290" s="115">
        <v>283</v>
      </c>
      <c r="B290" s="116" t="s">
        <v>54</v>
      </c>
      <c r="C290" s="70" t="s">
        <v>631</v>
      </c>
      <c r="D290" s="70" t="s">
        <v>632</v>
      </c>
      <c r="E290" s="70" t="s">
        <v>181</v>
      </c>
      <c r="F290" s="71">
        <v>4218.6899999999996</v>
      </c>
    </row>
    <row r="291" spans="1:60" s="104" customFormat="1" ht="15" customHeight="1" x14ac:dyDescent="0.25">
      <c r="A291" s="115">
        <v>284</v>
      </c>
      <c r="B291" s="116" t="s">
        <v>178</v>
      </c>
      <c r="C291" s="70" t="s">
        <v>631</v>
      </c>
      <c r="D291" s="70" t="s">
        <v>633</v>
      </c>
      <c r="E291" s="70" t="s">
        <v>181</v>
      </c>
      <c r="F291" s="71">
        <v>1649.05</v>
      </c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</row>
    <row r="292" spans="1:60" ht="15" customHeight="1" x14ac:dyDescent="0.25">
      <c r="A292" s="115">
        <v>285</v>
      </c>
      <c r="B292" s="116" t="s">
        <v>66</v>
      </c>
      <c r="C292" s="70" t="s">
        <v>631</v>
      </c>
      <c r="D292" s="70" t="s">
        <v>634</v>
      </c>
      <c r="E292" s="70" t="s">
        <v>181</v>
      </c>
      <c r="F292" s="71">
        <v>16931.900000000001</v>
      </c>
    </row>
    <row r="293" spans="1:60" ht="15" customHeight="1" x14ac:dyDescent="0.25">
      <c r="A293" s="115">
        <v>286</v>
      </c>
      <c r="B293" s="116" t="s">
        <v>216</v>
      </c>
      <c r="C293" s="70" t="s">
        <v>635</v>
      </c>
      <c r="D293" s="70" t="s">
        <v>636</v>
      </c>
      <c r="E293" s="70" t="s">
        <v>181</v>
      </c>
      <c r="F293" s="71">
        <v>653.63</v>
      </c>
    </row>
    <row r="294" spans="1:60" ht="15" customHeight="1" x14ac:dyDescent="0.25">
      <c r="A294" s="115">
        <v>287</v>
      </c>
      <c r="B294" s="116" t="s">
        <v>178</v>
      </c>
      <c r="C294" s="70" t="s">
        <v>637</v>
      </c>
      <c r="D294" s="70" t="s">
        <v>638</v>
      </c>
      <c r="E294" s="70" t="s">
        <v>181</v>
      </c>
      <c r="F294" s="71">
        <v>758.84</v>
      </c>
    </row>
    <row r="295" spans="1:60" ht="15" customHeight="1" x14ac:dyDescent="0.25">
      <c r="A295" s="115">
        <v>288</v>
      </c>
      <c r="B295" s="116" t="s">
        <v>379</v>
      </c>
      <c r="C295" s="70" t="s">
        <v>637</v>
      </c>
      <c r="D295" s="70" t="s">
        <v>610</v>
      </c>
      <c r="E295" s="70" t="s">
        <v>181</v>
      </c>
      <c r="F295" s="71">
        <v>1410.63</v>
      </c>
    </row>
    <row r="296" spans="1:60" ht="15" customHeight="1" x14ac:dyDescent="0.25">
      <c r="A296" s="115">
        <v>289</v>
      </c>
      <c r="B296" s="116" t="s">
        <v>216</v>
      </c>
      <c r="C296" s="70" t="s">
        <v>639</v>
      </c>
      <c r="D296" s="70" t="s">
        <v>640</v>
      </c>
      <c r="E296" s="70" t="s">
        <v>184</v>
      </c>
      <c r="F296" s="71">
        <v>1308.53</v>
      </c>
    </row>
    <row r="297" spans="1:60" ht="15" customHeight="1" x14ac:dyDescent="0.25">
      <c r="A297" s="115">
        <v>290</v>
      </c>
      <c r="B297" s="116" t="s">
        <v>178</v>
      </c>
      <c r="C297" s="70" t="s">
        <v>641</v>
      </c>
      <c r="D297" s="70" t="s">
        <v>642</v>
      </c>
      <c r="E297" s="70" t="s">
        <v>181</v>
      </c>
      <c r="F297" s="71">
        <v>11.26</v>
      </c>
    </row>
    <row r="298" spans="1:60" ht="15" customHeight="1" x14ac:dyDescent="0.25">
      <c r="A298" s="115">
        <v>291</v>
      </c>
      <c r="B298" s="116" t="s">
        <v>178</v>
      </c>
      <c r="C298" s="70" t="s">
        <v>643</v>
      </c>
      <c r="D298" s="70" t="s">
        <v>644</v>
      </c>
      <c r="E298" s="70" t="s">
        <v>181</v>
      </c>
      <c r="F298" s="71">
        <v>206.25</v>
      </c>
    </row>
    <row r="299" spans="1:60" ht="15" customHeight="1" x14ac:dyDescent="0.25">
      <c r="A299" s="115">
        <v>292</v>
      </c>
      <c r="B299" s="116" t="s">
        <v>178</v>
      </c>
      <c r="C299" s="70" t="s">
        <v>645</v>
      </c>
      <c r="D299" s="70" t="s">
        <v>279</v>
      </c>
      <c r="E299" s="70" t="s">
        <v>181</v>
      </c>
      <c r="F299" s="71">
        <v>1609.94</v>
      </c>
    </row>
    <row r="300" spans="1:60" ht="15" customHeight="1" x14ac:dyDescent="0.25">
      <c r="A300" s="115">
        <v>293</v>
      </c>
      <c r="B300" s="116" t="s">
        <v>54</v>
      </c>
      <c r="C300" s="70" t="s">
        <v>646</v>
      </c>
      <c r="D300" s="70" t="s">
        <v>647</v>
      </c>
      <c r="E300" s="70" t="s">
        <v>181</v>
      </c>
      <c r="F300" s="71">
        <v>1298.2</v>
      </c>
    </row>
    <row r="301" spans="1:60" ht="15" customHeight="1" x14ac:dyDescent="0.25">
      <c r="A301" s="115">
        <v>294</v>
      </c>
      <c r="B301" s="116" t="s">
        <v>185</v>
      </c>
      <c r="C301" s="70" t="s">
        <v>648</v>
      </c>
      <c r="D301" s="70" t="s">
        <v>649</v>
      </c>
      <c r="E301" s="70" t="s">
        <v>181</v>
      </c>
      <c r="F301" s="71">
        <v>14555.98</v>
      </c>
    </row>
    <row r="302" spans="1:60" ht="15" customHeight="1" x14ac:dyDescent="0.25">
      <c r="A302" s="115">
        <v>295</v>
      </c>
      <c r="B302" s="116" t="s">
        <v>298</v>
      </c>
      <c r="C302" s="70" t="s">
        <v>650</v>
      </c>
      <c r="D302" s="70" t="s">
        <v>651</v>
      </c>
      <c r="E302" s="70" t="s">
        <v>181</v>
      </c>
      <c r="F302" s="71">
        <v>276.51</v>
      </c>
    </row>
    <row r="303" spans="1:60" ht="15" customHeight="1" x14ac:dyDescent="0.25">
      <c r="A303" s="115">
        <v>296</v>
      </c>
      <c r="B303" s="116" t="s">
        <v>54</v>
      </c>
      <c r="C303" s="70" t="s">
        <v>652</v>
      </c>
      <c r="D303" s="70" t="s">
        <v>653</v>
      </c>
      <c r="E303" s="70" t="s">
        <v>181</v>
      </c>
      <c r="F303" s="71">
        <v>68.75</v>
      </c>
    </row>
    <row r="304" spans="1:60" ht="15" customHeight="1" x14ac:dyDescent="0.25">
      <c r="A304" s="115">
        <v>297</v>
      </c>
      <c r="B304" s="116" t="s">
        <v>185</v>
      </c>
      <c r="C304" s="70" t="s">
        <v>654</v>
      </c>
      <c r="D304" s="70" t="s">
        <v>655</v>
      </c>
      <c r="E304" s="70" t="s">
        <v>181</v>
      </c>
      <c r="F304" s="71">
        <v>412.5</v>
      </c>
    </row>
    <row r="305" spans="1:6" ht="15" customHeight="1" x14ac:dyDescent="0.25">
      <c r="A305" s="115">
        <v>298</v>
      </c>
      <c r="B305" s="116" t="s">
        <v>178</v>
      </c>
      <c r="C305" s="70" t="s">
        <v>656</v>
      </c>
      <c r="D305" s="70" t="s">
        <v>657</v>
      </c>
      <c r="E305" s="70" t="s">
        <v>181</v>
      </c>
      <c r="F305" s="71">
        <v>32.549999999999997</v>
      </c>
    </row>
    <row r="306" spans="1:6" ht="15" customHeight="1" x14ac:dyDescent="0.25">
      <c r="A306" s="115">
        <v>299</v>
      </c>
      <c r="B306" s="116" t="s">
        <v>192</v>
      </c>
      <c r="C306" s="70" t="s">
        <v>656</v>
      </c>
      <c r="D306" s="70" t="s">
        <v>531</v>
      </c>
      <c r="E306" s="70" t="s">
        <v>181</v>
      </c>
      <c r="F306" s="71">
        <v>16.100000000000001</v>
      </c>
    </row>
    <row r="307" spans="1:6" ht="15" customHeight="1" x14ac:dyDescent="0.25">
      <c r="A307" s="115">
        <v>300</v>
      </c>
      <c r="B307" s="116" t="s">
        <v>211</v>
      </c>
      <c r="C307" s="70" t="s">
        <v>656</v>
      </c>
      <c r="D307" s="70" t="s">
        <v>658</v>
      </c>
      <c r="E307" s="70" t="s">
        <v>181</v>
      </c>
      <c r="F307" s="71">
        <v>510.99</v>
      </c>
    </row>
    <row r="308" spans="1:6" ht="15" customHeight="1" x14ac:dyDescent="0.25">
      <c r="A308" s="115">
        <v>301</v>
      </c>
      <c r="B308" s="116" t="s">
        <v>54</v>
      </c>
      <c r="C308" s="70" t="s">
        <v>659</v>
      </c>
      <c r="D308" s="70" t="s">
        <v>660</v>
      </c>
      <c r="E308" s="70" t="s">
        <v>181</v>
      </c>
      <c r="F308" s="71">
        <v>2436.37</v>
      </c>
    </row>
    <row r="309" spans="1:6" ht="15" customHeight="1" x14ac:dyDescent="0.25">
      <c r="A309" s="115">
        <v>302</v>
      </c>
      <c r="B309" s="116" t="s">
        <v>192</v>
      </c>
      <c r="C309" s="70" t="s">
        <v>661</v>
      </c>
      <c r="D309" s="70" t="s">
        <v>662</v>
      </c>
      <c r="E309" s="70" t="s">
        <v>184</v>
      </c>
      <c r="F309" s="71">
        <v>281.95999999999998</v>
      </c>
    </row>
    <row r="310" spans="1:6" ht="15" customHeight="1" x14ac:dyDescent="0.25">
      <c r="A310" s="115">
        <v>303</v>
      </c>
      <c r="B310" s="116" t="s">
        <v>192</v>
      </c>
      <c r="C310" s="70" t="s">
        <v>661</v>
      </c>
      <c r="D310" s="70" t="s">
        <v>663</v>
      </c>
      <c r="E310" s="70" t="s">
        <v>181</v>
      </c>
      <c r="F310" s="71">
        <v>8.0500000000000007</v>
      </c>
    </row>
    <row r="311" spans="1:6" ht="15" customHeight="1" x14ac:dyDescent="0.25">
      <c r="A311" s="115">
        <v>304</v>
      </c>
      <c r="B311" s="116" t="s">
        <v>298</v>
      </c>
      <c r="C311" s="70" t="s">
        <v>661</v>
      </c>
      <c r="D311" s="70" t="s">
        <v>506</v>
      </c>
      <c r="E311" s="70" t="s">
        <v>181</v>
      </c>
      <c r="F311" s="71">
        <v>1573.98</v>
      </c>
    </row>
    <row r="312" spans="1:6" ht="15" customHeight="1" x14ac:dyDescent="0.25">
      <c r="A312" s="115">
        <v>305</v>
      </c>
      <c r="B312" s="116" t="s">
        <v>54</v>
      </c>
      <c r="C312" s="70" t="s">
        <v>661</v>
      </c>
      <c r="D312" s="70" t="s">
        <v>664</v>
      </c>
      <c r="E312" s="70" t="s">
        <v>181</v>
      </c>
      <c r="F312" s="71">
        <v>4327.32</v>
      </c>
    </row>
    <row r="313" spans="1:6" ht="15" customHeight="1" x14ac:dyDescent="0.25">
      <c r="A313" s="115">
        <v>306</v>
      </c>
      <c r="B313" s="116" t="s">
        <v>178</v>
      </c>
      <c r="C313" s="70" t="s">
        <v>661</v>
      </c>
      <c r="D313" s="70" t="s">
        <v>366</v>
      </c>
      <c r="E313" s="70" t="s">
        <v>181</v>
      </c>
      <c r="F313" s="71">
        <v>6009.27</v>
      </c>
    </row>
    <row r="314" spans="1:6" ht="15" customHeight="1" x14ac:dyDescent="0.25">
      <c r="A314" s="115">
        <v>307</v>
      </c>
      <c r="B314" s="116" t="s">
        <v>63</v>
      </c>
      <c r="C314" s="70" t="s">
        <v>661</v>
      </c>
      <c r="D314" s="70" t="s">
        <v>665</v>
      </c>
      <c r="E314" s="70" t="s">
        <v>184</v>
      </c>
      <c r="F314" s="71">
        <v>15659.08</v>
      </c>
    </row>
    <row r="315" spans="1:6" ht="15" customHeight="1" x14ac:dyDescent="0.25">
      <c r="A315" s="115">
        <v>308</v>
      </c>
      <c r="B315" s="116" t="s">
        <v>379</v>
      </c>
      <c r="C315" s="70" t="s">
        <v>661</v>
      </c>
      <c r="D315" s="70" t="s">
        <v>666</v>
      </c>
      <c r="E315" s="70" t="s">
        <v>181</v>
      </c>
      <c r="F315" s="71">
        <v>748.89</v>
      </c>
    </row>
    <row r="316" spans="1:6" ht="15" customHeight="1" x14ac:dyDescent="0.25">
      <c r="A316" s="115">
        <v>309</v>
      </c>
      <c r="B316" s="116" t="s">
        <v>211</v>
      </c>
      <c r="C316" s="70" t="s">
        <v>661</v>
      </c>
      <c r="D316" s="70" t="s">
        <v>667</v>
      </c>
      <c r="E316" s="70" t="s">
        <v>184</v>
      </c>
      <c r="F316" s="71">
        <v>1377.97</v>
      </c>
    </row>
    <row r="317" spans="1:6" ht="15" customHeight="1" x14ac:dyDescent="0.25">
      <c r="A317" s="115">
        <v>310</v>
      </c>
      <c r="B317" s="116" t="s">
        <v>54</v>
      </c>
      <c r="C317" s="70" t="s">
        <v>661</v>
      </c>
      <c r="D317" s="70" t="s">
        <v>668</v>
      </c>
      <c r="E317" s="70" t="s">
        <v>181</v>
      </c>
      <c r="F317" s="71">
        <v>218.42</v>
      </c>
    </row>
    <row r="318" spans="1:6" ht="15" customHeight="1" x14ac:dyDescent="0.25">
      <c r="A318" s="115">
        <v>311</v>
      </c>
      <c r="B318" s="116" t="s">
        <v>54</v>
      </c>
      <c r="C318" s="70" t="s">
        <v>669</v>
      </c>
      <c r="D318" s="70" t="s">
        <v>670</v>
      </c>
      <c r="E318" s="70" t="s">
        <v>181</v>
      </c>
      <c r="F318" s="71">
        <v>297.56</v>
      </c>
    </row>
    <row r="319" spans="1:6" ht="15" customHeight="1" x14ac:dyDescent="0.25">
      <c r="A319" s="115">
        <v>312</v>
      </c>
      <c r="B319" s="116" t="s">
        <v>54</v>
      </c>
      <c r="C319" s="70" t="s">
        <v>671</v>
      </c>
      <c r="D319" s="70" t="s">
        <v>672</v>
      </c>
      <c r="E319" s="70" t="s">
        <v>181</v>
      </c>
      <c r="F319" s="71">
        <v>361.5</v>
      </c>
    </row>
    <row r="320" spans="1:6" ht="15" customHeight="1" x14ac:dyDescent="0.25">
      <c r="A320" s="115">
        <v>313</v>
      </c>
      <c r="B320" s="116" t="s">
        <v>54</v>
      </c>
      <c r="C320" s="70" t="s">
        <v>673</v>
      </c>
      <c r="D320" s="70" t="s">
        <v>674</v>
      </c>
      <c r="E320" s="70" t="s">
        <v>181</v>
      </c>
      <c r="F320" s="71">
        <v>14.88</v>
      </c>
    </row>
    <row r="321" spans="1:6" ht="15" customHeight="1" x14ac:dyDescent="0.25">
      <c r="A321" s="115">
        <v>314</v>
      </c>
      <c r="B321" s="116" t="s">
        <v>211</v>
      </c>
      <c r="C321" s="70" t="s">
        <v>675</v>
      </c>
      <c r="D321" s="70" t="s">
        <v>676</v>
      </c>
      <c r="E321" s="70" t="s">
        <v>181</v>
      </c>
      <c r="F321" s="71">
        <v>4024.97</v>
      </c>
    </row>
    <row r="322" spans="1:6" ht="15" customHeight="1" x14ac:dyDescent="0.25">
      <c r="A322" s="115">
        <v>315</v>
      </c>
      <c r="B322" s="116" t="s">
        <v>178</v>
      </c>
      <c r="C322" s="70" t="s">
        <v>677</v>
      </c>
      <c r="D322" s="70" t="s">
        <v>678</v>
      </c>
      <c r="E322" s="70" t="s">
        <v>181</v>
      </c>
      <c r="F322" s="71">
        <v>391.51</v>
      </c>
    </row>
    <row r="323" spans="1:6" ht="15" customHeight="1" x14ac:dyDescent="0.25">
      <c r="A323" s="115">
        <v>316</v>
      </c>
      <c r="B323" s="116" t="s">
        <v>178</v>
      </c>
      <c r="C323" s="70" t="s">
        <v>679</v>
      </c>
      <c r="D323" s="70" t="s">
        <v>680</v>
      </c>
      <c r="E323" s="70" t="s">
        <v>181</v>
      </c>
      <c r="F323" s="71">
        <v>1925.18</v>
      </c>
    </row>
    <row r="324" spans="1:6" ht="15" customHeight="1" x14ac:dyDescent="0.25">
      <c r="A324" s="115">
        <v>317</v>
      </c>
      <c r="B324" s="116" t="s">
        <v>54</v>
      </c>
      <c r="C324" s="70" t="s">
        <v>681</v>
      </c>
      <c r="D324" s="70" t="s">
        <v>682</v>
      </c>
      <c r="E324" s="70" t="s">
        <v>181</v>
      </c>
      <c r="F324" s="71">
        <v>15836.99</v>
      </c>
    </row>
    <row r="325" spans="1:6" ht="15" customHeight="1" x14ac:dyDescent="0.25">
      <c r="A325" s="115">
        <v>318</v>
      </c>
      <c r="B325" s="116" t="s">
        <v>54</v>
      </c>
      <c r="C325" s="70" t="s">
        <v>683</v>
      </c>
      <c r="D325" s="70" t="s">
        <v>684</v>
      </c>
      <c r="E325" s="70" t="s">
        <v>181</v>
      </c>
      <c r="F325" s="71">
        <v>79.930000000000007</v>
      </c>
    </row>
    <row r="326" spans="1:6" ht="15" customHeight="1" x14ac:dyDescent="0.25">
      <c r="A326" s="115">
        <v>319</v>
      </c>
      <c r="B326" s="116" t="s">
        <v>54</v>
      </c>
      <c r="C326" s="70" t="s">
        <v>75</v>
      </c>
      <c r="D326" s="70" t="s">
        <v>76</v>
      </c>
      <c r="E326" s="70" t="s">
        <v>181</v>
      </c>
      <c r="F326" s="71">
        <v>26708.05</v>
      </c>
    </row>
    <row r="327" spans="1:6" ht="15" customHeight="1" x14ac:dyDescent="0.25">
      <c r="A327" s="115">
        <v>320</v>
      </c>
      <c r="B327" s="116" t="s">
        <v>192</v>
      </c>
      <c r="C327" s="70" t="s">
        <v>75</v>
      </c>
      <c r="D327" s="70" t="s">
        <v>68</v>
      </c>
      <c r="E327" s="70" t="s">
        <v>184</v>
      </c>
      <c r="F327" s="71">
        <v>16.100000000000001</v>
      </c>
    </row>
    <row r="328" spans="1:6" ht="15" customHeight="1" x14ac:dyDescent="0.25">
      <c r="A328" s="115">
        <v>321</v>
      </c>
      <c r="B328" s="116" t="s">
        <v>312</v>
      </c>
      <c r="C328" s="70" t="s">
        <v>75</v>
      </c>
      <c r="D328" s="70" t="s">
        <v>685</v>
      </c>
      <c r="E328" s="70" t="s">
        <v>181</v>
      </c>
      <c r="F328" s="71">
        <v>8056.16</v>
      </c>
    </row>
    <row r="329" spans="1:6" ht="15" customHeight="1" x14ac:dyDescent="0.25">
      <c r="A329" s="115">
        <v>322</v>
      </c>
      <c r="B329" s="116" t="s">
        <v>686</v>
      </c>
      <c r="C329" s="70" t="s">
        <v>75</v>
      </c>
      <c r="D329" s="70" t="s">
        <v>687</v>
      </c>
      <c r="E329" s="70" t="s">
        <v>181</v>
      </c>
      <c r="F329" s="71">
        <v>1175.28</v>
      </c>
    </row>
    <row r="330" spans="1:6" ht="15" customHeight="1" x14ac:dyDescent="0.25">
      <c r="A330" s="115">
        <v>323</v>
      </c>
      <c r="B330" s="116" t="s">
        <v>205</v>
      </c>
      <c r="C330" s="70" t="s">
        <v>75</v>
      </c>
      <c r="D330" s="70" t="s">
        <v>688</v>
      </c>
      <c r="E330" s="70" t="s">
        <v>181</v>
      </c>
      <c r="F330" s="71">
        <v>137.5</v>
      </c>
    </row>
    <row r="331" spans="1:6" ht="15" customHeight="1" x14ac:dyDescent="0.25">
      <c r="A331" s="115">
        <v>324</v>
      </c>
      <c r="B331" s="116" t="s">
        <v>205</v>
      </c>
      <c r="C331" s="70" t="s">
        <v>689</v>
      </c>
      <c r="D331" s="70" t="s">
        <v>352</v>
      </c>
      <c r="E331" s="70" t="s">
        <v>181</v>
      </c>
      <c r="F331" s="71">
        <v>556.69000000000005</v>
      </c>
    </row>
    <row r="332" spans="1:6" ht="15" customHeight="1" x14ac:dyDescent="0.25">
      <c r="A332" s="115">
        <v>325</v>
      </c>
      <c r="B332" s="116" t="s">
        <v>54</v>
      </c>
      <c r="C332" s="70" t="s">
        <v>690</v>
      </c>
      <c r="D332" s="70" t="s">
        <v>691</v>
      </c>
      <c r="E332" s="70" t="s">
        <v>181</v>
      </c>
      <c r="F332" s="71">
        <v>1410.63</v>
      </c>
    </row>
    <row r="333" spans="1:6" ht="15" customHeight="1" x14ac:dyDescent="0.25">
      <c r="A333" s="115">
        <v>326</v>
      </c>
      <c r="B333" s="116" t="s">
        <v>205</v>
      </c>
      <c r="C333" s="70" t="s">
        <v>692</v>
      </c>
      <c r="D333" s="70" t="s">
        <v>693</v>
      </c>
      <c r="E333" s="70" t="s">
        <v>181</v>
      </c>
      <c r="F333" s="71">
        <v>1142.56</v>
      </c>
    </row>
    <row r="334" spans="1:6" ht="15" customHeight="1" x14ac:dyDescent="0.25">
      <c r="A334" s="115">
        <v>327</v>
      </c>
      <c r="B334" s="116" t="s">
        <v>178</v>
      </c>
      <c r="C334" s="70" t="s">
        <v>694</v>
      </c>
      <c r="D334" s="70" t="s">
        <v>695</v>
      </c>
      <c r="E334" s="70" t="s">
        <v>181</v>
      </c>
      <c r="F334" s="71">
        <v>12.99</v>
      </c>
    </row>
    <row r="335" spans="1:6" ht="15" customHeight="1" x14ac:dyDescent="0.25">
      <c r="A335" s="115">
        <v>328</v>
      </c>
      <c r="B335" s="116" t="s">
        <v>54</v>
      </c>
      <c r="C335" s="70" t="s">
        <v>696</v>
      </c>
      <c r="D335" s="70" t="s">
        <v>697</v>
      </c>
      <c r="E335" s="70" t="s">
        <v>181</v>
      </c>
      <c r="F335" s="71">
        <v>24163.87</v>
      </c>
    </row>
    <row r="336" spans="1:6" ht="15" customHeight="1" x14ac:dyDescent="0.25">
      <c r="A336" s="115">
        <v>329</v>
      </c>
      <c r="B336" s="116" t="s">
        <v>54</v>
      </c>
      <c r="C336" s="70" t="s">
        <v>698</v>
      </c>
      <c r="D336" s="70" t="s">
        <v>699</v>
      </c>
      <c r="E336" s="70" t="s">
        <v>181</v>
      </c>
      <c r="F336" s="71">
        <v>198.28</v>
      </c>
    </row>
    <row r="337" spans="1:19" ht="15" customHeight="1" x14ac:dyDescent="0.25">
      <c r="A337" s="115">
        <v>330</v>
      </c>
      <c r="B337" s="116" t="s">
        <v>205</v>
      </c>
      <c r="C337" s="70" t="s">
        <v>698</v>
      </c>
      <c r="D337" s="70" t="s">
        <v>507</v>
      </c>
      <c r="E337" s="70" t="s">
        <v>181</v>
      </c>
      <c r="F337" s="71">
        <v>883.12</v>
      </c>
    </row>
    <row r="338" spans="1:19" ht="15" customHeight="1" x14ac:dyDescent="0.25">
      <c r="A338" s="115">
        <v>331</v>
      </c>
      <c r="B338" s="116" t="s">
        <v>178</v>
      </c>
      <c r="C338" s="70" t="s">
        <v>698</v>
      </c>
      <c r="D338" s="70" t="s">
        <v>700</v>
      </c>
      <c r="E338" s="70" t="s">
        <v>184</v>
      </c>
      <c r="F338" s="71">
        <v>68.290000000000006</v>
      </c>
    </row>
    <row r="339" spans="1:19" ht="15" customHeight="1" x14ac:dyDescent="0.25">
      <c r="A339" s="115">
        <v>332</v>
      </c>
      <c r="B339" s="116" t="s">
        <v>178</v>
      </c>
      <c r="C339" s="70" t="s">
        <v>701</v>
      </c>
      <c r="D339" s="70" t="s">
        <v>702</v>
      </c>
      <c r="E339" s="70" t="s">
        <v>181</v>
      </c>
      <c r="F339" s="71">
        <v>285.38</v>
      </c>
    </row>
    <row r="340" spans="1:19" ht="15" customHeight="1" x14ac:dyDescent="0.25">
      <c r="A340" s="115">
        <v>333</v>
      </c>
      <c r="B340" s="116" t="s">
        <v>54</v>
      </c>
      <c r="C340" s="70" t="s">
        <v>69</v>
      </c>
      <c r="D340" s="70" t="s">
        <v>70</v>
      </c>
      <c r="E340" s="70" t="s">
        <v>184</v>
      </c>
      <c r="F340" s="71">
        <v>34068.339999999997</v>
      </c>
    </row>
    <row r="341" spans="1:19" ht="15" customHeight="1" x14ac:dyDescent="0.25">
      <c r="A341" s="115">
        <v>334</v>
      </c>
      <c r="B341" s="116" t="s">
        <v>298</v>
      </c>
      <c r="C341" s="70" t="s">
        <v>69</v>
      </c>
      <c r="D341" s="70" t="s">
        <v>703</v>
      </c>
      <c r="E341" s="70" t="s">
        <v>181</v>
      </c>
      <c r="F341" s="71">
        <v>1127.31</v>
      </c>
    </row>
    <row r="342" spans="1:19" ht="15" customHeight="1" x14ac:dyDescent="0.25">
      <c r="A342" s="115">
        <v>335</v>
      </c>
      <c r="B342" s="116" t="s">
        <v>178</v>
      </c>
      <c r="C342" s="70" t="s">
        <v>69</v>
      </c>
      <c r="D342" s="70" t="s">
        <v>704</v>
      </c>
      <c r="E342" s="70" t="s">
        <v>181</v>
      </c>
      <c r="F342" s="71">
        <v>15038.74</v>
      </c>
    </row>
    <row r="343" spans="1:19" ht="15" customHeight="1" x14ac:dyDescent="0.25">
      <c r="A343" s="115">
        <v>336</v>
      </c>
      <c r="B343" s="116" t="s">
        <v>185</v>
      </c>
      <c r="C343" s="70" t="s">
        <v>69</v>
      </c>
      <c r="D343" s="70" t="s">
        <v>705</v>
      </c>
      <c r="E343" s="70" t="s">
        <v>181</v>
      </c>
      <c r="F343" s="71">
        <v>27.01</v>
      </c>
    </row>
    <row r="344" spans="1:19" ht="15" customHeight="1" x14ac:dyDescent="0.25">
      <c r="A344" s="115">
        <v>337</v>
      </c>
      <c r="B344" s="116" t="s">
        <v>54</v>
      </c>
      <c r="C344" s="70" t="s">
        <v>706</v>
      </c>
      <c r="D344" s="70" t="s">
        <v>707</v>
      </c>
      <c r="E344" s="70" t="s">
        <v>181</v>
      </c>
      <c r="F344" s="71">
        <v>2243.06</v>
      </c>
    </row>
    <row r="345" spans="1:19" ht="15" customHeight="1" x14ac:dyDescent="0.25">
      <c r="A345" s="115">
        <v>338</v>
      </c>
      <c r="B345" s="116" t="s">
        <v>192</v>
      </c>
      <c r="C345" s="70" t="s">
        <v>706</v>
      </c>
      <c r="D345" s="70" t="s">
        <v>708</v>
      </c>
      <c r="E345" s="70" t="s">
        <v>181</v>
      </c>
      <c r="F345" s="71">
        <v>8.0500000000000007</v>
      </c>
    </row>
    <row r="346" spans="1:19" ht="15" customHeight="1" x14ac:dyDescent="0.25">
      <c r="A346" s="115">
        <v>339</v>
      </c>
      <c r="B346" s="116" t="s">
        <v>178</v>
      </c>
      <c r="C346" s="70" t="s">
        <v>709</v>
      </c>
      <c r="D346" s="70" t="s">
        <v>710</v>
      </c>
      <c r="E346" s="70" t="s">
        <v>181</v>
      </c>
      <c r="F346" s="71">
        <v>197.62</v>
      </c>
    </row>
    <row r="347" spans="1:19" ht="15" customHeight="1" x14ac:dyDescent="0.25">
      <c r="A347" s="115">
        <v>340</v>
      </c>
      <c r="B347" s="116" t="s">
        <v>211</v>
      </c>
      <c r="C347" s="70" t="s">
        <v>711</v>
      </c>
      <c r="D347" s="70" t="s">
        <v>712</v>
      </c>
      <c r="E347" s="70" t="s">
        <v>181</v>
      </c>
      <c r="F347" s="71">
        <v>729.52</v>
      </c>
    </row>
    <row r="348" spans="1:19" ht="15" customHeight="1" x14ac:dyDescent="0.25">
      <c r="A348" s="115">
        <v>341</v>
      </c>
      <c r="B348" s="116" t="s">
        <v>185</v>
      </c>
      <c r="C348" s="70" t="s">
        <v>713</v>
      </c>
      <c r="D348" s="70" t="s">
        <v>714</v>
      </c>
      <c r="E348" s="70" t="s">
        <v>184</v>
      </c>
      <c r="F348" s="71">
        <v>119.57</v>
      </c>
    </row>
    <row r="349" spans="1:19" ht="15" customHeight="1" x14ac:dyDescent="0.25">
      <c r="A349" s="115">
        <v>342</v>
      </c>
      <c r="B349" s="116" t="s">
        <v>54</v>
      </c>
      <c r="C349" s="70" t="s">
        <v>715</v>
      </c>
      <c r="D349" s="70" t="s">
        <v>716</v>
      </c>
      <c r="E349" s="70" t="s">
        <v>181</v>
      </c>
      <c r="F349" s="71">
        <v>516.9</v>
      </c>
    </row>
    <row r="350" spans="1:19" ht="15" customHeight="1" x14ac:dyDescent="0.25">
      <c r="A350" s="115">
        <v>343</v>
      </c>
      <c r="B350" s="116" t="s">
        <v>312</v>
      </c>
      <c r="C350" s="70" t="s">
        <v>717</v>
      </c>
      <c r="D350" s="70" t="s">
        <v>684</v>
      </c>
      <c r="E350" s="70" t="s">
        <v>181</v>
      </c>
      <c r="F350" s="71">
        <v>6881.05</v>
      </c>
      <c r="H350" s="106"/>
      <c r="L350" s="259"/>
      <c r="M350" s="259"/>
      <c r="N350" s="259"/>
      <c r="R350" s="260"/>
      <c r="S350" s="260"/>
    </row>
    <row r="351" spans="1:19" ht="15" customHeight="1" x14ac:dyDescent="0.25">
      <c r="A351" s="115">
        <v>344</v>
      </c>
      <c r="B351" s="116" t="s">
        <v>185</v>
      </c>
      <c r="C351" s="70" t="s">
        <v>718</v>
      </c>
      <c r="D351" s="70" t="s">
        <v>719</v>
      </c>
      <c r="E351" s="70" t="s">
        <v>181</v>
      </c>
      <c r="F351" s="71">
        <v>202.91</v>
      </c>
      <c r="H351" s="106"/>
      <c r="L351" s="259"/>
      <c r="M351" s="259"/>
      <c r="N351" s="259"/>
      <c r="R351" s="260"/>
      <c r="S351" s="260"/>
    </row>
    <row r="352" spans="1:19" ht="15" customHeight="1" x14ac:dyDescent="0.25">
      <c r="A352" s="115">
        <v>345</v>
      </c>
      <c r="B352" s="116" t="s">
        <v>178</v>
      </c>
      <c r="C352" s="70" t="s">
        <v>720</v>
      </c>
      <c r="D352" s="70" t="s">
        <v>721</v>
      </c>
      <c r="E352" s="70" t="s">
        <v>184</v>
      </c>
      <c r="F352" s="71">
        <v>96.43</v>
      </c>
      <c r="H352" s="106"/>
      <c r="L352" s="259"/>
      <c r="M352" s="259"/>
      <c r="N352" s="259"/>
      <c r="R352" s="260"/>
      <c r="S352" s="260"/>
    </row>
    <row r="353" spans="1:19" ht="15" customHeight="1" x14ac:dyDescent="0.25">
      <c r="A353" s="115">
        <v>346</v>
      </c>
      <c r="B353" s="116" t="s">
        <v>178</v>
      </c>
      <c r="C353" s="70" t="s">
        <v>722</v>
      </c>
      <c r="D353" s="70" t="s">
        <v>723</v>
      </c>
      <c r="E353" s="70" t="s">
        <v>181</v>
      </c>
      <c r="F353" s="71">
        <v>72.150000000000006</v>
      </c>
      <c r="H353" s="106"/>
      <c r="L353" s="259"/>
      <c r="M353" s="259"/>
      <c r="N353" s="259"/>
      <c r="R353" s="260"/>
      <c r="S353" s="260"/>
    </row>
    <row r="354" spans="1:19" ht="15" customHeight="1" x14ac:dyDescent="0.25">
      <c r="A354" s="115">
        <v>347</v>
      </c>
      <c r="B354" s="116" t="s">
        <v>178</v>
      </c>
      <c r="C354" s="70" t="s">
        <v>724</v>
      </c>
      <c r="D354" s="70" t="s">
        <v>725</v>
      </c>
      <c r="E354" s="70" t="s">
        <v>181</v>
      </c>
      <c r="F354" s="71">
        <v>191.51</v>
      </c>
      <c r="H354" s="106"/>
      <c r="L354" s="259"/>
      <c r="M354" s="259"/>
      <c r="N354" s="259"/>
      <c r="R354" s="260"/>
      <c r="S354" s="260"/>
    </row>
    <row r="355" spans="1:19" ht="15" customHeight="1" x14ac:dyDescent="0.25">
      <c r="A355" s="115">
        <v>348</v>
      </c>
      <c r="B355" s="116" t="s">
        <v>185</v>
      </c>
      <c r="C355" s="70" t="s">
        <v>726</v>
      </c>
      <c r="D355" s="70" t="s">
        <v>727</v>
      </c>
      <c r="E355" s="70" t="s">
        <v>181</v>
      </c>
      <c r="F355" s="71">
        <v>3318.01</v>
      </c>
      <c r="H355" s="106"/>
      <c r="L355" s="259"/>
      <c r="M355" s="259"/>
      <c r="N355" s="259"/>
      <c r="R355" s="260"/>
      <c r="S355" s="260"/>
    </row>
    <row r="356" spans="1:19" ht="15" customHeight="1" x14ac:dyDescent="0.25">
      <c r="A356" s="115">
        <v>349</v>
      </c>
      <c r="B356" s="116" t="s">
        <v>54</v>
      </c>
      <c r="C356" s="70" t="s">
        <v>728</v>
      </c>
      <c r="D356" s="70" t="s">
        <v>729</v>
      </c>
      <c r="E356" s="70" t="s">
        <v>181</v>
      </c>
      <c r="F356" s="71">
        <v>17.809999999999999</v>
      </c>
      <c r="H356" s="106"/>
      <c r="L356" s="259"/>
      <c r="M356" s="259"/>
      <c r="N356" s="259"/>
      <c r="R356" s="260"/>
      <c r="S356" s="260"/>
    </row>
    <row r="357" spans="1:19" ht="15" customHeight="1" x14ac:dyDescent="0.25">
      <c r="A357" s="115">
        <v>350</v>
      </c>
      <c r="B357" s="116" t="s">
        <v>54</v>
      </c>
      <c r="C357" s="70" t="s">
        <v>728</v>
      </c>
      <c r="D357" s="70" t="s">
        <v>215</v>
      </c>
      <c r="E357" s="70" t="s">
        <v>181</v>
      </c>
      <c r="F357" s="71">
        <v>2049.5700000000002</v>
      </c>
      <c r="H357" s="106"/>
      <c r="L357" s="259"/>
      <c r="M357" s="259"/>
      <c r="N357" s="259"/>
      <c r="R357" s="260"/>
      <c r="S357" s="260"/>
    </row>
    <row r="358" spans="1:19" ht="15" customHeight="1" x14ac:dyDescent="0.25">
      <c r="A358" s="115">
        <v>351</v>
      </c>
      <c r="B358" s="116" t="s">
        <v>178</v>
      </c>
      <c r="C358" s="70" t="s">
        <v>728</v>
      </c>
      <c r="D358" s="70" t="s">
        <v>730</v>
      </c>
      <c r="E358" s="70" t="s">
        <v>184</v>
      </c>
      <c r="F358" s="71">
        <v>4.01</v>
      </c>
      <c r="H358" s="106"/>
      <c r="L358" s="259"/>
      <c r="M358" s="259"/>
      <c r="N358" s="259"/>
      <c r="R358" s="260"/>
      <c r="S358" s="260"/>
    </row>
    <row r="359" spans="1:19" ht="15" customHeight="1" x14ac:dyDescent="0.25">
      <c r="A359" s="115">
        <v>352</v>
      </c>
      <c r="B359" s="116" t="s">
        <v>185</v>
      </c>
      <c r="C359" s="70" t="s">
        <v>728</v>
      </c>
      <c r="D359" s="70" t="s">
        <v>731</v>
      </c>
      <c r="E359" s="70" t="s">
        <v>184</v>
      </c>
      <c r="F359" s="71">
        <v>560.58000000000004</v>
      </c>
      <c r="H359" s="106"/>
      <c r="L359" s="259"/>
      <c r="M359" s="259"/>
      <c r="N359" s="259"/>
      <c r="R359" s="260"/>
      <c r="S359" s="260"/>
    </row>
    <row r="360" spans="1:19" ht="15" customHeight="1" x14ac:dyDescent="0.25">
      <c r="A360" s="115">
        <v>353</v>
      </c>
      <c r="B360" s="116" t="s">
        <v>298</v>
      </c>
      <c r="C360" s="70" t="s">
        <v>728</v>
      </c>
      <c r="D360" s="70" t="s">
        <v>732</v>
      </c>
      <c r="E360" s="70" t="s">
        <v>181</v>
      </c>
      <c r="F360" s="71">
        <v>1233.6600000000001</v>
      </c>
      <c r="H360" s="106"/>
      <c r="L360" s="259"/>
      <c r="M360" s="259"/>
      <c r="N360" s="259"/>
      <c r="R360" s="260"/>
      <c r="S360" s="260"/>
    </row>
    <row r="361" spans="1:19" ht="15" customHeight="1" x14ac:dyDescent="0.25">
      <c r="A361" s="115">
        <v>354</v>
      </c>
      <c r="B361" s="116" t="s">
        <v>178</v>
      </c>
      <c r="C361" s="70" t="s">
        <v>733</v>
      </c>
      <c r="D361" s="70" t="s">
        <v>257</v>
      </c>
      <c r="E361" s="70" t="s">
        <v>184</v>
      </c>
      <c r="F361" s="71">
        <v>14251.77</v>
      </c>
      <c r="H361" s="106"/>
      <c r="L361" s="259"/>
      <c r="M361" s="259"/>
      <c r="N361" s="259"/>
      <c r="R361" s="260"/>
      <c r="S361" s="260"/>
    </row>
    <row r="362" spans="1:19" ht="15" customHeight="1" x14ac:dyDescent="0.25">
      <c r="A362" s="115">
        <v>355</v>
      </c>
      <c r="B362" s="116" t="s">
        <v>178</v>
      </c>
      <c r="C362" s="70" t="s">
        <v>733</v>
      </c>
      <c r="D362" s="70" t="s">
        <v>734</v>
      </c>
      <c r="E362" s="70" t="s">
        <v>184</v>
      </c>
      <c r="F362" s="71">
        <v>260</v>
      </c>
      <c r="H362" s="106"/>
      <c r="L362" s="259"/>
      <c r="M362" s="259"/>
      <c r="N362" s="259"/>
      <c r="R362" s="260"/>
      <c r="S362" s="260"/>
    </row>
    <row r="363" spans="1:19" ht="15" customHeight="1" x14ac:dyDescent="0.25">
      <c r="A363" s="115">
        <v>356</v>
      </c>
      <c r="B363" s="116" t="s">
        <v>63</v>
      </c>
      <c r="C363" s="70" t="s">
        <v>733</v>
      </c>
      <c r="D363" s="70" t="s">
        <v>735</v>
      </c>
      <c r="E363" s="70" t="s">
        <v>181</v>
      </c>
      <c r="F363" s="71">
        <v>383.02</v>
      </c>
      <c r="H363" s="106"/>
      <c r="L363" s="259"/>
      <c r="M363" s="259"/>
      <c r="N363" s="259"/>
      <c r="R363" s="260"/>
      <c r="S363" s="260"/>
    </row>
    <row r="364" spans="1:19" ht="15" customHeight="1" x14ac:dyDescent="0.25">
      <c r="A364" s="115">
        <v>357</v>
      </c>
      <c r="B364" s="116" t="s">
        <v>216</v>
      </c>
      <c r="C364" s="70" t="s">
        <v>733</v>
      </c>
      <c r="D364" s="70" t="s">
        <v>736</v>
      </c>
      <c r="E364" s="70" t="s">
        <v>181</v>
      </c>
      <c r="F364" s="71">
        <v>2344.27</v>
      </c>
      <c r="H364" s="106"/>
      <c r="L364" s="259"/>
      <c r="M364" s="259"/>
      <c r="N364" s="259"/>
      <c r="R364" s="260"/>
      <c r="S364" s="260"/>
    </row>
    <row r="365" spans="1:19" ht="15" customHeight="1" x14ac:dyDescent="0.25">
      <c r="A365" s="115">
        <v>358</v>
      </c>
      <c r="B365" s="116" t="s">
        <v>192</v>
      </c>
      <c r="C365" s="70" t="s">
        <v>733</v>
      </c>
      <c r="D365" s="70" t="s">
        <v>737</v>
      </c>
      <c r="E365" s="70" t="s">
        <v>181</v>
      </c>
      <c r="F365" s="71">
        <v>8.0500000000000007</v>
      </c>
      <c r="H365" s="106"/>
      <c r="L365" s="259"/>
      <c r="M365" s="259"/>
      <c r="N365" s="259"/>
      <c r="R365" s="260"/>
      <c r="S365" s="260"/>
    </row>
    <row r="366" spans="1:19" ht="15" customHeight="1" x14ac:dyDescent="0.25">
      <c r="A366" s="115">
        <v>359</v>
      </c>
      <c r="B366" s="116" t="s">
        <v>205</v>
      </c>
      <c r="C366" s="70" t="s">
        <v>733</v>
      </c>
      <c r="D366" s="70" t="s">
        <v>738</v>
      </c>
      <c r="E366" s="70" t="s">
        <v>184</v>
      </c>
      <c r="F366" s="71">
        <v>3773.76</v>
      </c>
      <c r="H366" s="106"/>
      <c r="L366" s="259"/>
      <c r="M366" s="259"/>
      <c r="N366" s="259"/>
      <c r="O366" s="259"/>
      <c r="S366" s="107"/>
    </row>
    <row r="367" spans="1:19" ht="15" customHeight="1" x14ac:dyDescent="0.25">
      <c r="A367" s="115">
        <v>360</v>
      </c>
      <c r="B367" s="116" t="s">
        <v>216</v>
      </c>
      <c r="C367" s="70" t="s">
        <v>733</v>
      </c>
      <c r="D367" s="70" t="s">
        <v>739</v>
      </c>
      <c r="E367" s="70" t="s">
        <v>181</v>
      </c>
      <c r="F367" s="71">
        <v>229.38</v>
      </c>
      <c r="H367" s="106"/>
      <c r="L367" s="259"/>
      <c r="M367" s="259"/>
      <c r="N367" s="259"/>
      <c r="O367" s="259"/>
      <c r="S367" s="107"/>
    </row>
    <row r="368" spans="1:19" ht="15" customHeight="1" x14ac:dyDescent="0.25">
      <c r="A368" s="115">
        <v>361</v>
      </c>
      <c r="B368" s="116" t="s">
        <v>216</v>
      </c>
      <c r="C368" s="70" t="s">
        <v>740</v>
      </c>
      <c r="D368" s="70" t="s">
        <v>741</v>
      </c>
      <c r="E368" s="70" t="s">
        <v>181</v>
      </c>
      <c r="F368" s="71">
        <v>1270.02</v>
      </c>
      <c r="H368" s="106"/>
      <c r="L368" s="259"/>
      <c r="M368" s="259"/>
      <c r="N368" s="259"/>
      <c r="R368" s="260"/>
      <c r="S368" s="260"/>
    </row>
    <row r="369" spans="1:19" ht="15" customHeight="1" x14ac:dyDescent="0.25">
      <c r="A369" s="115">
        <v>362</v>
      </c>
      <c r="B369" s="116" t="s">
        <v>54</v>
      </c>
      <c r="C369" s="70" t="s">
        <v>742</v>
      </c>
      <c r="D369" s="70" t="s">
        <v>743</v>
      </c>
      <c r="E369" s="70" t="s">
        <v>181</v>
      </c>
      <c r="F369" s="71">
        <v>1081.99</v>
      </c>
      <c r="H369" s="106"/>
      <c r="L369" s="259"/>
      <c r="M369" s="259"/>
      <c r="N369" s="259"/>
      <c r="R369" s="260"/>
      <c r="S369" s="260"/>
    </row>
    <row r="370" spans="1:19" ht="15" customHeight="1" x14ac:dyDescent="0.25">
      <c r="A370" s="115">
        <v>363</v>
      </c>
      <c r="B370" s="116" t="s">
        <v>178</v>
      </c>
      <c r="C370" s="70" t="s">
        <v>744</v>
      </c>
      <c r="D370" s="70" t="s">
        <v>745</v>
      </c>
      <c r="E370" s="70" t="s">
        <v>181</v>
      </c>
      <c r="F370" s="71">
        <v>309.56</v>
      </c>
      <c r="H370" s="106"/>
      <c r="L370" s="259"/>
      <c r="M370" s="259"/>
      <c r="N370" s="259"/>
      <c r="R370" s="260"/>
      <c r="S370" s="260"/>
    </row>
    <row r="371" spans="1:19" ht="15" customHeight="1" x14ac:dyDescent="0.25">
      <c r="A371" s="115">
        <v>364</v>
      </c>
      <c r="B371" s="116" t="s">
        <v>54</v>
      </c>
      <c r="C371" s="70" t="s">
        <v>746</v>
      </c>
      <c r="D371" s="70" t="s">
        <v>747</v>
      </c>
      <c r="E371" s="70" t="s">
        <v>181</v>
      </c>
      <c r="F371" s="71">
        <v>98.81</v>
      </c>
      <c r="H371" s="106"/>
      <c r="L371" s="259"/>
      <c r="M371" s="259"/>
      <c r="N371" s="259"/>
      <c r="R371" s="260"/>
      <c r="S371" s="260"/>
    </row>
    <row r="372" spans="1:19" ht="15" customHeight="1" x14ac:dyDescent="0.25">
      <c r="A372" s="115">
        <v>365</v>
      </c>
      <c r="B372" s="116" t="s">
        <v>748</v>
      </c>
      <c r="C372" s="70" t="s">
        <v>749</v>
      </c>
      <c r="D372" s="70" t="s">
        <v>750</v>
      </c>
      <c r="E372" s="70" t="s">
        <v>181</v>
      </c>
      <c r="F372" s="71">
        <v>610.21</v>
      </c>
      <c r="H372" s="106"/>
      <c r="L372" s="259"/>
      <c r="M372" s="259"/>
      <c r="N372" s="259"/>
      <c r="R372" s="260"/>
      <c r="S372" s="260"/>
    </row>
    <row r="373" spans="1:19" ht="15" customHeight="1" x14ac:dyDescent="0.25">
      <c r="A373" s="115">
        <v>366</v>
      </c>
      <c r="B373" s="116" t="s">
        <v>54</v>
      </c>
      <c r="C373" s="70" t="s">
        <v>751</v>
      </c>
      <c r="D373" s="70" t="s">
        <v>752</v>
      </c>
      <c r="E373" s="70" t="s">
        <v>181</v>
      </c>
      <c r="F373" s="71">
        <v>211.86</v>
      </c>
      <c r="H373" s="106"/>
      <c r="L373" s="259"/>
      <c r="M373" s="259"/>
      <c r="N373" s="259"/>
      <c r="R373" s="260"/>
      <c r="S373" s="260"/>
    </row>
    <row r="374" spans="1:19" ht="15" customHeight="1" x14ac:dyDescent="0.25">
      <c r="A374" s="115">
        <v>367</v>
      </c>
      <c r="B374" s="116" t="s">
        <v>54</v>
      </c>
      <c r="C374" s="70" t="s">
        <v>753</v>
      </c>
      <c r="D374" s="70" t="s">
        <v>754</v>
      </c>
      <c r="E374" s="70" t="s">
        <v>181</v>
      </c>
      <c r="F374" s="71">
        <v>211.43</v>
      </c>
      <c r="H374" s="106"/>
      <c r="L374" s="259"/>
      <c r="M374" s="259"/>
      <c r="N374" s="259"/>
      <c r="R374" s="260"/>
      <c r="S374" s="260"/>
    </row>
    <row r="375" spans="1:19" ht="15" customHeight="1" x14ac:dyDescent="0.25">
      <c r="A375" s="115">
        <v>368</v>
      </c>
      <c r="B375" s="116" t="s">
        <v>216</v>
      </c>
      <c r="C375" s="70" t="s">
        <v>755</v>
      </c>
      <c r="D375" s="70" t="s">
        <v>756</v>
      </c>
      <c r="E375" s="70" t="s">
        <v>181</v>
      </c>
      <c r="F375" s="71">
        <v>497.42</v>
      </c>
      <c r="H375" s="106"/>
      <c r="L375" s="259"/>
      <c r="M375" s="259"/>
      <c r="N375" s="259"/>
      <c r="R375" s="260"/>
      <c r="S375" s="260"/>
    </row>
    <row r="376" spans="1:19" ht="15" customHeight="1" x14ac:dyDescent="0.25">
      <c r="A376" s="115">
        <v>369</v>
      </c>
      <c r="B376" s="116" t="s">
        <v>178</v>
      </c>
      <c r="C376" s="70" t="s">
        <v>757</v>
      </c>
      <c r="D376" s="70" t="s">
        <v>758</v>
      </c>
      <c r="E376" s="70" t="s">
        <v>181</v>
      </c>
      <c r="F376" s="71">
        <v>225.49</v>
      </c>
      <c r="H376" s="106"/>
      <c r="L376" s="259"/>
      <c r="M376" s="259"/>
      <c r="N376" s="259"/>
      <c r="R376" s="260"/>
      <c r="S376" s="260"/>
    </row>
    <row r="377" spans="1:19" ht="15" customHeight="1" x14ac:dyDescent="0.25">
      <c r="A377" s="115">
        <v>370</v>
      </c>
      <c r="B377" s="116" t="s">
        <v>192</v>
      </c>
      <c r="C377" s="70" t="s">
        <v>759</v>
      </c>
      <c r="D377" s="70" t="s">
        <v>760</v>
      </c>
      <c r="E377" s="70" t="s">
        <v>181</v>
      </c>
      <c r="F377" s="71">
        <v>8.0500000000000007</v>
      </c>
      <c r="H377" s="106"/>
      <c r="L377" s="259"/>
      <c r="M377" s="259"/>
      <c r="N377" s="259"/>
      <c r="R377" s="260"/>
      <c r="S377" s="260"/>
    </row>
    <row r="378" spans="1:19" ht="15" customHeight="1" x14ac:dyDescent="0.25">
      <c r="A378" s="115">
        <v>371</v>
      </c>
      <c r="B378" s="116" t="s">
        <v>54</v>
      </c>
      <c r="C378" s="70" t="s">
        <v>761</v>
      </c>
      <c r="D378" s="70" t="s">
        <v>762</v>
      </c>
      <c r="E378" s="70" t="s">
        <v>181</v>
      </c>
      <c r="F378" s="71">
        <v>4668.95</v>
      </c>
      <c r="H378" s="106"/>
      <c r="L378" s="259"/>
      <c r="M378" s="259"/>
      <c r="N378" s="259"/>
      <c r="R378" s="260"/>
      <c r="S378" s="260"/>
    </row>
    <row r="379" spans="1:19" ht="15" customHeight="1" x14ac:dyDescent="0.25">
      <c r="A379" s="115">
        <v>372</v>
      </c>
      <c r="B379" s="116" t="s">
        <v>298</v>
      </c>
      <c r="C379" s="70" t="s">
        <v>763</v>
      </c>
      <c r="D379" s="70" t="s">
        <v>414</v>
      </c>
      <c r="E379" s="70" t="s">
        <v>181</v>
      </c>
      <c r="F379" s="71">
        <v>638.1</v>
      </c>
      <c r="H379" s="106"/>
      <c r="L379" s="259"/>
      <c r="M379" s="259"/>
      <c r="N379" s="259"/>
      <c r="R379" s="260"/>
      <c r="S379" s="260"/>
    </row>
    <row r="380" spans="1:19" ht="15" customHeight="1" x14ac:dyDescent="0.25">
      <c r="A380" s="115">
        <v>373</v>
      </c>
      <c r="B380" s="116" t="s">
        <v>192</v>
      </c>
      <c r="C380" s="70" t="s">
        <v>763</v>
      </c>
      <c r="D380" s="70" t="s">
        <v>764</v>
      </c>
      <c r="E380" s="70" t="s">
        <v>184</v>
      </c>
      <c r="F380" s="71">
        <v>8.0500000000000007</v>
      </c>
      <c r="H380" s="106"/>
      <c r="L380" s="259"/>
      <c r="M380" s="259"/>
      <c r="N380" s="259"/>
      <c r="R380" s="260"/>
      <c r="S380" s="260"/>
    </row>
    <row r="381" spans="1:19" ht="15" customHeight="1" x14ac:dyDescent="0.25">
      <c r="A381" s="115">
        <v>374</v>
      </c>
      <c r="B381" s="116" t="s">
        <v>54</v>
      </c>
      <c r="C381" s="70" t="s">
        <v>763</v>
      </c>
      <c r="D381" s="70" t="s">
        <v>765</v>
      </c>
      <c r="E381" s="70" t="s">
        <v>181</v>
      </c>
      <c r="F381" s="71">
        <v>3877.12</v>
      </c>
      <c r="H381" s="106"/>
      <c r="L381" s="259"/>
      <c r="M381" s="259"/>
      <c r="N381" s="259"/>
      <c r="R381" s="260"/>
      <c r="S381" s="260"/>
    </row>
    <row r="382" spans="1:19" ht="15" customHeight="1" x14ac:dyDescent="0.25">
      <c r="A382" s="115">
        <v>375</v>
      </c>
      <c r="B382" s="116" t="s">
        <v>54</v>
      </c>
      <c r="C382" s="70" t="s">
        <v>763</v>
      </c>
      <c r="D382" s="70" t="s">
        <v>536</v>
      </c>
      <c r="E382" s="70" t="s">
        <v>181</v>
      </c>
      <c r="F382" s="71">
        <v>6570.86</v>
      </c>
      <c r="H382" s="106"/>
      <c r="L382" s="259"/>
      <c r="M382" s="259"/>
      <c r="N382" s="259"/>
      <c r="R382" s="260"/>
      <c r="S382" s="260"/>
    </row>
    <row r="383" spans="1:19" ht="15" customHeight="1" x14ac:dyDescent="0.25">
      <c r="A383" s="115">
        <v>376</v>
      </c>
      <c r="B383" s="116" t="s">
        <v>185</v>
      </c>
      <c r="C383" s="70" t="s">
        <v>763</v>
      </c>
      <c r="D383" s="70" t="s">
        <v>766</v>
      </c>
      <c r="E383" s="70" t="s">
        <v>181</v>
      </c>
      <c r="F383" s="71">
        <v>13549.86</v>
      </c>
      <c r="H383" s="106"/>
      <c r="L383" s="259"/>
      <c r="M383" s="259"/>
      <c r="N383" s="259"/>
      <c r="R383" s="260"/>
      <c r="S383" s="260"/>
    </row>
    <row r="384" spans="1:19" ht="15" customHeight="1" x14ac:dyDescent="0.25">
      <c r="A384" s="115">
        <v>377</v>
      </c>
      <c r="B384" s="116" t="s">
        <v>216</v>
      </c>
      <c r="C384" s="70" t="s">
        <v>763</v>
      </c>
      <c r="D384" s="70" t="s">
        <v>767</v>
      </c>
      <c r="E384" s="70" t="s">
        <v>181</v>
      </c>
      <c r="F384" s="71">
        <v>2043.88</v>
      </c>
      <c r="H384" s="106"/>
      <c r="L384" s="259"/>
      <c r="M384" s="259"/>
      <c r="N384" s="259"/>
      <c r="R384" s="260"/>
      <c r="S384" s="260"/>
    </row>
    <row r="385" spans="1:19" ht="15" customHeight="1" x14ac:dyDescent="0.25">
      <c r="A385" s="115">
        <v>378</v>
      </c>
      <c r="B385" s="116" t="s">
        <v>192</v>
      </c>
      <c r="C385" s="70" t="s">
        <v>768</v>
      </c>
      <c r="D385" s="70" t="s">
        <v>769</v>
      </c>
      <c r="E385" s="70" t="s">
        <v>181</v>
      </c>
      <c r="F385" s="71">
        <v>8.0500000000000007</v>
      </c>
      <c r="H385" s="106"/>
      <c r="P385" s="262"/>
      <c r="Q385" s="262"/>
      <c r="R385" s="262"/>
      <c r="S385" s="107"/>
    </row>
    <row r="386" spans="1:19" ht="15" customHeight="1" x14ac:dyDescent="0.25">
      <c r="A386" s="115">
        <v>379</v>
      </c>
      <c r="B386" s="116" t="s">
        <v>748</v>
      </c>
      <c r="C386" s="70" t="s">
        <v>768</v>
      </c>
      <c r="D386" s="70" t="s">
        <v>770</v>
      </c>
      <c r="E386" s="70" t="s">
        <v>181</v>
      </c>
      <c r="F386" s="71">
        <v>243.05</v>
      </c>
      <c r="H386" s="106"/>
      <c r="P386" s="262"/>
      <c r="Q386" s="262"/>
      <c r="R386" s="262"/>
      <c r="S386" s="107"/>
    </row>
    <row r="387" spans="1:19" ht="15" customHeight="1" x14ac:dyDescent="0.25">
      <c r="A387" s="115">
        <v>380</v>
      </c>
      <c r="B387" s="116" t="s">
        <v>54</v>
      </c>
      <c r="C387" s="70" t="s">
        <v>768</v>
      </c>
      <c r="D387" s="70" t="s">
        <v>771</v>
      </c>
      <c r="E387" s="70" t="s">
        <v>181</v>
      </c>
      <c r="F387" s="71">
        <v>713.59</v>
      </c>
      <c r="H387" s="106"/>
      <c r="P387" s="262"/>
      <c r="Q387" s="262"/>
      <c r="R387" s="262"/>
      <c r="S387" s="107"/>
    </row>
    <row r="388" spans="1:19" ht="15" customHeight="1" x14ac:dyDescent="0.25">
      <c r="A388" s="115">
        <v>381</v>
      </c>
      <c r="B388" s="116" t="s">
        <v>748</v>
      </c>
      <c r="C388" s="70" t="s">
        <v>768</v>
      </c>
      <c r="D388" s="70" t="s">
        <v>772</v>
      </c>
      <c r="E388" s="70" t="s">
        <v>181</v>
      </c>
      <c r="F388" s="71">
        <v>233.93</v>
      </c>
      <c r="H388" s="106"/>
      <c r="P388" s="262"/>
      <c r="Q388" s="262"/>
      <c r="R388" s="262"/>
      <c r="S388" s="107"/>
    </row>
    <row r="389" spans="1:19" ht="15" customHeight="1" x14ac:dyDescent="0.25">
      <c r="A389" s="115">
        <v>382</v>
      </c>
      <c r="B389" s="116" t="s">
        <v>178</v>
      </c>
      <c r="C389" s="70" t="s">
        <v>773</v>
      </c>
      <c r="D389" s="70" t="s">
        <v>774</v>
      </c>
      <c r="E389" s="70" t="s">
        <v>181</v>
      </c>
      <c r="F389" s="71">
        <v>38.299999999999997</v>
      </c>
      <c r="H389" s="106"/>
      <c r="P389" s="262"/>
      <c r="Q389" s="262"/>
      <c r="R389" s="262"/>
      <c r="S389" s="107"/>
    </row>
    <row r="390" spans="1:19" ht="15" customHeight="1" x14ac:dyDescent="0.25">
      <c r="A390" s="115">
        <v>383</v>
      </c>
      <c r="B390" s="116" t="s">
        <v>185</v>
      </c>
      <c r="C390" s="70" t="s">
        <v>775</v>
      </c>
      <c r="D390" s="70" t="s">
        <v>776</v>
      </c>
      <c r="E390" s="70" t="s">
        <v>181</v>
      </c>
      <c r="F390" s="71">
        <v>260</v>
      </c>
      <c r="H390" s="106"/>
      <c r="P390" s="262"/>
      <c r="Q390" s="262"/>
      <c r="R390" s="262"/>
      <c r="S390" s="107"/>
    </row>
    <row r="391" spans="1:19" ht="15" customHeight="1" x14ac:dyDescent="0.25">
      <c r="A391" s="115">
        <v>384</v>
      </c>
      <c r="B391" s="116" t="s">
        <v>185</v>
      </c>
      <c r="C391" s="70" t="s">
        <v>649</v>
      </c>
      <c r="D391" s="70" t="s">
        <v>777</v>
      </c>
      <c r="E391" s="70" t="s">
        <v>181</v>
      </c>
      <c r="F391" s="71">
        <v>6134.74</v>
      </c>
      <c r="H391" s="106"/>
      <c r="P391" s="262"/>
      <c r="Q391" s="262"/>
      <c r="R391" s="262"/>
      <c r="S391" s="107"/>
    </row>
    <row r="392" spans="1:19" ht="15" customHeight="1" x14ac:dyDescent="0.25">
      <c r="A392" s="115">
        <v>385</v>
      </c>
      <c r="B392" s="116" t="s">
        <v>178</v>
      </c>
      <c r="C392" s="70" t="s">
        <v>778</v>
      </c>
      <c r="D392" s="70" t="s">
        <v>779</v>
      </c>
      <c r="E392" s="70" t="s">
        <v>181</v>
      </c>
      <c r="F392" s="71">
        <v>167.56</v>
      </c>
    </row>
    <row r="393" spans="1:19" ht="15" customHeight="1" x14ac:dyDescent="0.25">
      <c r="A393" s="115">
        <v>386</v>
      </c>
      <c r="B393" s="116" t="s">
        <v>178</v>
      </c>
      <c r="C393" s="70" t="s">
        <v>780</v>
      </c>
      <c r="D393" s="70" t="s">
        <v>781</v>
      </c>
      <c r="E393" s="70" t="s">
        <v>181</v>
      </c>
      <c r="F393" s="71">
        <v>96.43</v>
      </c>
    </row>
    <row r="394" spans="1:19" x14ac:dyDescent="0.25">
      <c r="A394" s="115">
        <v>387</v>
      </c>
      <c r="B394" s="116" t="s">
        <v>185</v>
      </c>
      <c r="C394" s="70" t="s">
        <v>782</v>
      </c>
      <c r="D394" s="70" t="s">
        <v>783</v>
      </c>
      <c r="E394" s="70" t="s">
        <v>181</v>
      </c>
      <c r="F394" s="71">
        <v>256.77999999999997</v>
      </c>
    </row>
    <row r="395" spans="1:19" x14ac:dyDescent="0.25">
      <c r="A395" s="115">
        <v>388</v>
      </c>
      <c r="B395" s="116" t="s">
        <v>185</v>
      </c>
      <c r="C395" s="70" t="s">
        <v>784</v>
      </c>
      <c r="D395" s="70" t="s">
        <v>785</v>
      </c>
      <c r="E395" s="70" t="s">
        <v>181</v>
      </c>
      <c r="F395" s="71">
        <v>191.51</v>
      </c>
    </row>
    <row r="396" spans="1:19" x14ac:dyDescent="0.25">
      <c r="A396" s="115">
        <v>389</v>
      </c>
      <c r="B396" s="116" t="s">
        <v>216</v>
      </c>
      <c r="C396" s="70" t="s">
        <v>786</v>
      </c>
      <c r="D396" s="70" t="s">
        <v>787</v>
      </c>
      <c r="E396" s="70" t="s">
        <v>181</v>
      </c>
      <c r="F396" s="71">
        <v>1608.4</v>
      </c>
    </row>
    <row r="397" spans="1:19" x14ac:dyDescent="0.25">
      <c r="A397" s="115">
        <v>390</v>
      </c>
      <c r="B397" s="116" t="s">
        <v>54</v>
      </c>
      <c r="C397" s="70" t="s">
        <v>788</v>
      </c>
      <c r="D397" s="70" t="s">
        <v>789</v>
      </c>
      <c r="E397" s="70" t="s">
        <v>181</v>
      </c>
      <c r="F397" s="71">
        <v>279.95999999999998</v>
      </c>
    </row>
    <row r="398" spans="1:19" x14ac:dyDescent="0.25">
      <c r="A398" s="115">
        <v>391</v>
      </c>
      <c r="B398" s="116" t="s">
        <v>258</v>
      </c>
      <c r="C398" s="70" t="s">
        <v>57</v>
      </c>
      <c r="D398" s="70" t="s">
        <v>790</v>
      </c>
      <c r="E398" s="70" t="s">
        <v>181</v>
      </c>
      <c r="F398" s="71">
        <v>3709.48</v>
      </c>
    </row>
    <row r="399" spans="1:19" x14ac:dyDescent="0.25">
      <c r="A399" s="115">
        <v>392</v>
      </c>
      <c r="B399" s="116" t="s">
        <v>66</v>
      </c>
      <c r="C399" s="70" t="s">
        <v>57</v>
      </c>
      <c r="D399" s="70" t="s">
        <v>791</v>
      </c>
      <c r="E399" s="70" t="s">
        <v>184</v>
      </c>
      <c r="F399" s="71">
        <v>23581.78</v>
      </c>
    </row>
    <row r="400" spans="1:19" x14ac:dyDescent="0.25">
      <c r="A400" s="115">
        <v>393</v>
      </c>
      <c r="B400" s="116" t="s">
        <v>54</v>
      </c>
      <c r="C400" s="70" t="s">
        <v>57</v>
      </c>
      <c r="D400" s="70" t="s">
        <v>58</v>
      </c>
      <c r="E400" s="70" t="s">
        <v>181</v>
      </c>
      <c r="F400" s="71">
        <v>53794.86</v>
      </c>
    </row>
    <row r="401" spans="1:6" x14ac:dyDescent="0.25">
      <c r="A401" s="115">
        <v>394</v>
      </c>
      <c r="B401" s="116" t="s">
        <v>205</v>
      </c>
      <c r="C401" s="70" t="s">
        <v>57</v>
      </c>
      <c r="D401" s="70" t="s">
        <v>792</v>
      </c>
      <c r="E401" s="70" t="s">
        <v>184</v>
      </c>
      <c r="F401" s="71">
        <v>8861.89</v>
      </c>
    </row>
    <row r="402" spans="1:6" x14ac:dyDescent="0.25">
      <c r="A402" s="115">
        <v>395</v>
      </c>
      <c r="B402" s="116" t="s">
        <v>185</v>
      </c>
      <c r="C402" s="70" t="s">
        <v>57</v>
      </c>
      <c r="D402" s="70" t="s">
        <v>793</v>
      </c>
      <c r="E402" s="70" t="s">
        <v>181</v>
      </c>
      <c r="F402" s="71">
        <v>331.03</v>
      </c>
    </row>
    <row r="403" spans="1:6" x14ac:dyDescent="0.25">
      <c r="A403" s="115">
        <v>396</v>
      </c>
      <c r="B403" s="116" t="s">
        <v>54</v>
      </c>
      <c r="C403" s="70" t="s">
        <v>57</v>
      </c>
      <c r="D403" s="70" t="s">
        <v>794</v>
      </c>
      <c r="E403" s="70" t="s">
        <v>181</v>
      </c>
      <c r="F403" s="71">
        <v>4875.5200000000004</v>
      </c>
    </row>
    <row r="404" spans="1:6" x14ac:dyDescent="0.25">
      <c r="A404" s="115">
        <v>397</v>
      </c>
      <c r="B404" s="116" t="s">
        <v>54</v>
      </c>
      <c r="C404" s="70" t="s">
        <v>57</v>
      </c>
      <c r="D404" s="70" t="s">
        <v>795</v>
      </c>
      <c r="E404" s="70" t="s">
        <v>181</v>
      </c>
      <c r="F404" s="71">
        <v>4065.22</v>
      </c>
    </row>
    <row r="405" spans="1:6" x14ac:dyDescent="0.25">
      <c r="A405" s="115">
        <v>398</v>
      </c>
      <c r="B405" s="116" t="s">
        <v>298</v>
      </c>
      <c r="C405" s="70" t="s">
        <v>796</v>
      </c>
      <c r="D405" s="70" t="s">
        <v>797</v>
      </c>
      <c r="E405" s="70" t="s">
        <v>181</v>
      </c>
      <c r="F405" s="71">
        <v>148.88999999999999</v>
      </c>
    </row>
    <row r="406" spans="1:6" x14ac:dyDescent="0.25">
      <c r="A406" s="115">
        <v>399</v>
      </c>
      <c r="B406" s="116" t="s">
        <v>178</v>
      </c>
      <c r="C406" s="70" t="s">
        <v>798</v>
      </c>
      <c r="D406" s="70" t="s">
        <v>799</v>
      </c>
      <c r="E406" s="70" t="s">
        <v>181</v>
      </c>
      <c r="F406" s="71">
        <v>4744.84</v>
      </c>
    </row>
    <row r="407" spans="1:6" x14ac:dyDescent="0.25">
      <c r="A407" s="115">
        <v>400</v>
      </c>
      <c r="B407" s="116" t="s">
        <v>185</v>
      </c>
      <c r="C407" s="70" t="s">
        <v>800</v>
      </c>
      <c r="D407" s="70" t="s">
        <v>801</v>
      </c>
      <c r="E407" s="70" t="s">
        <v>181</v>
      </c>
      <c r="F407" s="71">
        <v>1083.06</v>
      </c>
    </row>
    <row r="408" spans="1:6" x14ac:dyDescent="0.25">
      <c r="A408" s="115">
        <v>401</v>
      </c>
      <c r="B408" s="116" t="s">
        <v>54</v>
      </c>
      <c r="C408" s="70" t="s">
        <v>802</v>
      </c>
      <c r="D408" s="70" t="s">
        <v>803</v>
      </c>
      <c r="E408" s="70" t="s">
        <v>181</v>
      </c>
      <c r="F408" s="71">
        <v>10444.540000000001</v>
      </c>
    </row>
    <row r="409" spans="1:6" x14ac:dyDescent="0.25">
      <c r="A409" s="115">
        <v>402</v>
      </c>
      <c r="B409" s="116" t="s">
        <v>211</v>
      </c>
      <c r="C409" s="70" t="s">
        <v>804</v>
      </c>
      <c r="D409" s="70" t="s">
        <v>805</v>
      </c>
      <c r="E409" s="70" t="s">
        <v>181</v>
      </c>
      <c r="F409" s="71">
        <v>7499.35</v>
      </c>
    </row>
    <row r="410" spans="1:6" x14ac:dyDescent="0.25">
      <c r="A410" s="115">
        <v>403</v>
      </c>
      <c r="B410" s="116" t="s">
        <v>205</v>
      </c>
      <c r="C410" s="70" t="s">
        <v>804</v>
      </c>
      <c r="D410" s="70" t="s">
        <v>806</v>
      </c>
      <c r="E410" s="70" t="s">
        <v>184</v>
      </c>
      <c r="F410" s="71">
        <v>4755.96</v>
      </c>
    </row>
    <row r="411" spans="1:6" x14ac:dyDescent="0.25">
      <c r="A411" s="115">
        <v>404</v>
      </c>
      <c r="B411" s="116" t="s">
        <v>54</v>
      </c>
      <c r="C411" s="70" t="s">
        <v>804</v>
      </c>
      <c r="D411" s="70" t="s">
        <v>269</v>
      </c>
      <c r="E411" s="70" t="s">
        <v>181</v>
      </c>
      <c r="F411" s="71">
        <v>18610.88</v>
      </c>
    </row>
    <row r="412" spans="1:6" x14ac:dyDescent="0.25">
      <c r="A412" s="115">
        <v>405</v>
      </c>
      <c r="B412" s="116" t="s">
        <v>54</v>
      </c>
      <c r="C412" s="70" t="s">
        <v>807</v>
      </c>
      <c r="D412" s="70" t="s">
        <v>808</v>
      </c>
      <c r="E412" s="70" t="s">
        <v>181</v>
      </c>
      <c r="F412" s="71">
        <v>896.22</v>
      </c>
    </row>
    <row r="413" spans="1:6" x14ac:dyDescent="0.25">
      <c r="A413" s="115">
        <v>406</v>
      </c>
      <c r="B413" s="116" t="s">
        <v>185</v>
      </c>
      <c r="C413" s="70" t="s">
        <v>807</v>
      </c>
      <c r="D413" s="70" t="s">
        <v>809</v>
      </c>
      <c r="E413" s="70" t="s">
        <v>181</v>
      </c>
      <c r="F413" s="71">
        <v>137.5</v>
      </c>
    </row>
    <row r="414" spans="1:6" x14ac:dyDescent="0.25">
      <c r="A414" s="115">
        <v>407</v>
      </c>
      <c r="B414" s="116" t="s">
        <v>192</v>
      </c>
      <c r="C414" s="70" t="s">
        <v>810</v>
      </c>
      <c r="D414" s="70" t="s">
        <v>752</v>
      </c>
      <c r="E414" s="70" t="s">
        <v>181</v>
      </c>
      <c r="F414" s="71">
        <v>8.0500000000000007</v>
      </c>
    </row>
    <row r="415" spans="1:6" x14ac:dyDescent="0.25">
      <c r="A415" s="115">
        <v>408</v>
      </c>
      <c r="B415" s="116" t="s">
        <v>379</v>
      </c>
      <c r="C415" s="70" t="s">
        <v>811</v>
      </c>
      <c r="D415" s="70" t="s">
        <v>812</v>
      </c>
      <c r="E415" s="70" t="s">
        <v>181</v>
      </c>
      <c r="F415" s="71">
        <v>191.51</v>
      </c>
    </row>
    <row r="416" spans="1:6" x14ac:dyDescent="0.25">
      <c r="A416" s="115">
        <v>409</v>
      </c>
      <c r="B416" s="116" t="s">
        <v>178</v>
      </c>
      <c r="C416" s="70" t="s">
        <v>813</v>
      </c>
      <c r="D416" s="70" t="s">
        <v>814</v>
      </c>
      <c r="E416" s="70" t="s">
        <v>181</v>
      </c>
      <c r="F416" s="71">
        <v>395.24</v>
      </c>
    </row>
    <row r="417" spans="1:6" x14ac:dyDescent="0.25">
      <c r="A417" s="115">
        <v>410</v>
      </c>
      <c r="B417" s="116" t="s">
        <v>178</v>
      </c>
      <c r="C417" s="70" t="s">
        <v>815</v>
      </c>
      <c r="D417" s="70" t="s">
        <v>816</v>
      </c>
      <c r="E417" s="70" t="s">
        <v>181</v>
      </c>
      <c r="F417" s="71">
        <v>4211.03</v>
      </c>
    </row>
    <row r="418" spans="1:6" x14ac:dyDescent="0.25">
      <c r="A418" s="115">
        <v>411</v>
      </c>
      <c r="B418" s="116" t="s">
        <v>54</v>
      </c>
      <c r="C418" s="70" t="s">
        <v>817</v>
      </c>
      <c r="D418" s="70" t="s">
        <v>818</v>
      </c>
      <c r="E418" s="70" t="s">
        <v>181</v>
      </c>
      <c r="F418" s="71">
        <v>356.53</v>
      </c>
    </row>
    <row r="419" spans="1:6" x14ac:dyDescent="0.25">
      <c r="E419" s="175"/>
      <c r="F419" s="112">
        <f>SUM(F8:F418)</f>
        <v>1387979.0700000008</v>
      </c>
    </row>
  </sheetData>
  <sheetProtection selectLockedCells="1" sort="0" selectUnlockedCells="1"/>
  <sortState xmlns:xlrd2="http://schemas.microsoft.com/office/spreadsheetml/2017/richdata2" ref="B8:G418">
    <sortCondition ref="C8:C418"/>
    <sortCondition ref="D8:D418"/>
  </sortState>
  <mergeCells count="85">
    <mergeCell ref="P391:R391"/>
    <mergeCell ref="P388:R388"/>
    <mergeCell ref="P389:R389"/>
    <mergeCell ref="P390:R390"/>
    <mergeCell ref="P385:R385"/>
    <mergeCell ref="P386:R386"/>
    <mergeCell ref="P387:R387"/>
    <mergeCell ref="L383:N383"/>
    <mergeCell ref="R383:S383"/>
    <mergeCell ref="L384:N384"/>
    <mergeCell ref="R384:S384"/>
    <mergeCell ref="L381:N381"/>
    <mergeCell ref="R381:S381"/>
    <mergeCell ref="L382:N382"/>
    <mergeCell ref="R382:S382"/>
    <mergeCell ref="L379:N379"/>
    <mergeCell ref="R379:S379"/>
    <mergeCell ref="L380:N380"/>
    <mergeCell ref="R380:S380"/>
    <mergeCell ref="L377:N377"/>
    <mergeCell ref="R377:S377"/>
    <mergeCell ref="L378:N378"/>
    <mergeCell ref="R378:S378"/>
    <mergeCell ref="L375:N375"/>
    <mergeCell ref="R375:S375"/>
    <mergeCell ref="L376:N376"/>
    <mergeCell ref="R376:S376"/>
    <mergeCell ref="L373:N373"/>
    <mergeCell ref="R373:S373"/>
    <mergeCell ref="L374:N374"/>
    <mergeCell ref="R374:S374"/>
    <mergeCell ref="L371:N371"/>
    <mergeCell ref="R371:S371"/>
    <mergeCell ref="L372:N372"/>
    <mergeCell ref="R372:S372"/>
    <mergeCell ref="L369:N369"/>
    <mergeCell ref="R369:S369"/>
    <mergeCell ref="L370:N370"/>
    <mergeCell ref="R370:S370"/>
    <mergeCell ref="L366:O366"/>
    <mergeCell ref="L367:O367"/>
    <mergeCell ref="L368:N368"/>
    <mergeCell ref="R368:S368"/>
    <mergeCell ref="L364:N364"/>
    <mergeCell ref="R364:S364"/>
    <mergeCell ref="L365:N365"/>
    <mergeCell ref="R365:S365"/>
    <mergeCell ref="L362:N362"/>
    <mergeCell ref="R362:S362"/>
    <mergeCell ref="L363:N363"/>
    <mergeCell ref="R363:S363"/>
    <mergeCell ref="L360:N360"/>
    <mergeCell ref="R360:S360"/>
    <mergeCell ref="L361:N361"/>
    <mergeCell ref="R361:S361"/>
    <mergeCell ref="L358:N358"/>
    <mergeCell ref="R358:S358"/>
    <mergeCell ref="L359:N359"/>
    <mergeCell ref="R359:S359"/>
    <mergeCell ref="L356:N356"/>
    <mergeCell ref="R356:S356"/>
    <mergeCell ref="L357:N357"/>
    <mergeCell ref="R357:S357"/>
    <mergeCell ref="L354:N354"/>
    <mergeCell ref="R354:S354"/>
    <mergeCell ref="L355:N355"/>
    <mergeCell ref="R355:S355"/>
    <mergeCell ref="L352:N352"/>
    <mergeCell ref="R352:S352"/>
    <mergeCell ref="L353:N353"/>
    <mergeCell ref="R353:S353"/>
    <mergeCell ref="L350:N350"/>
    <mergeCell ref="R350:S350"/>
    <mergeCell ref="L351:N351"/>
    <mergeCell ref="R351:S351"/>
    <mergeCell ref="A5:F5"/>
    <mergeCell ref="A1:F1"/>
    <mergeCell ref="A2:F2"/>
    <mergeCell ref="A3:F3"/>
    <mergeCell ref="A4:F4"/>
    <mergeCell ref="A6:A7"/>
    <mergeCell ref="B6:B7"/>
    <mergeCell ref="F6:F7"/>
    <mergeCell ref="C6:D6"/>
    <mergeCell ref="E6:E7"/>
  </mergeCells>
  <printOptions horizontalCentered="1"/>
  <pageMargins left="0" right="0" top="0.5" bottom="0.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EE0B79B9BC24C84C006433F2225FF" ma:contentTypeVersion="16" ma:contentTypeDescription="Create a new document." ma:contentTypeScope="" ma:versionID="7ce03d8d11a021af69525315ec3cdffa">
  <xsd:schema xmlns:xsd="http://www.w3.org/2001/XMLSchema" xmlns:xs="http://www.w3.org/2001/XMLSchema" xmlns:p="http://schemas.microsoft.com/office/2006/metadata/properties" xmlns:ns1="http://schemas.microsoft.com/sharepoint/v3" xmlns:ns2="226f77a0-82b0-4203-9204-49be0881ee7d" xmlns:ns3="e915a2e6-9d95-4edd-820d-8184dc4c215b" targetNamespace="http://schemas.microsoft.com/office/2006/metadata/properties" ma:root="true" ma:fieldsID="c72c268002d6d01da00c22a3c8916dde" ns1:_="" ns2:_="" ns3:_="">
    <xsd:import namespace="http://schemas.microsoft.com/sharepoint/v3"/>
    <xsd:import namespace="226f77a0-82b0-4203-9204-49be0881ee7d"/>
    <xsd:import namespace="e915a2e6-9d95-4edd-820d-8184dc4c2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f77a0-82b0-4203-9204-49be0881ee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5a2e6-9d95-4edd-820d-8184dc4c215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8c8078-ffb1-435a-a76e-68674b2f7c98}" ma:internalName="TaxCatchAll" ma:showField="CatchAllData" ma:web="e915a2e6-9d95-4edd-820d-8184dc4c2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915a2e6-9d95-4edd-820d-8184dc4c215b" xsi:nil="true"/>
    <lcf76f155ced4ddcb4097134ff3c332f xmlns="226f77a0-82b0-4203-9204-49be0881ee7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7B2A7F-CFCE-4652-A8C2-2FFFC5AFDD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6f77a0-82b0-4203-9204-49be0881ee7d"/>
    <ds:schemaRef ds:uri="e915a2e6-9d95-4edd-820d-8184dc4c21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435F43-B7DD-4955-AAB0-71F6A73A8B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915a2e6-9d95-4edd-820d-8184dc4c215b"/>
    <ds:schemaRef ds:uri="226f77a0-82b0-4203-9204-49be0881ee7d"/>
  </ds:schemaRefs>
</ds:datastoreItem>
</file>

<file path=customXml/itemProps3.xml><?xml version="1.0" encoding="utf-8"?>
<ds:datastoreItem xmlns:ds="http://schemas.openxmlformats.org/officeDocument/2006/customXml" ds:itemID="{00025AAF-9157-4C29-876C-CDD9D10E78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Top10</vt:lpstr>
      <vt:lpstr>EMS-Cumulative</vt:lpstr>
      <vt:lpstr>HOSP-Cumulative</vt:lpstr>
      <vt:lpstr>PHYS-Alpha</vt:lpstr>
      <vt:lpstr>'EMS-Cumulative'!Print_Area</vt:lpstr>
      <vt:lpstr>'PHYS-Alpha'!Print_Area</vt:lpstr>
      <vt:lpstr>'Top10'!Print_Area</vt:lpstr>
      <vt:lpstr>'EMS-Cumulative'!Print_Titles</vt:lpstr>
      <vt:lpstr>'PHYS-Alpha'!Print_Titles</vt:lpstr>
      <vt:lpstr>'Top10'!Print_Titles</vt:lpstr>
    </vt:vector>
  </TitlesOfParts>
  <Manager/>
  <Company>OSDH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</dc:creator>
  <cp:keywords/>
  <dc:description/>
  <cp:lastModifiedBy>Nathan Wade</cp:lastModifiedBy>
  <cp:revision/>
  <dcterms:created xsi:type="dcterms:W3CDTF">2012-11-06T16:36:15Z</dcterms:created>
  <dcterms:modified xsi:type="dcterms:W3CDTF">2022-11-14T19:25:54Z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0x0101008AD222D06D058542BCACFD325D6AFC39</vt:lpwstr>
  </property>
  <property fmtid="{D5CDD505-2E9C-101B-9397-08002B2CF9AE}" pid="3" name="MediaServiceImageTags">
    <vt:lpwstr/>
  </property>
</Properties>
</file>