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m\AppData\Local\Microsoft\Windows\INetCache\Content.Outlook\MG5JP952\"/>
    </mc:Choice>
  </mc:AlternateContent>
  <xr:revisionPtr revIDLastSave="0" documentId="13_ncr:1_{98872DEF-AEC0-4918-A63A-67EC47CA5A8F}" xr6:coauthVersionLast="47" xr6:coauthVersionMax="47" xr10:uidLastSave="{00000000-0000-0000-0000-000000000000}"/>
  <bookViews>
    <workbookView xWindow="-120" yWindow="-120" windowWidth="29040" windowHeight="15720" firstSheet="18" activeTab="23" xr2:uid="{272FA16D-3E3C-45B2-97C2-8554DFEC60E5}"/>
  </bookViews>
  <sheets>
    <sheet name="January" sheetId="1" r:id="rId1"/>
    <sheet name="January by County" sheetId="4" r:id="rId2"/>
    <sheet name="February" sheetId="5" r:id="rId3"/>
    <sheet name="February by County" sheetId="6" r:id="rId4"/>
    <sheet name="March" sheetId="7" r:id="rId5"/>
    <sheet name="March by County" sheetId="8" r:id="rId6"/>
    <sheet name="April" sheetId="9" r:id="rId7"/>
    <sheet name="April by County" sheetId="10" r:id="rId8"/>
    <sheet name="May" sheetId="11" r:id="rId9"/>
    <sheet name="May by County" sheetId="12" r:id="rId10"/>
    <sheet name="June" sheetId="13" r:id="rId11"/>
    <sheet name="June by County" sheetId="14" r:id="rId12"/>
    <sheet name="July" sheetId="15" r:id="rId13"/>
    <sheet name="July by County" sheetId="16" r:id="rId14"/>
    <sheet name="August" sheetId="17" r:id="rId15"/>
    <sheet name="August by County" sheetId="18" r:id="rId16"/>
    <sheet name="September" sheetId="19" r:id="rId17"/>
    <sheet name="September by County" sheetId="20" r:id="rId18"/>
    <sheet name="October" sheetId="21" r:id="rId19"/>
    <sheet name="October by County" sheetId="22" r:id="rId20"/>
    <sheet name="November" sheetId="23" r:id="rId21"/>
    <sheet name="November by County" sheetId="24" r:id="rId22"/>
    <sheet name="December" sheetId="25" r:id="rId23"/>
    <sheet name="December by County" sheetId="26" r:id="rId24"/>
    <sheet name="Summary" sheetId="3" r:id="rId25"/>
    <sheet name="NVRA Coord" sheetId="2" r:id="rId26"/>
  </sheets>
  <externalReferences>
    <externalReference r:id="rId2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26" l="1"/>
  <c r="C76" i="26"/>
  <c r="D76" i="26"/>
  <c r="F76" i="26"/>
  <c r="G76" i="26"/>
  <c r="E75" i="26"/>
  <c r="H75" i="26" s="1"/>
  <c r="E74" i="26"/>
  <c r="H74" i="26" s="1"/>
  <c r="E73" i="26"/>
  <c r="H73" i="26" s="1"/>
  <c r="E70" i="26"/>
  <c r="H70" i="26" s="1"/>
  <c r="E69" i="26"/>
  <c r="H69" i="26" s="1"/>
  <c r="E68" i="26"/>
  <c r="H68" i="26" s="1"/>
  <c r="E67" i="26"/>
  <c r="H67" i="26" s="1"/>
  <c r="E66" i="26"/>
  <c r="H66" i="26" s="1"/>
  <c r="E65" i="26"/>
  <c r="H65" i="26" s="1"/>
  <c r="E64" i="26"/>
  <c r="H64" i="26" s="1"/>
  <c r="E63" i="26"/>
  <c r="H63" i="26" s="1"/>
  <c r="E62" i="26"/>
  <c r="H62" i="26" s="1"/>
  <c r="E61" i="26"/>
  <c r="H61" i="26" s="1"/>
  <c r="E60" i="26"/>
  <c r="H60" i="26" s="1"/>
  <c r="E58" i="26"/>
  <c r="H58" i="26" s="1"/>
  <c r="E57" i="26"/>
  <c r="H57" i="26" s="1"/>
  <c r="E55" i="26"/>
  <c r="H55" i="26" s="1"/>
  <c r="E53" i="26"/>
  <c r="H53" i="26" s="1"/>
  <c r="E52" i="26"/>
  <c r="H52" i="26" s="1"/>
  <c r="E51" i="26"/>
  <c r="H51" i="26" s="1"/>
  <c r="E50" i="26"/>
  <c r="H50" i="26" s="1"/>
  <c r="E49" i="26"/>
  <c r="H49" i="26" s="1"/>
  <c r="E48" i="26"/>
  <c r="H48" i="26" s="1"/>
  <c r="E47" i="26"/>
  <c r="H47" i="26" s="1"/>
  <c r="E45" i="26"/>
  <c r="H45" i="26" s="1"/>
  <c r="E43" i="26"/>
  <c r="H43" i="26" s="1"/>
  <c r="E42" i="26"/>
  <c r="H42" i="26" s="1"/>
  <c r="E41" i="26"/>
  <c r="H41" i="26" s="1"/>
  <c r="E40" i="26"/>
  <c r="H40" i="26" s="1"/>
  <c r="E39" i="26"/>
  <c r="H39" i="26" s="1"/>
  <c r="E38" i="26"/>
  <c r="H38" i="26" s="1"/>
  <c r="E37" i="26"/>
  <c r="H37" i="26" s="1"/>
  <c r="E35" i="26"/>
  <c r="H35" i="26" s="1"/>
  <c r="E34" i="26"/>
  <c r="H34" i="26" s="1"/>
  <c r="E33" i="26"/>
  <c r="H33" i="26" s="1"/>
  <c r="E32" i="26"/>
  <c r="H32" i="26" s="1"/>
  <c r="E31" i="26"/>
  <c r="H31" i="26" s="1"/>
  <c r="E30" i="26"/>
  <c r="H30" i="26" s="1"/>
  <c r="E29" i="26"/>
  <c r="H29" i="26" s="1"/>
  <c r="E28" i="26"/>
  <c r="H28" i="26" s="1"/>
  <c r="E27" i="26"/>
  <c r="H27" i="26" s="1"/>
  <c r="E26" i="26"/>
  <c r="H26" i="26" s="1"/>
  <c r="E25" i="26"/>
  <c r="H25" i="26" s="1"/>
  <c r="E24" i="26"/>
  <c r="H24" i="26" s="1"/>
  <c r="E23" i="26"/>
  <c r="H23" i="26" s="1"/>
  <c r="E22" i="26"/>
  <c r="E21" i="26"/>
  <c r="H21" i="26" s="1"/>
  <c r="E18" i="26"/>
  <c r="H18" i="26" s="1"/>
  <c r="E17" i="26"/>
  <c r="H17" i="26" s="1"/>
  <c r="E15" i="26"/>
  <c r="H15" i="26" s="1"/>
  <c r="E13" i="26"/>
  <c r="H13" i="26" s="1"/>
  <c r="E12" i="26"/>
  <c r="H12" i="26" s="1"/>
  <c r="E10" i="26"/>
  <c r="H10" i="26" s="1"/>
  <c r="E9" i="26"/>
  <c r="H9" i="26" s="1"/>
  <c r="E8" i="26"/>
  <c r="H8" i="26" s="1"/>
  <c r="E7" i="26"/>
  <c r="H7" i="26" s="1"/>
  <c r="E5" i="26"/>
  <c r="H5" i="26" s="1"/>
  <c r="E4" i="26"/>
  <c r="H4" i="26" s="1"/>
  <c r="E3" i="26"/>
  <c r="H3" i="26" s="1"/>
  <c r="O77" i="3"/>
  <c r="P77" i="3" s="1"/>
  <c r="O78" i="3"/>
  <c r="P78" i="3" s="1"/>
  <c r="O81" i="3"/>
  <c r="P81" i="3" s="1"/>
  <c r="O92" i="3"/>
  <c r="P92" i="3" s="1"/>
  <c r="O94" i="3"/>
  <c r="P94" i="3" s="1"/>
  <c r="O30" i="3"/>
  <c r="P30" i="3" s="1"/>
  <c r="O39" i="3"/>
  <c r="P39" i="3" s="1"/>
  <c r="O59" i="3"/>
  <c r="P59" i="3" s="1"/>
  <c r="O10" i="3"/>
  <c r="P10" i="3" s="1"/>
  <c r="O18" i="3"/>
  <c r="P18" i="3" s="1"/>
  <c r="O20" i="3"/>
  <c r="P20" i="3" s="1"/>
  <c r="O21" i="3"/>
  <c r="P21" i="3" s="1"/>
  <c r="O28" i="3"/>
  <c r="P28" i="3" s="1"/>
  <c r="I110" i="25"/>
  <c r="H110" i="25"/>
  <c r="F110" i="25"/>
  <c r="E110" i="25"/>
  <c r="D110" i="25"/>
  <c r="G109" i="25"/>
  <c r="J109" i="25" s="1"/>
  <c r="O110" i="3" s="1"/>
  <c r="P110" i="3" s="1"/>
  <c r="G108" i="25"/>
  <c r="J108" i="25" s="1"/>
  <c r="O109" i="3" s="1"/>
  <c r="P109" i="3" s="1"/>
  <c r="G107" i="25"/>
  <c r="J107" i="25" s="1"/>
  <c r="O108" i="3" s="1"/>
  <c r="P108" i="3" s="1"/>
  <c r="G106" i="25"/>
  <c r="J106" i="25" s="1"/>
  <c r="O107" i="3" s="1"/>
  <c r="P107" i="3" s="1"/>
  <c r="G105" i="25"/>
  <c r="J105" i="25" s="1"/>
  <c r="O106" i="3" s="1"/>
  <c r="P106" i="3" s="1"/>
  <c r="G104" i="25"/>
  <c r="J104" i="25" s="1"/>
  <c r="O105" i="3" s="1"/>
  <c r="P105" i="3" s="1"/>
  <c r="G103" i="25"/>
  <c r="J103" i="25" s="1"/>
  <c r="O104" i="3" s="1"/>
  <c r="P104" i="3" s="1"/>
  <c r="G102" i="25"/>
  <c r="J102" i="25" s="1"/>
  <c r="O103" i="3" s="1"/>
  <c r="P103" i="3" s="1"/>
  <c r="G101" i="25"/>
  <c r="J101" i="25" s="1"/>
  <c r="O102" i="3" s="1"/>
  <c r="P102" i="3" s="1"/>
  <c r="G100" i="25"/>
  <c r="J100" i="25" s="1"/>
  <c r="O101" i="3" s="1"/>
  <c r="P101" i="3" s="1"/>
  <c r="G99" i="25"/>
  <c r="J99" i="25" s="1"/>
  <c r="O100" i="3" s="1"/>
  <c r="P100" i="3" s="1"/>
  <c r="G98" i="25"/>
  <c r="J98" i="25" s="1"/>
  <c r="O99" i="3" s="1"/>
  <c r="P99" i="3" s="1"/>
  <c r="G97" i="25"/>
  <c r="J97" i="25" s="1"/>
  <c r="O98" i="3" s="1"/>
  <c r="P98" i="3" s="1"/>
  <c r="G96" i="25"/>
  <c r="J96" i="25" s="1"/>
  <c r="O96" i="3" s="1"/>
  <c r="P96" i="3" s="1"/>
  <c r="G95" i="25"/>
  <c r="J95" i="25" s="1"/>
  <c r="O95" i="3" s="1"/>
  <c r="P95" i="3" s="1"/>
  <c r="G94" i="25"/>
  <c r="J94" i="25" s="1"/>
  <c r="G93" i="25"/>
  <c r="J93" i="25" s="1"/>
  <c r="O93" i="3" s="1"/>
  <c r="P93" i="3" s="1"/>
  <c r="G92" i="25"/>
  <c r="J92" i="25" s="1"/>
  <c r="G91" i="25"/>
  <c r="J91" i="25" s="1"/>
  <c r="O91" i="3" s="1"/>
  <c r="P91" i="3" s="1"/>
  <c r="G90" i="25"/>
  <c r="J90" i="25" s="1"/>
  <c r="O90" i="3" s="1"/>
  <c r="P90" i="3" s="1"/>
  <c r="G89" i="25"/>
  <c r="J89" i="25" s="1"/>
  <c r="O89" i="3" s="1"/>
  <c r="P89" i="3" s="1"/>
  <c r="G88" i="25"/>
  <c r="J88" i="25" s="1"/>
  <c r="O88" i="3" s="1"/>
  <c r="P88" i="3" s="1"/>
  <c r="G87" i="25"/>
  <c r="J87" i="25" s="1"/>
  <c r="O87" i="3" s="1"/>
  <c r="P87" i="3" s="1"/>
  <c r="G86" i="25"/>
  <c r="J86" i="25" s="1"/>
  <c r="O86" i="3" s="1"/>
  <c r="P86" i="3" s="1"/>
  <c r="G85" i="25"/>
  <c r="J85" i="25" s="1"/>
  <c r="O85" i="3" s="1"/>
  <c r="P85" i="3" s="1"/>
  <c r="G84" i="25"/>
  <c r="J84" i="25" s="1"/>
  <c r="O84" i="3" s="1"/>
  <c r="P84" i="3" s="1"/>
  <c r="G83" i="25"/>
  <c r="J83" i="25" s="1"/>
  <c r="O83" i="3" s="1"/>
  <c r="P83" i="3" s="1"/>
  <c r="G82" i="25"/>
  <c r="J82" i="25" s="1"/>
  <c r="O82" i="3" s="1"/>
  <c r="P82" i="3" s="1"/>
  <c r="G81" i="25"/>
  <c r="J81" i="25" s="1"/>
  <c r="G80" i="25"/>
  <c r="J80" i="25" s="1"/>
  <c r="O80" i="3" s="1"/>
  <c r="P80" i="3" s="1"/>
  <c r="G79" i="25"/>
  <c r="J79" i="25" s="1"/>
  <c r="O79" i="3" s="1"/>
  <c r="P79" i="3" s="1"/>
  <c r="G78" i="25"/>
  <c r="J78" i="25" s="1"/>
  <c r="G77" i="25"/>
  <c r="J77" i="25" s="1"/>
  <c r="G76" i="25"/>
  <c r="J76" i="25" s="1"/>
  <c r="O76" i="3" s="1"/>
  <c r="P76" i="3" s="1"/>
  <c r="G75" i="25"/>
  <c r="J75" i="25" s="1"/>
  <c r="O75" i="3" s="1"/>
  <c r="P75" i="3" s="1"/>
  <c r="G74" i="25"/>
  <c r="J74" i="25" s="1"/>
  <c r="O74" i="3" s="1"/>
  <c r="P74" i="3" s="1"/>
  <c r="G73" i="25"/>
  <c r="J73" i="25" s="1"/>
  <c r="O73" i="3" s="1"/>
  <c r="P73" i="3" s="1"/>
  <c r="G72" i="25"/>
  <c r="J72" i="25" s="1"/>
  <c r="O72" i="3" s="1"/>
  <c r="P72" i="3" s="1"/>
  <c r="G71" i="25"/>
  <c r="J71" i="25" s="1"/>
  <c r="O71" i="3" s="1"/>
  <c r="P71" i="3" s="1"/>
  <c r="G70" i="25"/>
  <c r="J70" i="25" s="1"/>
  <c r="O70" i="3" s="1"/>
  <c r="P70" i="3" s="1"/>
  <c r="G69" i="25"/>
  <c r="J69" i="25" s="1"/>
  <c r="O69" i="3" s="1"/>
  <c r="P69" i="3" s="1"/>
  <c r="G68" i="25"/>
  <c r="J68" i="25" s="1"/>
  <c r="O68" i="3" s="1"/>
  <c r="P68" i="3" s="1"/>
  <c r="G67" i="25"/>
  <c r="J67" i="25" s="1"/>
  <c r="O67" i="3" s="1"/>
  <c r="P67" i="3" s="1"/>
  <c r="G66" i="25"/>
  <c r="J66" i="25" s="1"/>
  <c r="O66" i="3" s="1"/>
  <c r="P66" i="3" s="1"/>
  <c r="G65" i="25"/>
  <c r="J65" i="25" s="1"/>
  <c r="O65" i="3" s="1"/>
  <c r="P65" i="3" s="1"/>
  <c r="G64" i="25"/>
  <c r="J64" i="25" s="1"/>
  <c r="O64" i="3" s="1"/>
  <c r="P64" i="3" s="1"/>
  <c r="G63" i="25"/>
  <c r="J63" i="25" s="1"/>
  <c r="O63" i="3" s="1"/>
  <c r="P63" i="3" s="1"/>
  <c r="G62" i="25"/>
  <c r="J62" i="25" s="1"/>
  <c r="O62" i="3" s="1"/>
  <c r="P62" i="3" s="1"/>
  <c r="G61" i="25"/>
  <c r="J61" i="25" s="1"/>
  <c r="O61" i="3" s="1"/>
  <c r="P61" i="3" s="1"/>
  <c r="G60" i="25"/>
  <c r="J60" i="25" s="1"/>
  <c r="O60" i="3" s="1"/>
  <c r="P60" i="3" s="1"/>
  <c r="G59" i="25"/>
  <c r="J59" i="25" s="1"/>
  <c r="G58" i="25"/>
  <c r="J58" i="25" s="1"/>
  <c r="O58" i="3" s="1"/>
  <c r="P58" i="3" s="1"/>
  <c r="G57" i="25"/>
  <c r="J57" i="25" s="1"/>
  <c r="O57" i="3" s="1"/>
  <c r="P57" i="3" s="1"/>
  <c r="G56" i="25"/>
  <c r="J56" i="25" s="1"/>
  <c r="O56" i="3" s="1"/>
  <c r="P56" i="3" s="1"/>
  <c r="G55" i="25"/>
  <c r="J55" i="25" s="1"/>
  <c r="O55" i="3" s="1"/>
  <c r="P55" i="3" s="1"/>
  <c r="G54" i="25"/>
  <c r="J54" i="25" s="1"/>
  <c r="O54" i="3" s="1"/>
  <c r="P54" i="3" s="1"/>
  <c r="G53" i="25"/>
  <c r="J53" i="25" s="1"/>
  <c r="O53" i="3" s="1"/>
  <c r="P53" i="3" s="1"/>
  <c r="G52" i="25"/>
  <c r="J52" i="25" s="1"/>
  <c r="O52" i="3" s="1"/>
  <c r="P52" i="3" s="1"/>
  <c r="G51" i="25"/>
  <c r="J51" i="25" s="1"/>
  <c r="O51" i="3" s="1"/>
  <c r="P51" i="3" s="1"/>
  <c r="G50" i="25"/>
  <c r="J50" i="25" s="1"/>
  <c r="O50" i="3" s="1"/>
  <c r="P50" i="3" s="1"/>
  <c r="G49" i="25"/>
  <c r="J49" i="25" s="1"/>
  <c r="O49" i="3" s="1"/>
  <c r="P49" i="3" s="1"/>
  <c r="G48" i="25"/>
  <c r="J48" i="25" s="1"/>
  <c r="O48" i="3" s="1"/>
  <c r="P48" i="3" s="1"/>
  <c r="G47" i="25"/>
  <c r="J47" i="25" s="1"/>
  <c r="O47" i="3" s="1"/>
  <c r="P47" i="3" s="1"/>
  <c r="G46" i="25"/>
  <c r="J46" i="25" s="1"/>
  <c r="O46" i="3" s="1"/>
  <c r="P46" i="3" s="1"/>
  <c r="G45" i="25"/>
  <c r="J45" i="25" s="1"/>
  <c r="O45" i="3" s="1"/>
  <c r="P45" i="3" s="1"/>
  <c r="G44" i="25"/>
  <c r="J44" i="25" s="1"/>
  <c r="O44" i="3" s="1"/>
  <c r="P44" i="3" s="1"/>
  <c r="G43" i="25"/>
  <c r="J43" i="25" s="1"/>
  <c r="O43" i="3" s="1"/>
  <c r="P43" i="3" s="1"/>
  <c r="G42" i="25"/>
  <c r="J42" i="25" s="1"/>
  <c r="O42" i="3" s="1"/>
  <c r="P42" i="3" s="1"/>
  <c r="G41" i="25"/>
  <c r="J41" i="25" s="1"/>
  <c r="O41" i="3" s="1"/>
  <c r="P41" i="3" s="1"/>
  <c r="G40" i="25"/>
  <c r="J40" i="25" s="1"/>
  <c r="O40" i="3" s="1"/>
  <c r="P40" i="3" s="1"/>
  <c r="G39" i="25"/>
  <c r="J39" i="25" s="1"/>
  <c r="G38" i="25"/>
  <c r="J38" i="25" s="1"/>
  <c r="O38" i="3" s="1"/>
  <c r="P38" i="3" s="1"/>
  <c r="G37" i="25"/>
  <c r="J37" i="25" s="1"/>
  <c r="O37" i="3" s="1"/>
  <c r="P37" i="3" s="1"/>
  <c r="G36" i="25"/>
  <c r="J36" i="25" s="1"/>
  <c r="O36" i="3" s="1"/>
  <c r="P36" i="3" s="1"/>
  <c r="G35" i="25"/>
  <c r="J35" i="25" s="1"/>
  <c r="O35" i="3" s="1"/>
  <c r="P35" i="3" s="1"/>
  <c r="G34" i="25"/>
  <c r="J34" i="25" s="1"/>
  <c r="O34" i="3" s="1"/>
  <c r="P34" i="3" s="1"/>
  <c r="G33" i="25"/>
  <c r="J33" i="25" s="1"/>
  <c r="O33" i="3" s="1"/>
  <c r="P33" i="3" s="1"/>
  <c r="G32" i="25"/>
  <c r="J32" i="25" s="1"/>
  <c r="O32" i="3" s="1"/>
  <c r="P32" i="3" s="1"/>
  <c r="G31" i="25"/>
  <c r="J31" i="25" s="1"/>
  <c r="O31" i="3" s="1"/>
  <c r="P31" i="3" s="1"/>
  <c r="G30" i="25"/>
  <c r="J30" i="25" s="1"/>
  <c r="G29" i="25"/>
  <c r="J29" i="25" s="1"/>
  <c r="O29" i="3" s="1"/>
  <c r="P29" i="3" s="1"/>
  <c r="G28" i="25"/>
  <c r="G27" i="25"/>
  <c r="J27" i="25" s="1"/>
  <c r="O27" i="3" s="1"/>
  <c r="P27" i="3" s="1"/>
  <c r="G26" i="25"/>
  <c r="J26" i="25" s="1"/>
  <c r="O26" i="3" s="1"/>
  <c r="P26" i="3" s="1"/>
  <c r="G25" i="25"/>
  <c r="J25" i="25" s="1"/>
  <c r="O25" i="3" s="1"/>
  <c r="P25" i="3" s="1"/>
  <c r="G24" i="25"/>
  <c r="J24" i="25" s="1"/>
  <c r="O24" i="3" s="1"/>
  <c r="P24" i="3" s="1"/>
  <c r="G23" i="25"/>
  <c r="J23" i="25" s="1"/>
  <c r="O23" i="3" s="1"/>
  <c r="P23" i="3" s="1"/>
  <c r="G22" i="25"/>
  <c r="J22" i="25" s="1"/>
  <c r="O22" i="3" s="1"/>
  <c r="P22" i="3" s="1"/>
  <c r="G21" i="25"/>
  <c r="J21" i="25" s="1"/>
  <c r="G20" i="25"/>
  <c r="J20" i="25" s="1"/>
  <c r="G19" i="25"/>
  <c r="J19" i="25" s="1"/>
  <c r="O19" i="3" s="1"/>
  <c r="P19" i="3" s="1"/>
  <c r="G18" i="25"/>
  <c r="J18" i="25" s="1"/>
  <c r="G17" i="25"/>
  <c r="J17" i="25" s="1"/>
  <c r="O17" i="3" s="1"/>
  <c r="P17" i="3" s="1"/>
  <c r="G16" i="25"/>
  <c r="J16" i="25" s="1"/>
  <c r="O16" i="3" s="1"/>
  <c r="P16" i="3" s="1"/>
  <c r="G15" i="25"/>
  <c r="J15" i="25" s="1"/>
  <c r="O15" i="3" s="1"/>
  <c r="P15" i="3" s="1"/>
  <c r="G14" i="25"/>
  <c r="J14" i="25" s="1"/>
  <c r="O14" i="3" s="1"/>
  <c r="P14" i="3" s="1"/>
  <c r="G13" i="25"/>
  <c r="J13" i="25" s="1"/>
  <c r="O13" i="3" s="1"/>
  <c r="P13" i="3" s="1"/>
  <c r="G12" i="25"/>
  <c r="J12" i="25" s="1"/>
  <c r="O12" i="3" s="1"/>
  <c r="P12" i="3" s="1"/>
  <c r="G11" i="25"/>
  <c r="J11" i="25" s="1"/>
  <c r="O11" i="3" s="1"/>
  <c r="P11" i="3" s="1"/>
  <c r="G10" i="25"/>
  <c r="J10" i="25" s="1"/>
  <c r="G9" i="25"/>
  <c r="J9" i="25" s="1"/>
  <c r="O9" i="3" s="1"/>
  <c r="P9" i="3" s="1"/>
  <c r="G8" i="25"/>
  <c r="J8" i="25" s="1"/>
  <c r="O8" i="3" s="1"/>
  <c r="P8" i="3" s="1"/>
  <c r="G7" i="25"/>
  <c r="J7" i="25" s="1"/>
  <c r="O7" i="3" s="1"/>
  <c r="P7" i="3" s="1"/>
  <c r="G6" i="25"/>
  <c r="J6" i="25" s="1"/>
  <c r="O6" i="3" s="1"/>
  <c r="P6" i="3" s="1"/>
  <c r="G5" i="25"/>
  <c r="J5" i="25" s="1"/>
  <c r="O5" i="3" s="1"/>
  <c r="P5" i="3" s="1"/>
  <c r="G4" i="25"/>
  <c r="J4" i="25" s="1"/>
  <c r="O4" i="3" s="1"/>
  <c r="P4" i="3" s="1"/>
  <c r="G3" i="25"/>
  <c r="J3" i="25" s="1"/>
  <c r="O3" i="3" s="1"/>
  <c r="P3" i="3" s="1"/>
  <c r="B76" i="24"/>
  <c r="C76" i="24"/>
  <c r="D76" i="24"/>
  <c r="G76" i="24"/>
  <c r="F76" i="24"/>
  <c r="E75" i="24"/>
  <c r="H75" i="24" s="1"/>
  <c r="E74" i="24"/>
  <c r="H74" i="24" s="1"/>
  <c r="E73" i="24"/>
  <c r="H73" i="24" s="1"/>
  <c r="E70" i="24"/>
  <c r="H70" i="24" s="1"/>
  <c r="E69" i="24"/>
  <c r="H69" i="24" s="1"/>
  <c r="E68" i="24"/>
  <c r="H68" i="24" s="1"/>
  <c r="E67" i="24"/>
  <c r="H67" i="24" s="1"/>
  <c r="E66" i="24"/>
  <c r="H66" i="24" s="1"/>
  <c r="E65" i="24"/>
  <c r="H65" i="24" s="1"/>
  <c r="E64" i="24"/>
  <c r="H64" i="24" s="1"/>
  <c r="E63" i="24"/>
  <c r="H63" i="24" s="1"/>
  <c r="E62" i="24"/>
  <c r="H62" i="24" s="1"/>
  <c r="E61" i="24"/>
  <c r="H61" i="24" s="1"/>
  <c r="E60" i="24"/>
  <c r="H60" i="24" s="1"/>
  <c r="E58" i="24"/>
  <c r="H58" i="24" s="1"/>
  <c r="E57" i="24"/>
  <c r="H57" i="24" s="1"/>
  <c r="E55" i="24"/>
  <c r="H55" i="24" s="1"/>
  <c r="E53" i="24"/>
  <c r="H53" i="24" s="1"/>
  <c r="E52" i="24"/>
  <c r="H52" i="24" s="1"/>
  <c r="E51" i="24"/>
  <c r="H51" i="24" s="1"/>
  <c r="E50" i="24"/>
  <c r="H50" i="24" s="1"/>
  <c r="E49" i="24"/>
  <c r="H49" i="24" s="1"/>
  <c r="E48" i="24"/>
  <c r="H48" i="24" s="1"/>
  <c r="E47" i="24"/>
  <c r="H47" i="24" s="1"/>
  <c r="E45" i="24"/>
  <c r="H45" i="24" s="1"/>
  <c r="E43" i="24"/>
  <c r="H43" i="24" s="1"/>
  <c r="E42" i="24"/>
  <c r="H42" i="24" s="1"/>
  <c r="E41" i="24"/>
  <c r="H41" i="24" s="1"/>
  <c r="E40" i="24"/>
  <c r="H40" i="24" s="1"/>
  <c r="E39" i="24"/>
  <c r="H39" i="24" s="1"/>
  <c r="E38" i="24"/>
  <c r="H38" i="24" s="1"/>
  <c r="E37" i="24"/>
  <c r="H37" i="24" s="1"/>
  <c r="E35" i="24"/>
  <c r="H35" i="24" s="1"/>
  <c r="E34" i="24"/>
  <c r="H34" i="24" s="1"/>
  <c r="E33" i="24"/>
  <c r="H33" i="24" s="1"/>
  <c r="E32" i="24"/>
  <c r="H32" i="24" s="1"/>
  <c r="E31" i="24"/>
  <c r="H31" i="24" s="1"/>
  <c r="E30" i="24"/>
  <c r="H30" i="24" s="1"/>
  <c r="E29" i="24"/>
  <c r="H29" i="24" s="1"/>
  <c r="E28" i="24"/>
  <c r="H28" i="24" s="1"/>
  <c r="E27" i="24"/>
  <c r="H27" i="24" s="1"/>
  <c r="E26" i="24"/>
  <c r="H26" i="24" s="1"/>
  <c r="E25" i="24"/>
  <c r="H25" i="24" s="1"/>
  <c r="E24" i="24"/>
  <c r="H24" i="24" s="1"/>
  <c r="E23" i="24"/>
  <c r="H23" i="24" s="1"/>
  <c r="E22" i="24"/>
  <c r="H22" i="24" s="1"/>
  <c r="E21" i="24"/>
  <c r="H21" i="24" s="1"/>
  <c r="E18" i="24"/>
  <c r="H18" i="24" s="1"/>
  <c r="E17" i="24"/>
  <c r="H17" i="24" s="1"/>
  <c r="E15" i="24"/>
  <c r="H15" i="24" s="1"/>
  <c r="E13" i="24"/>
  <c r="H13" i="24" s="1"/>
  <c r="E12" i="24"/>
  <c r="H12" i="24" s="1"/>
  <c r="E10" i="24"/>
  <c r="H10" i="24" s="1"/>
  <c r="E9" i="24"/>
  <c r="H9" i="24" s="1"/>
  <c r="E8" i="24"/>
  <c r="H8" i="24" s="1"/>
  <c r="E7" i="24"/>
  <c r="H7" i="24" s="1"/>
  <c r="E5" i="24"/>
  <c r="H5" i="24" s="1"/>
  <c r="E4" i="24"/>
  <c r="H4" i="24" s="1"/>
  <c r="E3" i="24"/>
  <c r="H3" i="24" s="1"/>
  <c r="P97" i="3"/>
  <c r="N28" i="3"/>
  <c r="N48" i="3"/>
  <c r="N61" i="3"/>
  <c r="N65" i="3"/>
  <c r="N67" i="3"/>
  <c r="N89" i="3"/>
  <c r="N90" i="3"/>
  <c r="I110" i="23"/>
  <c r="H110" i="23"/>
  <c r="F110" i="23"/>
  <c r="E110" i="23"/>
  <c r="D110" i="23"/>
  <c r="G109" i="23"/>
  <c r="J109" i="23" s="1"/>
  <c r="N110" i="3" s="1"/>
  <c r="G108" i="23"/>
  <c r="J108" i="23" s="1"/>
  <c r="N109" i="3" s="1"/>
  <c r="G107" i="23"/>
  <c r="J107" i="23" s="1"/>
  <c r="N108" i="3" s="1"/>
  <c r="G106" i="23"/>
  <c r="J106" i="23" s="1"/>
  <c r="N107" i="3" s="1"/>
  <c r="G105" i="23"/>
  <c r="J105" i="23" s="1"/>
  <c r="N106" i="3" s="1"/>
  <c r="G104" i="23"/>
  <c r="J104" i="23" s="1"/>
  <c r="N105" i="3" s="1"/>
  <c r="G103" i="23"/>
  <c r="J103" i="23" s="1"/>
  <c r="N104" i="3" s="1"/>
  <c r="G102" i="23"/>
  <c r="J102" i="23" s="1"/>
  <c r="N103" i="3" s="1"/>
  <c r="G101" i="23"/>
  <c r="J101" i="23" s="1"/>
  <c r="N102" i="3" s="1"/>
  <c r="G100" i="23"/>
  <c r="J100" i="23" s="1"/>
  <c r="N101" i="3" s="1"/>
  <c r="G99" i="23"/>
  <c r="J99" i="23" s="1"/>
  <c r="N100" i="3" s="1"/>
  <c r="G98" i="23"/>
  <c r="J98" i="23" s="1"/>
  <c r="N99" i="3" s="1"/>
  <c r="G97" i="23"/>
  <c r="J97" i="23" s="1"/>
  <c r="N98" i="3" s="1"/>
  <c r="G96" i="23"/>
  <c r="J96" i="23" s="1"/>
  <c r="N96" i="3" s="1"/>
  <c r="G95" i="23"/>
  <c r="J95" i="23" s="1"/>
  <c r="N95" i="3" s="1"/>
  <c r="G94" i="23"/>
  <c r="J94" i="23" s="1"/>
  <c r="N94" i="3" s="1"/>
  <c r="G93" i="23"/>
  <c r="J93" i="23" s="1"/>
  <c r="N93" i="3" s="1"/>
  <c r="G92" i="23"/>
  <c r="J92" i="23" s="1"/>
  <c r="N92" i="3" s="1"/>
  <c r="G91" i="23"/>
  <c r="J91" i="23" s="1"/>
  <c r="N91" i="3" s="1"/>
  <c r="G90" i="23"/>
  <c r="J90" i="23" s="1"/>
  <c r="G89" i="23"/>
  <c r="J89" i="23" s="1"/>
  <c r="G88" i="23"/>
  <c r="J88" i="23" s="1"/>
  <c r="N88" i="3" s="1"/>
  <c r="G87" i="23"/>
  <c r="J87" i="23" s="1"/>
  <c r="N87" i="3" s="1"/>
  <c r="G86" i="23"/>
  <c r="J86" i="23" s="1"/>
  <c r="N86" i="3" s="1"/>
  <c r="G85" i="23"/>
  <c r="J85" i="23" s="1"/>
  <c r="N85" i="3" s="1"/>
  <c r="G84" i="23"/>
  <c r="J84" i="23" s="1"/>
  <c r="N84" i="3" s="1"/>
  <c r="G83" i="23"/>
  <c r="J83" i="23" s="1"/>
  <c r="N83" i="3" s="1"/>
  <c r="G82" i="23"/>
  <c r="J82" i="23" s="1"/>
  <c r="N82" i="3" s="1"/>
  <c r="G81" i="23"/>
  <c r="J81" i="23" s="1"/>
  <c r="N81" i="3" s="1"/>
  <c r="G80" i="23"/>
  <c r="J80" i="23" s="1"/>
  <c r="N80" i="3" s="1"/>
  <c r="G79" i="23"/>
  <c r="J79" i="23" s="1"/>
  <c r="N79" i="3" s="1"/>
  <c r="G78" i="23"/>
  <c r="J78" i="23" s="1"/>
  <c r="N78" i="3" s="1"/>
  <c r="G77" i="23"/>
  <c r="J77" i="23" s="1"/>
  <c r="N77" i="3" s="1"/>
  <c r="G76" i="23"/>
  <c r="J76" i="23" s="1"/>
  <c r="N76" i="3" s="1"/>
  <c r="G75" i="23"/>
  <c r="J75" i="23" s="1"/>
  <c r="N75" i="3" s="1"/>
  <c r="G74" i="23"/>
  <c r="J74" i="23" s="1"/>
  <c r="N74" i="3" s="1"/>
  <c r="G73" i="23"/>
  <c r="J73" i="23" s="1"/>
  <c r="N73" i="3" s="1"/>
  <c r="G72" i="23"/>
  <c r="J72" i="23" s="1"/>
  <c r="N72" i="3" s="1"/>
  <c r="G71" i="23"/>
  <c r="J71" i="23" s="1"/>
  <c r="N71" i="3" s="1"/>
  <c r="G70" i="23"/>
  <c r="J70" i="23" s="1"/>
  <c r="N70" i="3" s="1"/>
  <c r="G69" i="23"/>
  <c r="J69" i="23" s="1"/>
  <c r="N69" i="3" s="1"/>
  <c r="G68" i="23"/>
  <c r="J68" i="23" s="1"/>
  <c r="N68" i="3" s="1"/>
  <c r="G67" i="23"/>
  <c r="J67" i="23" s="1"/>
  <c r="G66" i="23"/>
  <c r="J66" i="23" s="1"/>
  <c r="N66" i="3" s="1"/>
  <c r="G65" i="23"/>
  <c r="J65" i="23" s="1"/>
  <c r="G64" i="23"/>
  <c r="J64" i="23" s="1"/>
  <c r="N64" i="3" s="1"/>
  <c r="G63" i="23"/>
  <c r="J63" i="23" s="1"/>
  <c r="N63" i="3" s="1"/>
  <c r="G62" i="23"/>
  <c r="J62" i="23" s="1"/>
  <c r="N62" i="3" s="1"/>
  <c r="G61" i="23"/>
  <c r="J61" i="23" s="1"/>
  <c r="G60" i="23"/>
  <c r="J60" i="23" s="1"/>
  <c r="N60" i="3" s="1"/>
  <c r="G59" i="23"/>
  <c r="J59" i="23" s="1"/>
  <c r="N59" i="3" s="1"/>
  <c r="G58" i="23"/>
  <c r="J58" i="23" s="1"/>
  <c r="N58" i="3" s="1"/>
  <c r="G57" i="23"/>
  <c r="J57" i="23" s="1"/>
  <c r="N57" i="3" s="1"/>
  <c r="G56" i="23"/>
  <c r="J56" i="23" s="1"/>
  <c r="N56" i="3" s="1"/>
  <c r="G55" i="23"/>
  <c r="J55" i="23" s="1"/>
  <c r="N55" i="3" s="1"/>
  <c r="G54" i="23"/>
  <c r="J54" i="23" s="1"/>
  <c r="N54" i="3" s="1"/>
  <c r="G53" i="23"/>
  <c r="J53" i="23" s="1"/>
  <c r="N53" i="3" s="1"/>
  <c r="G52" i="23"/>
  <c r="J52" i="23" s="1"/>
  <c r="N52" i="3" s="1"/>
  <c r="G51" i="23"/>
  <c r="J51" i="23" s="1"/>
  <c r="N51" i="3" s="1"/>
  <c r="G50" i="23"/>
  <c r="J50" i="23" s="1"/>
  <c r="N50" i="3" s="1"/>
  <c r="G49" i="23"/>
  <c r="J49" i="23" s="1"/>
  <c r="N49" i="3" s="1"/>
  <c r="G48" i="23"/>
  <c r="J48" i="23" s="1"/>
  <c r="G47" i="23"/>
  <c r="J47" i="23" s="1"/>
  <c r="N47" i="3" s="1"/>
  <c r="G46" i="23"/>
  <c r="J46" i="23" s="1"/>
  <c r="N46" i="3" s="1"/>
  <c r="G45" i="23"/>
  <c r="J45" i="23" s="1"/>
  <c r="N45" i="3" s="1"/>
  <c r="G44" i="23"/>
  <c r="J44" i="23" s="1"/>
  <c r="N44" i="3" s="1"/>
  <c r="G43" i="23"/>
  <c r="J43" i="23" s="1"/>
  <c r="N43" i="3" s="1"/>
  <c r="G42" i="23"/>
  <c r="J42" i="23" s="1"/>
  <c r="N42" i="3" s="1"/>
  <c r="G41" i="23"/>
  <c r="J41" i="23" s="1"/>
  <c r="N41" i="3" s="1"/>
  <c r="G40" i="23"/>
  <c r="J40" i="23" s="1"/>
  <c r="N40" i="3" s="1"/>
  <c r="G39" i="23"/>
  <c r="J39" i="23" s="1"/>
  <c r="N39" i="3" s="1"/>
  <c r="G38" i="23"/>
  <c r="J38" i="23" s="1"/>
  <c r="N38" i="3" s="1"/>
  <c r="G37" i="23"/>
  <c r="J37" i="23" s="1"/>
  <c r="N37" i="3" s="1"/>
  <c r="G36" i="23"/>
  <c r="J36" i="23" s="1"/>
  <c r="N36" i="3" s="1"/>
  <c r="G35" i="23"/>
  <c r="J35" i="23" s="1"/>
  <c r="N35" i="3" s="1"/>
  <c r="G34" i="23"/>
  <c r="J34" i="23" s="1"/>
  <c r="N34" i="3" s="1"/>
  <c r="G33" i="23"/>
  <c r="J33" i="23" s="1"/>
  <c r="N33" i="3" s="1"/>
  <c r="G32" i="23"/>
  <c r="J32" i="23" s="1"/>
  <c r="N32" i="3" s="1"/>
  <c r="G31" i="23"/>
  <c r="J31" i="23" s="1"/>
  <c r="N31" i="3" s="1"/>
  <c r="G30" i="23"/>
  <c r="J30" i="23" s="1"/>
  <c r="N30" i="3" s="1"/>
  <c r="G29" i="23"/>
  <c r="J29" i="23" s="1"/>
  <c r="N29" i="3" s="1"/>
  <c r="G28" i="23"/>
  <c r="J28" i="23" s="1"/>
  <c r="G27" i="23"/>
  <c r="J27" i="23" s="1"/>
  <c r="N27" i="3" s="1"/>
  <c r="G26" i="23"/>
  <c r="J26" i="23" s="1"/>
  <c r="N26" i="3" s="1"/>
  <c r="G25" i="23"/>
  <c r="J25" i="23" s="1"/>
  <c r="N25" i="3" s="1"/>
  <c r="G24" i="23"/>
  <c r="J24" i="23" s="1"/>
  <c r="N24" i="3" s="1"/>
  <c r="G23" i="23"/>
  <c r="J23" i="23" s="1"/>
  <c r="N23" i="3" s="1"/>
  <c r="G22" i="23"/>
  <c r="J22" i="23" s="1"/>
  <c r="N22" i="3" s="1"/>
  <c r="G21" i="23"/>
  <c r="J21" i="23" s="1"/>
  <c r="N21" i="3" s="1"/>
  <c r="G20" i="23"/>
  <c r="J20" i="23" s="1"/>
  <c r="N20" i="3" s="1"/>
  <c r="G19" i="23"/>
  <c r="J19" i="23" s="1"/>
  <c r="N19" i="3" s="1"/>
  <c r="G18" i="23"/>
  <c r="J18" i="23" s="1"/>
  <c r="N18" i="3" s="1"/>
  <c r="G17" i="23"/>
  <c r="J17" i="23" s="1"/>
  <c r="N17" i="3" s="1"/>
  <c r="G16" i="23"/>
  <c r="J16" i="23" s="1"/>
  <c r="N16" i="3" s="1"/>
  <c r="G15" i="23"/>
  <c r="J15" i="23" s="1"/>
  <c r="N15" i="3" s="1"/>
  <c r="G14" i="23"/>
  <c r="J14" i="23" s="1"/>
  <c r="N14" i="3" s="1"/>
  <c r="G13" i="23"/>
  <c r="J13" i="23" s="1"/>
  <c r="N13" i="3" s="1"/>
  <c r="G12" i="23"/>
  <c r="J12" i="23" s="1"/>
  <c r="N12" i="3" s="1"/>
  <c r="G11" i="23"/>
  <c r="J11" i="23" s="1"/>
  <c r="N11" i="3" s="1"/>
  <c r="G10" i="23"/>
  <c r="J10" i="23" s="1"/>
  <c r="N10" i="3" s="1"/>
  <c r="G9" i="23"/>
  <c r="J9" i="23" s="1"/>
  <c r="N9" i="3" s="1"/>
  <c r="G8" i="23"/>
  <c r="J8" i="23" s="1"/>
  <c r="N8" i="3" s="1"/>
  <c r="G7" i="23"/>
  <c r="J7" i="23" s="1"/>
  <c r="N7" i="3" s="1"/>
  <c r="G6" i="23"/>
  <c r="J6" i="23" s="1"/>
  <c r="N6" i="3" s="1"/>
  <c r="G5" i="23"/>
  <c r="J5" i="23" s="1"/>
  <c r="N5" i="3" s="1"/>
  <c r="G4" i="23"/>
  <c r="J4" i="23" s="1"/>
  <c r="N4" i="3" s="1"/>
  <c r="G3" i="23"/>
  <c r="J3" i="23" s="1"/>
  <c r="N3" i="3" s="1"/>
  <c r="B76" i="22"/>
  <c r="C76" i="22"/>
  <c r="D76" i="22"/>
  <c r="F76" i="22"/>
  <c r="G76" i="22"/>
  <c r="E75" i="22"/>
  <c r="H75" i="22" s="1"/>
  <c r="E74" i="22"/>
  <c r="H74" i="22" s="1"/>
  <c r="E73" i="22"/>
  <c r="H73" i="22" s="1"/>
  <c r="E70" i="22"/>
  <c r="H70" i="22" s="1"/>
  <c r="E69" i="22"/>
  <c r="H69" i="22" s="1"/>
  <c r="E68" i="22"/>
  <c r="H68" i="22" s="1"/>
  <c r="E67" i="22"/>
  <c r="H67" i="22" s="1"/>
  <c r="E66" i="22"/>
  <c r="H66" i="22" s="1"/>
  <c r="E65" i="22"/>
  <c r="H65" i="22" s="1"/>
  <c r="E64" i="22"/>
  <c r="H64" i="22" s="1"/>
  <c r="E63" i="22"/>
  <c r="H63" i="22" s="1"/>
  <c r="E62" i="22"/>
  <c r="H62" i="22" s="1"/>
  <c r="E61" i="22"/>
  <c r="H61" i="22" s="1"/>
  <c r="E60" i="22"/>
  <c r="H60" i="22" s="1"/>
  <c r="E58" i="22"/>
  <c r="H58" i="22" s="1"/>
  <c r="E57" i="22"/>
  <c r="H57" i="22" s="1"/>
  <c r="E55" i="22"/>
  <c r="H55" i="22" s="1"/>
  <c r="E53" i="22"/>
  <c r="H53" i="22" s="1"/>
  <c r="E52" i="22"/>
  <c r="H52" i="22" s="1"/>
  <c r="E51" i="22"/>
  <c r="H51" i="22" s="1"/>
  <c r="E50" i="22"/>
  <c r="H50" i="22" s="1"/>
  <c r="E49" i="22"/>
  <c r="H49" i="22" s="1"/>
  <c r="E48" i="22"/>
  <c r="H48" i="22" s="1"/>
  <c r="E47" i="22"/>
  <c r="H47" i="22" s="1"/>
  <c r="E45" i="22"/>
  <c r="H45" i="22" s="1"/>
  <c r="E43" i="22"/>
  <c r="H43" i="22" s="1"/>
  <c r="E42" i="22"/>
  <c r="H42" i="22" s="1"/>
  <c r="E41" i="22"/>
  <c r="H41" i="22" s="1"/>
  <c r="E40" i="22"/>
  <c r="H40" i="22" s="1"/>
  <c r="E39" i="22"/>
  <c r="H39" i="22" s="1"/>
  <c r="E38" i="22"/>
  <c r="H38" i="22" s="1"/>
  <c r="E37" i="22"/>
  <c r="H37" i="22" s="1"/>
  <c r="E35" i="22"/>
  <c r="H35" i="22" s="1"/>
  <c r="E34" i="22"/>
  <c r="H34" i="22" s="1"/>
  <c r="E33" i="22"/>
  <c r="H33" i="22" s="1"/>
  <c r="E32" i="22"/>
  <c r="H32" i="22" s="1"/>
  <c r="E31" i="22"/>
  <c r="H31" i="22" s="1"/>
  <c r="E30" i="22"/>
  <c r="H30" i="22" s="1"/>
  <c r="E29" i="22"/>
  <c r="H29" i="22" s="1"/>
  <c r="E28" i="22"/>
  <c r="H28" i="22" s="1"/>
  <c r="E27" i="22"/>
  <c r="H27" i="22" s="1"/>
  <c r="E26" i="22"/>
  <c r="H26" i="22" s="1"/>
  <c r="E25" i="22"/>
  <c r="H25" i="22" s="1"/>
  <c r="E24" i="22"/>
  <c r="H24" i="22" s="1"/>
  <c r="E23" i="22"/>
  <c r="H23" i="22" s="1"/>
  <c r="E22" i="22"/>
  <c r="H22" i="22" s="1"/>
  <c r="E21" i="22"/>
  <c r="H21" i="22" s="1"/>
  <c r="E18" i="22"/>
  <c r="H18" i="22" s="1"/>
  <c r="E17" i="22"/>
  <c r="H17" i="22" s="1"/>
  <c r="E15" i="22"/>
  <c r="H15" i="22" s="1"/>
  <c r="E13" i="22"/>
  <c r="H13" i="22" s="1"/>
  <c r="E12" i="22"/>
  <c r="H12" i="22" s="1"/>
  <c r="E10" i="22"/>
  <c r="H10" i="22" s="1"/>
  <c r="E9" i="22"/>
  <c r="H9" i="22" s="1"/>
  <c r="E8" i="22"/>
  <c r="H8" i="22" s="1"/>
  <c r="E7" i="22"/>
  <c r="H7" i="22" s="1"/>
  <c r="E5" i="22"/>
  <c r="H5" i="22" s="1"/>
  <c r="E4" i="22"/>
  <c r="H4" i="22" s="1"/>
  <c r="E3" i="22"/>
  <c r="H3" i="22" s="1"/>
  <c r="D29" i="3"/>
  <c r="G29" i="21"/>
  <c r="J29" i="21" s="1"/>
  <c r="M29" i="3" s="1"/>
  <c r="E76" i="26" l="1"/>
  <c r="H76" i="26" s="1"/>
  <c r="G110" i="25"/>
  <c r="J110" i="25" s="1"/>
  <c r="O111" i="3" s="1"/>
  <c r="P111" i="3" s="1"/>
  <c r="E76" i="24"/>
  <c r="H76" i="24" s="1"/>
  <c r="G110" i="23"/>
  <c r="J110" i="23" s="1"/>
  <c r="N111" i="3" s="1"/>
  <c r="E76" i="22"/>
  <c r="H76" i="22" s="1"/>
  <c r="I110" i="21"/>
  <c r="H110" i="21"/>
  <c r="F110" i="21"/>
  <c r="E110" i="21"/>
  <c r="D110" i="21"/>
  <c r="G109" i="21"/>
  <c r="J109" i="21" s="1"/>
  <c r="M110" i="3" s="1"/>
  <c r="G108" i="21"/>
  <c r="J108" i="21" s="1"/>
  <c r="M109" i="3" s="1"/>
  <c r="G107" i="21"/>
  <c r="J107" i="21" s="1"/>
  <c r="M108" i="3" s="1"/>
  <c r="G106" i="21"/>
  <c r="J106" i="21" s="1"/>
  <c r="M107" i="3" s="1"/>
  <c r="G105" i="21"/>
  <c r="J105" i="21" s="1"/>
  <c r="M106" i="3" s="1"/>
  <c r="G104" i="21"/>
  <c r="J104" i="21" s="1"/>
  <c r="M105" i="3" s="1"/>
  <c r="G103" i="21"/>
  <c r="J103" i="21" s="1"/>
  <c r="M104" i="3" s="1"/>
  <c r="G102" i="21"/>
  <c r="J102" i="21" s="1"/>
  <c r="M103" i="3" s="1"/>
  <c r="G101" i="21"/>
  <c r="J101" i="21" s="1"/>
  <c r="M102" i="3" s="1"/>
  <c r="G100" i="21"/>
  <c r="J100" i="21" s="1"/>
  <c r="M101" i="3" s="1"/>
  <c r="G99" i="21"/>
  <c r="J99" i="21" s="1"/>
  <c r="M100" i="3" s="1"/>
  <c r="G98" i="21"/>
  <c r="J98" i="21" s="1"/>
  <c r="M99" i="3" s="1"/>
  <c r="G97" i="21"/>
  <c r="J97" i="21" s="1"/>
  <c r="M98" i="3" s="1"/>
  <c r="G96" i="21"/>
  <c r="J96" i="21" s="1"/>
  <c r="M96" i="3" s="1"/>
  <c r="G95" i="21"/>
  <c r="J95" i="21" s="1"/>
  <c r="M95" i="3" s="1"/>
  <c r="G94" i="21"/>
  <c r="J94" i="21" s="1"/>
  <c r="M94" i="3" s="1"/>
  <c r="G93" i="21"/>
  <c r="J93" i="21" s="1"/>
  <c r="M93" i="3" s="1"/>
  <c r="G92" i="21"/>
  <c r="J92" i="21" s="1"/>
  <c r="M92" i="3" s="1"/>
  <c r="G91" i="21"/>
  <c r="J91" i="21" s="1"/>
  <c r="M91" i="3" s="1"/>
  <c r="G90" i="21"/>
  <c r="J90" i="21" s="1"/>
  <c r="M90" i="3" s="1"/>
  <c r="G89" i="21"/>
  <c r="J89" i="21" s="1"/>
  <c r="M89" i="3" s="1"/>
  <c r="G88" i="21"/>
  <c r="J88" i="21" s="1"/>
  <c r="M88" i="3" s="1"/>
  <c r="G87" i="21"/>
  <c r="J87" i="21" s="1"/>
  <c r="M87" i="3" s="1"/>
  <c r="G86" i="21"/>
  <c r="J86" i="21" s="1"/>
  <c r="M86" i="3" s="1"/>
  <c r="G85" i="21"/>
  <c r="J85" i="21" s="1"/>
  <c r="M85" i="3" s="1"/>
  <c r="G84" i="21"/>
  <c r="J84" i="21" s="1"/>
  <c r="M84" i="3" s="1"/>
  <c r="G83" i="21"/>
  <c r="J83" i="21" s="1"/>
  <c r="M83" i="3" s="1"/>
  <c r="G82" i="21"/>
  <c r="J82" i="21" s="1"/>
  <c r="M82" i="3" s="1"/>
  <c r="G81" i="21"/>
  <c r="J81" i="21" s="1"/>
  <c r="M81" i="3" s="1"/>
  <c r="G80" i="21"/>
  <c r="J80" i="21" s="1"/>
  <c r="M80" i="3" s="1"/>
  <c r="G79" i="21"/>
  <c r="J79" i="21" s="1"/>
  <c r="M79" i="3" s="1"/>
  <c r="G78" i="21"/>
  <c r="J78" i="21" s="1"/>
  <c r="M78" i="3" s="1"/>
  <c r="G77" i="21"/>
  <c r="J77" i="21" s="1"/>
  <c r="M77" i="3" s="1"/>
  <c r="G76" i="21"/>
  <c r="J76" i="21" s="1"/>
  <c r="M76" i="3" s="1"/>
  <c r="G75" i="21"/>
  <c r="J75" i="21" s="1"/>
  <c r="M75" i="3" s="1"/>
  <c r="G74" i="21"/>
  <c r="J74" i="21" s="1"/>
  <c r="M74" i="3" s="1"/>
  <c r="G73" i="21"/>
  <c r="J73" i="21" s="1"/>
  <c r="M73" i="3" s="1"/>
  <c r="G72" i="21"/>
  <c r="J72" i="21" s="1"/>
  <c r="M72" i="3" s="1"/>
  <c r="G71" i="21"/>
  <c r="J71" i="21" s="1"/>
  <c r="M71" i="3" s="1"/>
  <c r="G70" i="21"/>
  <c r="J70" i="21" s="1"/>
  <c r="M70" i="3" s="1"/>
  <c r="G69" i="21"/>
  <c r="J69" i="21" s="1"/>
  <c r="M69" i="3" s="1"/>
  <c r="G68" i="21"/>
  <c r="J68" i="21" s="1"/>
  <c r="M68" i="3" s="1"/>
  <c r="G67" i="21"/>
  <c r="J67" i="21" s="1"/>
  <c r="M67" i="3" s="1"/>
  <c r="G66" i="21"/>
  <c r="J66" i="21" s="1"/>
  <c r="M66" i="3" s="1"/>
  <c r="G65" i="21"/>
  <c r="J65" i="21" s="1"/>
  <c r="M65" i="3" s="1"/>
  <c r="G64" i="21"/>
  <c r="J64" i="21" s="1"/>
  <c r="M64" i="3" s="1"/>
  <c r="G63" i="21"/>
  <c r="J63" i="21" s="1"/>
  <c r="M63" i="3" s="1"/>
  <c r="G62" i="21"/>
  <c r="J62" i="21" s="1"/>
  <c r="M62" i="3" s="1"/>
  <c r="G61" i="21"/>
  <c r="J61" i="21" s="1"/>
  <c r="M61" i="3" s="1"/>
  <c r="G60" i="21"/>
  <c r="J60" i="21" s="1"/>
  <c r="M60" i="3" s="1"/>
  <c r="G59" i="21"/>
  <c r="J59" i="21" s="1"/>
  <c r="M59" i="3" s="1"/>
  <c r="G58" i="21"/>
  <c r="J58" i="21" s="1"/>
  <c r="M58" i="3" s="1"/>
  <c r="G57" i="21"/>
  <c r="J57" i="21" s="1"/>
  <c r="M57" i="3" s="1"/>
  <c r="G56" i="21"/>
  <c r="J56" i="21" s="1"/>
  <c r="M56" i="3" s="1"/>
  <c r="G55" i="21"/>
  <c r="J55" i="21" s="1"/>
  <c r="M55" i="3" s="1"/>
  <c r="G54" i="21"/>
  <c r="J54" i="21" s="1"/>
  <c r="M54" i="3" s="1"/>
  <c r="G53" i="21"/>
  <c r="J53" i="21" s="1"/>
  <c r="M53" i="3" s="1"/>
  <c r="G52" i="21"/>
  <c r="J52" i="21" s="1"/>
  <c r="M52" i="3" s="1"/>
  <c r="G51" i="21"/>
  <c r="J51" i="21" s="1"/>
  <c r="M51" i="3" s="1"/>
  <c r="G50" i="21"/>
  <c r="J50" i="21" s="1"/>
  <c r="M50" i="3" s="1"/>
  <c r="G49" i="21"/>
  <c r="J49" i="21" s="1"/>
  <c r="M49" i="3" s="1"/>
  <c r="G48" i="21"/>
  <c r="J48" i="21" s="1"/>
  <c r="M48" i="3" s="1"/>
  <c r="G47" i="21"/>
  <c r="J47" i="21" s="1"/>
  <c r="M47" i="3" s="1"/>
  <c r="G46" i="21"/>
  <c r="J46" i="21" s="1"/>
  <c r="M46" i="3" s="1"/>
  <c r="G45" i="21"/>
  <c r="J45" i="21" s="1"/>
  <c r="M45" i="3" s="1"/>
  <c r="G44" i="21"/>
  <c r="J44" i="21" s="1"/>
  <c r="M44" i="3" s="1"/>
  <c r="G43" i="21"/>
  <c r="J43" i="21" s="1"/>
  <c r="M43" i="3" s="1"/>
  <c r="G42" i="21"/>
  <c r="J42" i="21" s="1"/>
  <c r="M42" i="3" s="1"/>
  <c r="G41" i="21"/>
  <c r="J41" i="21" s="1"/>
  <c r="M41" i="3" s="1"/>
  <c r="G40" i="21"/>
  <c r="J40" i="21" s="1"/>
  <c r="M40" i="3" s="1"/>
  <c r="G39" i="21"/>
  <c r="J39" i="21" s="1"/>
  <c r="M39" i="3" s="1"/>
  <c r="G38" i="21"/>
  <c r="J38" i="21" s="1"/>
  <c r="M38" i="3" s="1"/>
  <c r="G37" i="21"/>
  <c r="J37" i="21" s="1"/>
  <c r="M37" i="3" s="1"/>
  <c r="G36" i="21"/>
  <c r="J36" i="21" s="1"/>
  <c r="M36" i="3" s="1"/>
  <c r="G35" i="21"/>
  <c r="J35" i="21" s="1"/>
  <c r="M35" i="3" s="1"/>
  <c r="G34" i="21"/>
  <c r="J34" i="21" s="1"/>
  <c r="M34" i="3" s="1"/>
  <c r="G33" i="21"/>
  <c r="J33" i="21" s="1"/>
  <c r="M33" i="3" s="1"/>
  <c r="G32" i="21"/>
  <c r="J32" i="21" s="1"/>
  <c r="M32" i="3" s="1"/>
  <c r="G31" i="21"/>
  <c r="J31" i="21" s="1"/>
  <c r="M31" i="3" s="1"/>
  <c r="G30" i="21"/>
  <c r="J30" i="21" s="1"/>
  <c r="M30" i="3" s="1"/>
  <c r="G28" i="21"/>
  <c r="J28" i="21" s="1"/>
  <c r="M28" i="3" s="1"/>
  <c r="G27" i="21"/>
  <c r="J27" i="21" s="1"/>
  <c r="M27" i="3" s="1"/>
  <c r="G26" i="21"/>
  <c r="J26" i="21" s="1"/>
  <c r="M26" i="3" s="1"/>
  <c r="G25" i="21"/>
  <c r="J25" i="21" s="1"/>
  <c r="M25" i="3" s="1"/>
  <c r="G24" i="21"/>
  <c r="J24" i="21" s="1"/>
  <c r="M24" i="3" s="1"/>
  <c r="G23" i="21"/>
  <c r="J23" i="21" s="1"/>
  <c r="M23" i="3" s="1"/>
  <c r="G22" i="21"/>
  <c r="J22" i="21" s="1"/>
  <c r="M22" i="3" s="1"/>
  <c r="G21" i="21"/>
  <c r="J21" i="21" s="1"/>
  <c r="M21" i="3" s="1"/>
  <c r="G20" i="21"/>
  <c r="J20" i="21" s="1"/>
  <c r="M20" i="3" s="1"/>
  <c r="G19" i="21"/>
  <c r="J19" i="21" s="1"/>
  <c r="M19" i="3" s="1"/>
  <c r="G18" i="21"/>
  <c r="J18" i="21" s="1"/>
  <c r="M18" i="3" s="1"/>
  <c r="G17" i="21"/>
  <c r="J17" i="21" s="1"/>
  <c r="M17" i="3" s="1"/>
  <c r="G16" i="21"/>
  <c r="J16" i="21" s="1"/>
  <c r="M16" i="3" s="1"/>
  <c r="G15" i="21"/>
  <c r="J15" i="21" s="1"/>
  <c r="M15" i="3" s="1"/>
  <c r="G14" i="21"/>
  <c r="J14" i="21" s="1"/>
  <c r="M14" i="3" s="1"/>
  <c r="G13" i="21"/>
  <c r="J13" i="21" s="1"/>
  <c r="M13" i="3" s="1"/>
  <c r="G12" i="21"/>
  <c r="J12" i="21" s="1"/>
  <c r="M12" i="3" s="1"/>
  <c r="G11" i="21"/>
  <c r="J11" i="21" s="1"/>
  <c r="M11" i="3" s="1"/>
  <c r="G10" i="21"/>
  <c r="J10" i="21" s="1"/>
  <c r="M10" i="3" s="1"/>
  <c r="G9" i="21"/>
  <c r="J9" i="21" s="1"/>
  <c r="M9" i="3" s="1"/>
  <c r="G8" i="21"/>
  <c r="J8" i="21" s="1"/>
  <c r="M8" i="3" s="1"/>
  <c r="G7" i="21"/>
  <c r="J7" i="21" s="1"/>
  <c r="M7" i="3" s="1"/>
  <c r="G6" i="21"/>
  <c r="J6" i="21" s="1"/>
  <c r="M6" i="3" s="1"/>
  <c r="G5" i="21"/>
  <c r="J5" i="21" s="1"/>
  <c r="M5" i="3" s="1"/>
  <c r="G4" i="21"/>
  <c r="J4" i="21" s="1"/>
  <c r="M4" i="3" s="1"/>
  <c r="G3" i="21"/>
  <c r="J3" i="21" s="1"/>
  <c r="M3" i="3" s="1"/>
  <c r="B75" i="20"/>
  <c r="G75" i="20"/>
  <c r="F75" i="20"/>
  <c r="C75" i="20"/>
  <c r="D75" i="20"/>
  <c r="E74" i="20"/>
  <c r="H74" i="20" s="1"/>
  <c r="E73" i="20"/>
  <c r="H73" i="20" s="1"/>
  <c r="E72" i="20"/>
  <c r="H72" i="20" s="1"/>
  <c r="E69" i="20"/>
  <c r="H69" i="20" s="1"/>
  <c r="E68" i="20"/>
  <c r="H68" i="20" s="1"/>
  <c r="E67" i="20"/>
  <c r="H67" i="20" s="1"/>
  <c r="E66" i="20"/>
  <c r="H66" i="20" s="1"/>
  <c r="E65" i="20"/>
  <c r="H65" i="20" s="1"/>
  <c r="E64" i="20"/>
  <c r="H64" i="20" s="1"/>
  <c r="E63" i="20"/>
  <c r="H63" i="20" s="1"/>
  <c r="E62" i="20"/>
  <c r="H62" i="20" s="1"/>
  <c r="E61" i="20"/>
  <c r="H61" i="20" s="1"/>
  <c r="E60" i="20"/>
  <c r="H60" i="20" s="1"/>
  <c r="E59" i="20"/>
  <c r="H59" i="20" s="1"/>
  <c r="E57" i="20"/>
  <c r="H57" i="20" s="1"/>
  <c r="E56" i="20"/>
  <c r="H56" i="20" s="1"/>
  <c r="E54" i="20"/>
  <c r="H54" i="20" s="1"/>
  <c r="E52" i="20"/>
  <c r="H52" i="20" s="1"/>
  <c r="E51" i="20"/>
  <c r="H51" i="20" s="1"/>
  <c r="E50" i="20"/>
  <c r="H50" i="20" s="1"/>
  <c r="E49" i="20"/>
  <c r="H49" i="20" s="1"/>
  <c r="E48" i="20"/>
  <c r="H48" i="20" s="1"/>
  <c r="E47" i="20"/>
  <c r="H47" i="20" s="1"/>
  <c r="E46" i="20"/>
  <c r="H46" i="20" s="1"/>
  <c r="E44" i="20"/>
  <c r="H44" i="20" s="1"/>
  <c r="E42" i="20"/>
  <c r="H42" i="20" s="1"/>
  <c r="E41" i="20"/>
  <c r="H41" i="20" s="1"/>
  <c r="E40" i="20"/>
  <c r="H40" i="20" s="1"/>
  <c r="E39" i="20"/>
  <c r="H39" i="20" s="1"/>
  <c r="E38" i="20"/>
  <c r="H38" i="20" s="1"/>
  <c r="E37" i="20"/>
  <c r="H37" i="20" s="1"/>
  <c r="E36" i="20"/>
  <c r="H36" i="20" s="1"/>
  <c r="E34" i="20"/>
  <c r="H34" i="20" s="1"/>
  <c r="E33" i="20"/>
  <c r="H33" i="20" s="1"/>
  <c r="E32" i="20"/>
  <c r="H32" i="20" s="1"/>
  <c r="E31" i="20"/>
  <c r="H31" i="20" s="1"/>
  <c r="E30" i="20"/>
  <c r="H30" i="20" s="1"/>
  <c r="E29" i="20"/>
  <c r="H29" i="20" s="1"/>
  <c r="E28" i="20"/>
  <c r="H28" i="20" s="1"/>
  <c r="E27" i="20"/>
  <c r="H27" i="20" s="1"/>
  <c r="E26" i="20"/>
  <c r="H26" i="20" s="1"/>
  <c r="E25" i="20"/>
  <c r="H25" i="20" s="1"/>
  <c r="E24" i="20"/>
  <c r="H24" i="20" s="1"/>
  <c r="E23" i="20"/>
  <c r="H23" i="20" s="1"/>
  <c r="E22" i="20"/>
  <c r="H22" i="20" s="1"/>
  <c r="E21" i="20"/>
  <c r="H21" i="20" s="1"/>
  <c r="E18" i="20"/>
  <c r="H18" i="20" s="1"/>
  <c r="E17" i="20"/>
  <c r="H17" i="20" s="1"/>
  <c r="E15" i="20"/>
  <c r="H15" i="20" s="1"/>
  <c r="E13" i="20"/>
  <c r="H13" i="20" s="1"/>
  <c r="E12" i="20"/>
  <c r="H12" i="20" s="1"/>
  <c r="E10" i="20"/>
  <c r="H10" i="20" s="1"/>
  <c r="E9" i="20"/>
  <c r="H9" i="20" s="1"/>
  <c r="E8" i="20"/>
  <c r="H8" i="20" s="1"/>
  <c r="E7" i="20"/>
  <c r="H7" i="20" s="1"/>
  <c r="E5" i="20"/>
  <c r="H5" i="20" s="1"/>
  <c r="E4" i="20"/>
  <c r="H4" i="20" s="1"/>
  <c r="E3" i="20"/>
  <c r="H3" i="20" s="1"/>
  <c r="L99" i="3"/>
  <c r="L100" i="3"/>
  <c r="L101" i="3"/>
  <c r="L102" i="3"/>
  <c r="L103" i="3"/>
  <c r="L104" i="3"/>
  <c r="L105" i="3"/>
  <c r="L106" i="3"/>
  <c r="L107" i="3"/>
  <c r="L108" i="3"/>
  <c r="L109" i="3"/>
  <c r="L110" i="3"/>
  <c r="L98" i="3"/>
  <c r="L21" i="3"/>
  <c r="L23" i="3"/>
  <c r="L25" i="3"/>
  <c r="L40" i="3"/>
  <c r="L41" i="3"/>
  <c r="L42" i="3"/>
  <c r="L43" i="3"/>
  <c r="L44" i="3"/>
  <c r="L46" i="3"/>
  <c r="L60" i="3"/>
  <c r="L62" i="3"/>
  <c r="L64" i="3"/>
  <c r="L83" i="3"/>
  <c r="L84" i="3"/>
  <c r="L85" i="3"/>
  <c r="I109" i="19"/>
  <c r="H109" i="19"/>
  <c r="F109" i="19"/>
  <c r="E109" i="19"/>
  <c r="D109" i="19"/>
  <c r="G108" i="19"/>
  <c r="J108" i="19" s="1"/>
  <c r="G107" i="19"/>
  <c r="J107" i="19" s="1"/>
  <c r="G106" i="19"/>
  <c r="J106" i="19" s="1"/>
  <c r="G105" i="19"/>
  <c r="J105" i="19" s="1"/>
  <c r="G104" i="19"/>
  <c r="J104" i="19" s="1"/>
  <c r="G103" i="19"/>
  <c r="J103" i="19" s="1"/>
  <c r="G102" i="19"/>
  <c r="J102" i="19" s="1"/>
  <c r="G101" i="19"/>
  <c r="J101" i="19" s="1"/>
  <c r="G100" i="19"/>
  <c r="J100" i="19" s="1"/>
  <c r="G99" i="19"/>
  <c r="J99" i="19" s="1"/>
  <c r="G98" i="19"/>
  <c r="J98" i="19" s="1"/>
  <c r="G97" i="19"/>
  <c r="J97" i="19" s="1"/>
  <c r="G96" i="19"/>
  <c r="J96" i="19" s="1"/>
  <c r="G95" i="19"/>
  <c r="J95" i="19" s="1"/>
  <c r="L96" i="3" s="1"/>
  <c r="G94" i="19"/>
  <c r="J94" i="19" s="1"/>
  <c r="L95" i="3" s="1"/>
  <c r="G93" i="19"/>
  <c r="J93" i="19" s="1"/>
  <c r="L94" i="3" s="1"/>
  <c r="G92" i="19"/>
  <c r="J92" i="19" s="1"/>
  <c r="L93" i="3" s="1"/>
  <c r="G91" i="19"/>
  <c r="J91" i="19" s="1"/>
  <c r="L92" i="3" s="1"/>
  <c r="G90" i="19"/>
  <c r="J90" i="19" s="1"/>
  <c r="L91" i="3" s="1"/>
  <c r="G89" i="19"/>
  <c r="J89" i="19" s="1"/>
  <c r="L90" i="3" s="1"/>
  <c r="G88" i="19"/>
  <c r="J88" i="19" s="1"/>
  <c r="L89" i="3" s="1"/>
  <c r="G87" i="19"/>
  <c r="J87" i="19" s="1"/>
  <c r="L88" i="3" s="1"/>
  <c r="G86" i="19"/>
  <c r="J86" i="19" s="1"/>
  <c r="L87" i="3" s="1"/>
  <c r="G85" i="19"/>
  <c r="J85" i="19" s="1"/>
  <c r="L86" i="3" s="1"/>
  <c r="G84" i="19"/>
  <c r="J84" i="19" s="1"/>
  <c r="G83" i="19"/>
  <c r="J83" i="19" s="1"/>
  <c r="G82" i="19"/>
  <c r="J82" i="19" s="1"/>
  <c r="G81" i="19"/>
  <c r="J81" i="19" s="1"/>
  <c r="L82" i="3" s="1"/>
  <c r="G80" i="19"/>
  <c r="J80" i="19" s="1"/>
  <c r="L81" i="3" s="1"/>
  <c r="G79" i="19"/>
  <c r="J79" i="19" s="1"/>
  <c r="L80" i="3" s="1"/>
  <c r="G78" i="19"/>
  <c r="J78" i="19" s="1"/>
  <c r="L79" i="3" s="1"/>
  <c r="G77" i="19"/>
  <c r="J77" i="19" s="1"/>
  <c r="L78" i="3" s="1"/>
  <c r="G76" i="19"/>
  <c r="J76" i="19" s="1"/>
  <c r="L77" i="3" s="1"/>
  <c r="G75" i="19"/>
  <c r="J75" i="19" s="1"/>
  <c r="L76" i="3" s="1"/>
  <c r="G74" i="19"/>
  <c r="J74" i="19" s="1"/>
  <c r="L75" i="3" s="1"/>
  <c r="G73" i="19"/>
  <c r="J73" i="19" s="1"/>
  <c r="L74" i="3" s="1"/>
  <c r="G72" i="19"/>
  <c r="J72" i="19" s="1"/>
  <c r="L73" i="3" s="1"/>
  <c r="G71" i="19"/>
  <c r="J71" i="19" s="1"/>
  <c r="L72" i="3" s="1"/>
  <c r="G70" i="19"/>
  <c r="J70" i="19" s="1"/>
  <c r="L71" i="3" s="1"/>
  <c r="G69" i="19"/>
  <c r="J69" i="19" s="1"/>
  <c r="L70" i="3" s="1"/>
  <c r="G68" i="19"/>
  <c r="J68" i="19" s="1"/>
  <c r="L69" i="3" s="1"/>
  <c r="G67" i="19"/>
  <c r="J67" i="19" s="1"/>
  <c r="L68" i="3" s="1"/>
  <c r="G66" i="19"/>
  <c r="J66" i="19" s="1"/>
  <c r="L67" i="3" s="1"/>
  <c r="G65" i="19"/>
  <c r="J65" i="19" s="1"/>
  <c r="L66" i="3" s="1"/>
  <c r="G64" i="19"/>
  <c r="J64" i="19" s="1"/>
  <c r="L65" i="3" s="1"/>
  <c r="G63" i="19"/>
  <c r="J63" i="19" s="1"/>
  <c r="G62" i="19"/>
  <c r="J62" i="19" s="1"/>
  <c r="L63" i="3" s="1"/>
  <c r="G61" i="19"/>
  <c r="J61" i="19" s="1"/>
  <c r="G60" i="19"/>
  <c r="J60" i="19" s="1"/>
  <c r="L61" i="3" s="1"/>
  <c r="G59" i="19"/>
  <c r="J59" i="19" s="1"/>
  <c r="G58" i="19"/>
  <c r="J58" i="19" s="1"/>
  <c r="L59" i="3" s="1"/>
  <c r="G57" i="19"/>
  <c r="J57" i="19" s="1"/>
  <c r="L58" i="3" s="1"/>
  <c r="G56" i="19"/>
  <c r="J56" i="19" s="1"/>
  <c r="L57" i="3" s="1"/>
  <c r="G55" i="19"/>
  <c r="J55" i="19" s="1"/>
  <c r="L56" i="3" s="1"/>
  <c r="G54" i="19"/>
  <c r="J54" i="19" s="1"/>
  <c r="L55" i="3" s="1"/>
  <c r="G53" i="19"/>
  <c r="J53" i="19" s="1"/>
  <c r="L54" i="3" s="1"/>
  <c r="G52" i="19"/>
  <c r="J52" i="19" s="1"/>
  <c r="L53" i="3" s="1"/>
  <c r="G51" i="19"/>
  <c r="J51" i="19" s="1"/>
  <c r="L52" i="3" s="1"/>
  <c r="G50" i="19"/>
  <c r="J50" i="19" s="1"/>
  <c r="L51" i="3" s="1"/>
  <c r="G49" i="19"/>
  <c r="J49" i="19" s="1"/>
  <c r="L50" i="3" s="1"/>
  <c r="G48" i="19"/>
  <c r="J48" i="19" s="1"/>
  <c r="L49" i="3" s="1"/>
  <c r="G47" i="19"/>
  <c r="J47" i="19" s="1"/>
  <c r="L48" i="3" s="1"/>
  <c r="G46" i="19"/>
  <c r="J46" i="19" s="1"/>
  <c r="L47" i="3" s="1"/>
  <c r="G45" i="19"/>
  <c r="J45" i="19" s="1"/>
  <c r="G44" i="19"/>
  <c r="J44" i="19" s="1"/>
  <c r="L45" i="3" s="1"/>
  <c r="G43" i="19"/>
  <c r="J43" i="19" s="1"/>
  <c r="G42" i="19"/>
  <c r="J42" i="19" s="1"/>
  <c r="G41" i="19"/>
  <c r="J41" i="19" s="1"/>
  <c r="G40" i="19"/>
  <c r="J40" i="19" s="1"/>
  <c r="G39" i="19"/>
  <c r="J39" i="19" s="1"/>
  <c r="G38" i="19"/>
  <c r="J38" i="19" s="1"/>
  <c r="L39" i="3" s="1"/>
  <c r="G37" i="19"/>
  <c r="J37" i="19" s="1"/>
  <c r="L38" i="3" s="1"/>
  <c r="G36" i="19"/>
  <c r="J36" i="19" s="1"/>
  <c r="L37" i="3" s="1"/>
  <c r="G35" i="19"/>
  <c r="J35" i="19" s="1"/>
  <c r="L36" i="3" s="1"/>
  <c r="G34" i="19"/>
  <c r="J34" i="19" s="1"/>
  <c r="L35" i="3" s="1"/>
  <c r="G33" i="19"/>
  <c r="J33" i="19" s="1"/>
  <c r="L34" i="3" s="1"/>
  <c r="G32" i="19"/>
  <c r="J32" i="19" s="1"/>
  <c r="L33" i="3" s="1"/>
  <c r="G31" i="19"/>
  <c r="J31" i="19" s="1"/>
  <c r="L32" i="3" s="1"/>
  <c r="G30" i="19"/>
  <c r="J30" i="19" s="1"/>
  <c r="L31" i="3" s="1"/>
  <c r="G29" i="19"/>
  <c r="J29" i="19" s="1"/>
  <c r="L30" i="3" s="1"/>
  <c r="G28" i="19"/>
  <c r="J28" i="19" s="1"/>
  <c r="L28" i="3" s="1"/>
  <c r="G27" i="19"/>
  <c r="J27" i="19" s="1"/>
  <c r="L27" i="3" s="1"/>
  <c r="G26" i="19"/>
  <c r="J26" i="19" s="1"/>
  <c r="L26" i="3" s="1"/>
  <c r="G25" i="19"/>
  <c r="J25" i="19" s="1"/>
  <c r="G24" i="19"/>
  <c r="J24" i="19" s="1"/>
  <c r="L24" i="3" s="1"/>
  <c r="G23" i="19"/>
  <c r="J23" i="19" s="1"/>
  <c r="G22" i="19"/>
  <c r="J22" i="19" s="1"/>
  <c r="L22" i="3" s="1"/>
  <c r="G21" i="19"/>
  <c r="J21" i="19" s="1"/>
  <c r="G20" i="19"/>
  <c r="J20" i="19" s="1"/>
  <c r="L20" i="3" s="1"/>
  <c r="G19" i="19"/>
  <c r="J19" i="19" s="1"/>
  <c r="L19" i="3" s="1"/>
  <c r="G18" i="19"/>
  <c r="J18" i="19" s="1"/>
  <c r="L18" i="3" s="1"/>
  <c r="G17" i="19"/>
  <c r="J17" i="19" s="1"/>
  <c r="L17" i="3" s="1"/>
  <c r="G16" i="19"/>
  <c r="J16" i="19" s="1"/>
  <c r="L16" i="3" s="1"/>
  <c r="G15" i="19"/>
  <c r="J15" i="19" s="1"/>
  <c r="L15" i="3" s="1"/>
  <c r="G14" i="19"/>
  <c r="J14" i="19" s="1"/>
  <c r="L14" i="3" s="1"/>
  <c r="G13" i="19"/>
  <c r="J13" i="19" s="1"/>
  <c r="L13" i="3" s="1"/>
  <c r="G12" i="19"/>
  <c r="J12" i="19" s="1"/>
  <c r="L12" i="3" s="1"/>
  <c r="G11" i="19"/>
  <c r="J11" i="19" s="1"/>
  <c r="L11" i="3" s="1"/>
  <c r="G10" i="19"/>
  <c r="J10" i="19" s="1"/>
  <c r="L10" i="3" s="1"/>
  <c r="G9" i="19"/>
  <c r="J9" i="19" s="1"/>
  <c r="L9" i="3" s="1"/>
  <c r="G8" i="19"/>
  <c r="J8" i="19" s="1"/>
  <c r="L8" i="3" s="1"/>
  <c r="G7" i="19"/>
  <c r="J7" i="19" s="1"/>
  <c r="L7" i="3" s="1"/>
  <c r="G6" i="19"/>
  <c r="J6" i="19" s="1"/>
  <c r="L6" i="3" s="1"/>
  <c r="G5" i="19"/>
  <c r="J5" i="19" s="1"/>
  <c r="L5" i="3" s="1"/>
  <c r="G4" i="19"/>
  <c r="J4" i="19" s="1"/>
  <c r="L4" i="3" s="1"/>
  <c r="G3" i="19"/>
  <c r="J3" i="19" s="1"/>
  <c r="L3" i="3" s="1"/>
  <c r="C75" i="18"/>
  <c r="D75" i="18"/>
  <c r="B75" i="18"/>
  <c r="F75" i="18"/>
  <c r="G75" i="18"/>
  <c r="E74" i="18"/>
  <c r="H74" i="18" s="1"/>
  <c r="E73" i="18"/>
  <c r="H73" i="18" s="1"/>
  <c r="E72" i="18"/>
  <c r="H72" i="18" s="1"/>
  <c r="E69" i="18"/>
  <c r="H69" i="18" s="1"/>
  <c r="E68" i="18"/>
  <c r="H68" i="18" s="1"/>
  <c r="E67" i="18"/>
  <c r="H67" i="18" s="1"/>
  <c r="E66" i="18"/>
  <c r="H66" i="18" s="1"/>
  <c r="E65" i="18"/>
  <c r="H65" i="18" s="1"/>
  <c r="E64" i="18"/>
  <c r="H64" i="18" s="1"/>
  <c r="E63" i="18"/>
  <c r="E62" i="18"/>
  <c r="H62" i="18" s="1"/>
  <c r="E61" i="18"/>
  <c r="H61" i="18" s="1"/>
  <c r="E60" i="18"/>
  <c r="H60" i="18" s="1"/>
  <c r="E59" i="18"/>
  <c r="H59" i="18" s="1"/>
  <c r="E57" i="18"/>
  <c r="H57" i="18" s="1"/>
  <c r="E56" i="18"/>
  <c r="H56" i="18" s="1"/>
  <c r="E54" i="18"/>
  <c r="H54" i="18" s="1"/>
  <c r="E52" i="18"/>
  <c r="H52" i="18" s="1"/>
  <c r="E51" i="18"/>
  <c r="H51" i="18" s="1"/>
  <c r="E50" i="18"/>
  <c r="H50" i="18" s="1"/>
  <c r="E49" i="18"/>
  <c r="H49" i="18" s="1"/>
  <c r="E48" i="18"/>
  <c r="H48" i="18" s="1"/>
  <c r="E47" i="18"/>
  <c r="H47" i="18" s="1"/>
  <c r="E46" i="18"/>
  <c r="H46" i="18" s="1"/>
  <c r="E44" i="18"/>
  <c r="H44" i="18" s="1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E36" i="18"/>
  <c r="H36" i="18" s="1"/>
  <c r="E34" i="18"/>
  <c r="H34" i="18" s="1"/>
  <c r="E33" i="18"/>
  <c r="H33" i="18" s="1"/>
  <c r="E32" i="18"/>
  <c r="H32" i="18" s="1"/>
  <c r="E31" i="18"/>
  <c r="H31" i="18" s="1"/>
  <c r="E30" i="18"/>
  <c r="H30" i="18" s="1"/>
  <c r="E29" i="18"/>
  <c r="H29" i="18" s="1"/>
  <c r="E28" i="18"/>
  <c r="H28" i="18" s="1"/>
  <c r="E27" i="18"/>
  <c r="H27" i="18" s="1"/>
  <c r="E26" i="18"/>
  <c r="H26" i="18" s="1"/>
  <c r="E25" i="18"/>
  <c r="H25" i="18" s="1"/>
  <c r="E24" i="18"/>
  <c r="H24" i="18" s="1"/>
  <c r="E23" i="18"/>
  <c r="H23" i="18" s="1"/>
  <c r="E22" i="18"/>
  <c r="H22" i="18" s="1"/>
  <c r="E21" i="18"/>
  <c r="H21" i="18" s="1"/>
  <c r="E18" i="18"/>
  <c r="H18" i="18" s="1"/>
  <c r="E17" i="18"/>
  <c r="H17" i="18" s="1"/>
  <c r="E15" i="18"/>
  <c r="H15" i="18" s="1"/>
  <c r="E13" i="18"/>
  <c r="H13" i="18" s="1"/>
  <c r="E12" i="18"/>
  <c r="H12" i="18" s="1"/>
  <c r="E10" i="18"/>
  <c r="H10" i="18" s="1"/>
  <c r="E9" i="18"/>
  <c r="H9" i="18" s="1"/>
  <c r="E8" i="18"/>
  <c r="H8" i="18" s="1"/>
  <c r="E7" i="18"/>
  <c r="H7" i="18" s="1"/>
  <c r="E5" i="18"/>
  <c r="H5" i="18" s="1"/>
  <c r="E4" i="18"/>
  <c r="H4" i="18" s="1"/>
  <c r="E3" i="18"/>
  <c r="H3" i="18" s="1"/>
  <c r="J10" i="17"/>
  <c r="K99" i="3"/>
  <c r="K100" i="3"/>
  <c r="K104" i="3"/>
  <c r="K107" i="3"/>
  <c r="K110" i="3"/>
  <c r="K10" i="3"/>
  <c r="K11" i="3"/>
  <c r="K16" i="3"/>
  <c r="K22" i="3"/>
  <c r="K31" i="3"/>
  <c r="K36" i="3"/>
  <c r="K51" i="3"/>
  <c r="K57" i="3"/>
  <c r="K73" i="3"/>
  <c r="K83" i="3"/>
  <c r="K89" i="3"/>
  <c r="K93" i="3"/>
  <c r="K94" i="3"/>
  <c r="K95" i="3"/>
  <c r="K4" i="3"/>
  <c r="I109" i="17"/>
  <c r="H109" i="17"/>
  <c r="F109" i="17"/>
  <c r="E109" i="17"/>
  <c r="D109" i="17"/>
  <c r="G108" i="17"/>
  <c r="J108" i="17" s="1"/>
  <c r="G107" i="17"/>
  <c r="J107" i="17" s="1"/>
  <c r="K109" i="3" s="1"/>
  <c r="G106" i="17"/>
  <c r="J106" i="17" s="1"/>
  <c r="K108" i="3" s="1"/>
  <c r="G105" i="17"/>
  <c r="J105" i="17" s="1"/>
  <c r="G104" i="17"/>
  <c r="J104" i="17" s="1"/>
  <c r="K106" i="3" s="1"/>
  <c r="G103" i="17"/>
  <c r="J103" i="17" s="1"/>
  <c r="K105" i="3" s="1"/>
  <c r="G102" i="17"/>
  <c r="J102" i="17" s="1"/>
  <c r="G101" i="17"/>
  <c r="J101" i="17" s="1"/>
  <c r="K103" i="3" s="1"/>
  <c r="G100" i="17"/>
  <c r="J100" i="17" s="1"/>
  <c r="K102" i="3" s="1"/>
  <c r="G99" i="17"/>
  <c r="J99" i="17" s="1"/>
  <c r="K101" i="3" s="1"/>
  <c r="J98" i="17"/>
  <c r="G98" i="17"/>
  <c r="G97" i="17"/>
  <c r="J97" i="17" s="1"/>
  <c r="G96" i="17"/>
  <c r="J96" i="17" s="1"/>
  <c r="K98" i="3" s="1"/>
  <c r="G95" i="17"/>
  <c r="J95" i="17" s="1"/>
  <c r="K96" i="3" s="1"/>
  <c r="G94" i="17"/>
  <c r="J94" i="17" s="1"/>
  <c r="G93" i="17"/>
  <c r="J93" i="17" s="1"/>
  <c r="G92" i="17"/>
  <c r="J92" i="17" s="1"/>
  <c r="G91" i="17"/>
  <c r="J91" i="17" s="1"/>
  <c r="K92" i="3" s="1"/>
  <c r="G90" i="17"/>
  <c r="J90" i="17" s="1"/>
  <c r="K91" i="3" s="1"/>
  <c r="G89" i="17"/>
  <c r="J89" i="17" s="1"/>
  <c r="K90" i="3" s="1"/>
  <c r="G88" i="17"/>
  <c r="G87" i="17"/>
  <c r="J87" i="17" s="1"/>
  <c r="K88" i="3" s="1"/>
  <c r="G86" i="17"/>
  <c r="J86" i="17" s="1"/>
  <c r="K87" i="3" s="1"/>
  <c r="G85" i="17"/>
  <c r="J85" i="17" s="1"/>
  <c r="K86" i="3" s="1"/>
  <c r="G84" i="17"/>
  <c r="J84" i="17" s="1"/>
  <c r="K85" i="3" s="1"/>
  <c r="G83" i="17"/>
  <c r="J83" i="17" s="1"/>
  <c r="K84" i="3" s="1"/>
  <c r="G82" i="17"/>
  <c r="J82" i="17" s="1"/>
  <c r="G81" i="17"/>
  <c r="J81" i="17" s="1"/>
  <c r="K82" i="3" s="1"/>
  <c r="G80" i="17"/>
  <c r="J80" i="17" s="1"/>
  <c r="K81" i="3" s="1"/>
  <c r="G79" i="17"/>
  <c r="J79" i="17" s="1"/>
  <c r="K80" i="3" s="1"/>
  <c r="G78" i="17"/>
  <c r="J78" i="17" s="1"/>
  <c r="K79" i="3" s="1"/>
  <c r="G77" i="17"/>
  <c r="J77" i="17" s="1"/>
  <c r="K78" i="3" s="1"/>
  <c r="G76" i="17"/>
  <c r="J76" i="17" s="1"/>
  <c r="K77" i="3" s="1"/>
  <c r="G75" i="17"/>
  <c r="J75" i="17" s="1"/>
  <c r="K76" i="3" s="1"/>
  <c r="G74" i="17"/>
  <c r="J74" i="17" s="1"/>
  <c r="K75" i="3" s="1"/>
  <c r="G73" i="17"/>
  <c r="J73" i="17" s="1"/>
  <c r="K74" i="3" s="1"/>
  <c r="G72" i="17"/>
  <c r="J72" i="17" s="1"/>
  <c r="G71" i="17"/>
  <c r="J71" i="17" s="1"/>
  <c r="K72" i="3" s="1"/>
  <c r="G70" i="17"/>
  <c r="J70" i="17" s="1"/>
  <c r="K71" i="3" s="1"/>
  <c r="G69" i="17"/>
  <c r="J69" i="17" s="1"/>
  <c r="K70" i="3" s="1"/>
  <c r="G68" i="17"/>
  <c r="J68" i="17" s="1"/>
  <c r="K69" i="3" s="1"/>
  <c r="G67" i="17"/>
  <c r="J67" i="17" s="1"/>
  <c r="K68" i="3" s="1"/>
  <c r="G66" i="17"/>
  <c r="J66" i="17" s="1"/>
  <c r="K67" i="3" s="1"/>
  <c r="G65" i="17"/>
  <c r="J65" i="17" s="1"/>
  <c r="K66" i="3" s="1"/>
  <c r="G64" i="17"/>
  <c r="J64" i="17" s="1"/>
  <c r="K65" i="3" s="1"/>
  <c r="G63" i="17"/>
  <c r="J63" i="17" s="1"/>
  <c r="K64" i="3" s="1"/>
  <c r="J62" i="17"/>
  <c r="K63" i="3" s="1"/>
  <c r="G62" i="17"/>
  <c r="G61" i="17"/>
  <c r="J61" i="17" s="1"/>
  <c r="K62" i="3" s="1"/>
  <c r="G60" i="17"/>
  <c r="J60" i="17" s="1"/>
  <c r="K61" i="3" s="1"/>
  <c r="G59" i="17"/>
  <c r="J59" i="17" s="1"/>
  <c r="K60" i="3" s="1"/>
  <c r="G58" i="17"/>
  <c r="J58" i="17" s="1"/>
  <c r="K59" i="3" s="1"/>
  <c r="G57" i="17"/>
  <c r="J57" i="17" s="1"/>
  <c r="K58" i="3" s="1"/>
  <c r="G56" i="17"/>
  <c r="J56" i="17" s="1"/>
  <c r="G55" i="17"/>
  <c r="J55" i="17" s="1"/>
  <c r="K56" i="3" s="1"/>
  <c r="G54" i="17"/>
  <c r="J54" i="17" s="1"/>
  <c r="K55" i="3" s="1"/>
  <c r="G53" i="17"/>
  <c r="J53" i="17" s="1"/>
  <c r="K54" i="3" s="1"/>
  <c r="G52" i="17"/>
  <c r="J52" i="17" s="1"/>
  <c r="K53" i="3" s="1"/>
  <c r="G51" i="17"/>
  <c r="J51" i="17" s="1"/>
  <c r="K52" i="3" s="1"/>
  <c r="G50" i="17"/>
  <c r="J50" i="17" s="1"/>
  <c r="G49" i="17"/>
  <c r="J49" i="17" s="1"/>
  <c r="K50" i="3" s="1"/>
  <c r="G48" i="17"/>
  <c r="J48" i="17" s="1"/>
  <c r="K49" i="3" s="1"/>
  <c r="G47" i="17"/>
  <c r="J47" i="17" s="1"/>
  <c r="K48" i="3" s="1"/>
  <c r="G46" i="17"/>
  <c r="J46" i="17" s="1"/>
  <c r="K47" i="3" s="1"/>
  <c r="G45" i="17"/>
  <c r="J45" i="17" s="1"/>
  <c r="K46" i="3" s="1"/>
  <c r="G44" i="17"/>
  <c r="J44" i="17" s="1"/>
  <c r="K45" i="3" s="1"/>
  <c r="G43" i="17"/>
  <c r="J43" i="17" s="1"/>
  <c r="K44" i="3" s="1"/>
  <c r="G42" i="17"/>
  <c r="J42" i="17" s="1"/>
  <c r="K43" i="3" s="1"/>
  <c r="G41" i="17"/>
  <c r="J41" i="17" s="1"/>
  <c r="K42" i="3" s="1"/>
  <c r="G40" i="17"/>
  <c r="J40" i="17" s="1"/>
  <c r="K41" i="3" s="1"/>
  <c r="J39" i="17"/>
  <c r="K40" i="3" s="1"/>
  <c r="G39" i="17"/>
  <c r="G38" i="17"/>
  <c r="J38" i="17" s="1"/>
  <c r="K39" i="3" s="1"/>
  <c r="G37" i="17"/>
  <c r="J37" i="17" s="1"/>
  <c r="K38" i="3" s="1"/>
  <c r="G36" i="17"/>
  <c r="J36" i="17" s="1"/>
  <c r="K37" i="3" s="1"/>
  <c r="G35" i="17"/>
  <c r="J35" i="17" s="1"/>
  <c r="G34" i="17"/>
  <c r="J34" i="17" s="1"/>
  <c r="K35" i="3" s="1"/>
  <c r="G33" i="17"/>
  <c r="J33" i="17" s="1"/>
  <c r="K34" i="3" s="1"/>
  <c r="G32" i="17"/>
  <c r="J32" i="17" s="1"/>
  <c r="K33" i="3" s="1"/>
  <c r="G31" i="17"/>
  <c r="J31" i="17" s="1"/>
  <c r="K32" i="3" s="1"/>
  <c r="G30" i="17"/>
  <c r="J30" i="17" s="1"/>
  <c r="G29" i="17"/>
  <c r="J29" i="17" s="1"/>
  <c r="K30" i="3" s="1"/>
  <c r="G28" i="17"/>
  <c r="J28" i="17" s="1"/>
  <c r="K28" i="3" s="1"/>
  <c r="G27" i="17"/>
  <c r="J27" i="17" s="1"/>
  <c r="K27" i="3" s="1"/>
  <c r="G26" i="17"/>
  <c r="J26" i="17" s="1"/>
  <c r="K26" i="3" s="1"/>
  <c r="G25" i="17"/>
  <c r="J25" i="17" s="1"/>
  <c r="K25" i="3" s="1"/>
  <c r="G24" i="17"/>
  <c r="J24" i="17" s="1"/>
  <c r="K24" i="3" s="1"/>
  <c r="G23" i="17"/>
  <c r="J23" i="17" s="1"/>
  <c r="K23" i="3" s="1"/>
  <c r="G22" i="17"/>
  <c r="J22" i="17" s="1"/>
  <c r="G21" i="17"/>
  <c r="J21" i="17" s="1"/>
  <c r="K21" i="3" s="1"/>
  <c r="G20" i="17"/>
  <c r="J20" i="17" s="1"/>
  <c r="K20" i="3" s="1"/>
  <c r="G19" i="17"/>
  <c r="J19" i="17" s="1"/>
  <c r="K19" i="3" s="1"/>
  <c r="G18" i="17"/>
  <c r="J18" i="17" s="1"/>
  <c r="K18" i="3" s="1"/>
  <c r="G17" i="17"/>
  <c r="J17" i="17" s="1"/>
  <c r="K17" i="3" s="1"/>
  <c r="G16" i="17"/>
  <c r="J16" i="17" s="1"/>
  <c r="G15" i="17"/>
  <c r="J15" i="17" s="1"/>
  <c r="K15" i="3" s="1"/>
  <c r="G14" i="17"/>
  <c r="J14" i="17" s="1"/>
  <c r="K14" i="3" s="1"/>
  <c r="G13" i="17"/>
  <c r="J13" i="17" s="1"/>
  <c r="G12" i="17"/>
  <c r="J12" i="17" s="1"/>
  <c r="K12" i="3" s="1"/>
  <c r="G11" i="17"/>
  <c r="J11" i="17" s="1"/>
  <c r="G10" i="17"/>
  <c r="G9" i="17"/>
  <c r="J9" i="17" s="1"/>
  <c r="K9" i="3" s="1"/>
  <c r="G8" i="17"/>
  <c r="J8" i="17" s="1"/>
  <c r="K8" i="3" s="1"/>
  <c r="G7" i="17"/>
  <c r="J7" i="17" s="1"/>
  <c r="K7" i="3" s="1"/>
  <c r="G6" i="17"/>
  <c r="J6" i="17" s="1"/>
  <c r="K6" i="3" s="1"/>
  <c r="G5" i="17"/>
  <c r="J5" i="17" s="1"/>
  <c r="K5" i="3" s="1"/>
  <c r="G4" i="17"/>
  <c r="J4" i="17" s="1"/>
  <c r="G3" i="17"/>
  <c r="J3" i="17" s="1"/>
  <c r="K3" i="3" s="1"/>
  <c r="C75" i="16"/>
  <c r="D75" i="16"/>
  <c r="F75" i="16"/>
  <c r="G75" i="16"/>
  <c r="B75" i="16"/>
  <c r="E74" i="16"/>
  <c r="H74" i="16" s="1"/>
  <c r="E73" i="16"/>
  <c r="H73" i="16" s="1"/>
  <c r="E72" i="16"/>
  <c r="H72" i="16" s="1"/>
  <c r="E69" i="16"/>
  <c r="H69" i="16" s="1"/>
  <c r="E68" i="16"/>
  <c r="H68" i="16" s="1"/>
  <c r="E67" i="16"/>
  <c r="H67" i="16" s="1"/>
  <c r="E66" i="16"/>
  <c r="H66" i="16" s="1"/>
  <c r="E65" i="16"/>
  <c r="H65" i="16" s="1"/>
  <c r="E64" i="16"/>
  <c r="H64" i="16" s="1"/>
  <c r="E63" i="16"/>
  <c r="H63" i="16" s="1"/>
  <c r="E62" i="16"/>
  <c r="H62" i="16" s="1"/>
  <c r="E61" i="16"/>
  <c r="H61" i="16" s="1"/>
  <c r="E60" i="16"/>
  <c r="H60" i="16" s="1"/>
  <c r="E59" i="16"/>
  <c r="H59" i="16" s="1"/>
  <c r="E57" i="16"/>
  <c r="H57" i="16" s="1"/>
  <c r="E56" i="16"/>
  <c r="H56" i="16" s="1"/>
  <c r="E54" i="16"/>
  <c r="H54" i="16" s="1"/>
  <c r="E52" i="16"/>
  <c r="H52" i="16" s="1"/>
  <c r="E51" i="16"/>
  <c r="H51" i="16" s="1"/>
  <c r="E50" i="16"/>
  <c r="H50" i="16" s="1"/>
  <c r="E49" i="16"/>
  <c r="H49" i="16" s="1"/>
  <c r="E48" i="16"/>
  <c r="H48" i="16" s="1"/>
  <c r="E47" i="16"/>
  <c r="H47" i="16" s="1"/>
  <c r="E46" i="16"/>
  <c r="H46" i="16" s="1"/>
  <c r="E44" i="16"/>
  <c r="H44" i="16" s="1"/>
  <c r="E42" i="16"/>
  <c r="H42" i="16" s="1"/>
  <c r="E41" i="16"/>
  <c r="H41" i="16" s="1"/>
  <c r="E40" i="16"/>
  <c r="H40" i="16" s="1"/>
  <c r="E39" i="16"/>
  <c r="H39" i="16" s="1"/>
  <c r="E38" i="16"/>
  <c r="H38" i="16" s="1"/>
  <c r="E37" i="16"/>
  <c r="H37" i="16" s="1"/>
  <c r="E36" i="16"/>
  <c r="H36" i="16" s="1"/>
  <c r="E34" i="16"/>
  <c r="H34" i="16" s="1"/>
  <c r="E33" i="16"/>
  <c r="H33" i="16" s="1"/>
  <c r="E32" i="16"/>
  <c r="H32" i="16" s="1"/>
  <c r="E31" i="16"/>
  <c r="H31" i="16" s="1"/>
  <c r="E30" i="16"/>
  <c r="H30" i="16" s="1"/>
  <c r="E29" i="16"/>
  <c r="H29" i="16" s="1"/>
  <c r="E28" i="16"/>
  <c r="H28" i="16" s="1"/>
  <c r="E27" i="16"/>
  <c r="H27" i="16" s="1"/>
  <c r="E26" i="16"/>
  <c r="H26" i="16" s="1"/>
  <c r="E25" i="16"/>
  <c r="H25" i="16" s="1"/>
  <c r="E24" i="16"/>
  <c r="H24" i="16" s="1"/>
  <c r="E23" i="16"/>
  <c r="H23" i="16" s="1"/>
  <c r="E22" i="16"/>
  <c r="H22" i="16" s="1"/>
  <c r="E21" i="16"/>
  <c r="H21" i="16" s="1"/>
  <c r="E18" i="16"/>
  <c r="H18" i="16" s="1"/>
  <c r="E17" i="16"/>
  <c r="H17" i="16" s="1"/>
  <c r="E15" i="16"/>
  <c r="H15" i="16" s="1"/>
  <c r="E13" i="16"/>
  <c r="H13" i="16" s="1"/>
  <c r="E12" i="16"/>
  <c r="H12" i="16" s="1"/>
  <c r="E10" i="16"/>
  <c r="H10" i="16" s="1"/>
  <c r="E9" i="16"/>
  <c r="H9" i="16" s="1"/>
  <c r="E8" i="16"/>
  <c r="H8" i="16" s="1"/>
  <c r="E7" i="16"/>
  <c r="H7" i="16" s="1"/>
  <c r="E5" i="16"/>
  <c r="H5" i="16" s="1"/>
  <c r="E4" i="16"/>
  <c r="H4" i="16" s="1"/>
  <c r="E3" i="16"/>
  <c r="H3" i="16" s="1"/>
  <c r="G48" i="15"/>
  <c r="J101" i="3"/>
  <c r="J102" i="3"/>
  <c r="J106" i="3"/>
  <c r="J107" i="3"/>
  <c r="J98" i="3"/>
  <c r="J69" i="3"/>
  <c r="J74" i="3"/>
  <c r="J78" i="3"/>
  <c r="J82" i="3"/>
  <c r="J84" i="3"/>
  <c r="J85" i="3"/>
  <c r="J92" i="3"/>
  <c r="J93" i="3"/>
  <c r="J71" i="15"/>
  <c r="J72" i="3" s="1"/>
  <c r="J68" i="15"/>
  <c r="J56" i="15"/>
  <c r="J57" i="3" s="1"/>
  <c r="J47" i="15"/>
  <c r="J48" i="3" s="1"/>
  <c r="J46" i="15"/>
  <c r="J47" i="3" s="1"/>
  <c r="J42" i="15"/>
  <c r="J43" i="3" s="1"/>
  <c r="J37" i="15"/>
  <c r="J38" i="3" s="1"/>
  <c r="J27" i="15"/>
  <c r="J27" i="3" s="1"/>
  <c r="J21" i="15"/>
  <c r="J21" i="3" s="1"/>
  <c r="J12" i="15"/>
  <c r="J12" i="3" s="1"/>
  <c r="J6" i="15"/>
  <c r="J6" i="3" s="1"/>
  <c r="J5" i="15"/>
  <c r="J5" i="3" s="1"/>
  <c r="I109" i="15"/>
  <c r="H109" i="15"/>
  <c r="F109" i="15"/>
  <c r="E109" i="15"/>
  <c r="D109" i="15"/>
  <c r="G108" i="15"/>
  <c r="J108" i="15" s="1"/>
  <c r="J110" i="3" s="1"/>
  <c r="G107" i="15"/>
  <c r="J107" i="15" s="1"/>
  <c r="J109" i="3" s="1"/>
  <c r="G106" i="15"/>
  <c r="J106" i="15" s="1"/>
  <c r="J108" i="3" s="1"/>
  <c r="G105" i="15"/>
  <c r="J105" i="15" s="1"/>
  <c r="G104" i="15"/>
  <c r="J104" i="15" s="1"/>
  <c r="G103" i="15"/>
  <c r="J103" i="15" s="1"/>
  <c r="J105" i="3" s="1"/>
  <c r="G102" i="15"/>
  <c r="J102" i="15" s="1"/>
  <c r="J104" i="3" s="1"/>
  <c r="G101" i="15"/>
  <c r="J101" i="15" s="1"/>
  <c r="J103" i="3" s="1"/>
  <c r="G100" i="15"/>
  <c r="J100" i="15" s="1"/>
  <c r="G99" i="15"/>
  <c r="J99" i="15" s="1"/>
  <c r="G98" i="15"/>
  <c r="J98" i="15" s="1"/>
  <c r="J100" i="3" s="1"/>
  <c r="G97" i="15"/>
  <c r="J97" i="15" s="1"/>
  <c r="J99" i="3" s="1"/>
  <c r="G96" i="15"/>
  <c r="J96" i="15" s="1"/>
  <c r="G95" i="15"/>
  <c r="J95" i="15" s="1"/>
  <c r="J96" i="3" s="1"/>
  <c r="G94" i="15"/>
  <c r="J94" i="15" s="1"/>
  <c r="J95" i="3" s="1"/>
  <c r="G93" i="15"/>
  <c r="J93" i="15" s="1"/>
  <c r="J94" i="3" s="1"/>
  <c r="G92" i="15"/>
  <c r="J92" i="15" s="1"/>
  <c r="G91" i="15"/>
  <c r="J91" i="15" s="1"/>
  <c r="G90" i="15"/>
  <c r="J90" i="15" s="1"/>
  <c r="J91" i="3" s="1"/>
  <c r="G89" i="15"/>
  <c r="J89" i="15" s="1"/>
  <c r="J90" i="3" s="1"/>
  <c r="G88" i="15"/>
  <c r="J88" i="15" s="1"/>
  <c r="J89" i="3" s="1"/>
  <c r="G87" i="15"/>
  <c r="J87" i="15" s="1"/>
  <c r="J88" i="3" s="1"/>
  <c r="G86" i="15"/>
  <c r="J86" i="15" s="1"/>
  <c r="J87" i="3" s="1"/>
  <c r="G85" i="15"/>
  <c r="J85" i="15" s="1"/>
  <c r="J86" i="3" s="1"/>
  <c r="G84" i="15"/>
  <c r="J84" i="15" s="1"/>
  <c r="G83" i="15"/>
  <c r="J83" i="15" s="1"/>
  <c r="G82" i="15"/>
  <c r="J82" i="15" s="1"/>
  <c r="J83" i="3" s="1"/>
  <c r="G81" i="15"/>
  <c r="J81" i="15" s="1"/>
  <c r="G80" i="15"/>
  <c r="J80" i="15" s="1"/>
  <c r="J81" i="3" s="1"/>
  <c r="G79" i="15"/>
  <c r="J79" i="15" s="1"/>
  <c r="J80" i="3" s="1"/>
  <c r="G78" i="15"/>
  <c r="J78" i="15" s="1"/>
  <c r="J79" i="3" s="1"/>
  <c r="G77" i="15"/>
  <c r="J77" i="15" s="1"/>
  <c r="G76" i="15"/>
  <c r="J76" i="15" s="1"/>
  <c r="J77" i="3" s="1"/>
  <c r="G75" i="15"/>
  <c r="J75" i="15" s="1"/>
  <c r="J76" i="3" s="1"/>
  <c r="G74" i="15"/>
  <c r="J74" i="15" s="1"/>
  <c r="J75" i="3" s="1"/>
  <c r="G73" i="15"/>
  <c r="J73" i="15" s="1"/>
  <c r="G72" i="15"/>
  <c r="J72" i="15" s="1"/>
  <c r="J73" i="3" s="1"/>
  <c r="G71" i="15"/>
  <c r="G70" i="15"/>
  <c r="J70" i="15" s="1"/>
  <c r="J71" i="3" s="1"/>
  <c r="G69" i="15"/>
  <c r="J69" i="15" s="1"/>
  <c r="J70" i="3" s="1"/>
  <c r="G68" i="15"/>
  <c r="G67" i="15"/>
  <c r="J67" i="15" s="1"/>
  <c r="J68" i="3" s="1"/>
  <c r="G66" i="15"/>
  <c r="J66" i="15" s="1"/>
  <c r="J67" i="3" s="1"/>
  <c r="G65" i="15"/>
  <c r="J65" i="15" s="1"/>
  <c r="J66" i="3" s="1"/>
  <c r="G64" i="15"/>
  <c r="J64" i="15" s="1"/>
  <c r="J65" i="3" s="1"/>
  <c r="G63" i="15"/>
  <c r="J63" i="15" s="1"/>
  <c r="J64" i="3" s="1"/>
  <c r="G62" i="15"/>
  <c r="J62" i="15" s="1"/>
  <c r="J63" i="3" s="1"/>
  <c r="G61" i="15"/>
  <c r="J61" i="15" s="1"/>
  <c r="J62" i="3" s="1"/>
  <c r="G60" i="15"/>
  <c r="J60" i="15" s="1"/>
  <c r="J61" i="3" s="1"/>
  <c r="G59" i="15"/>
  <c r="J59" i="15" s="1"/>
  <c r="J60" i="3" s="1"/>
  <c r="G58" i="15"/>
  <c r="J58" i="15" s="1"/>
  <c r="J59" i="3" s="1"/>
  <c r="G57" i="15"/>
  <c r="J57" i="15" s="1"/>
  <c r="J58" i="3" s="1"/>
  <c r="G56" i="15"/>
  <c r="G55" i="15"/>
  <c r="J55" i="15" s="1"/>
  <c r="J56" i="3" s="1"/>
  <c r="G54" i="15"/>
  <c r="J54" i="15" s="1"/>
  <c r="J55" i="3" s="1"/>
  <c r="G53" i="15"/>
  <c r="J53" i="15" s="1"/>
  <c r="J54" i="3" s="1"/>
  <c r="G52" i="15"/>
  <c r="J52" i="15" s="1"/>
  <c r="J53" i="3" s="1"/>
  <c r="G51" i="15"/>
  <c r="J51" i="15" s="1"/>
  <c r="J52" i="3" s="1"/>
  <c r="G50" i="15"/>
  <c r="J50" i="15" s="1"/>
  <c r="J51" i="3" s="1"/>
  <c r="G49" i="15"/>
  <c r="J49" i="15" s="1"/>
  <c r="J50" i="3" s="1"/>
  <c r="J48" i="15"/>
  <c r="J49" i="3" s="1"/>
  <c r="G47" i="15"/>
  <c r="G46" i="15"/>
  <c r="G45" i="15"/>
  <c r="J45" i="15" s="1"/>
  <c r="J46" i="3" s="1"/>
  <c r="G44" i="15"/>
  <c r="J44" i="15" s="1"/>
  <c r="J45" i="3" s="1"/>
  <c r="G43" i="15"/>
  <c r="J43" i="15" s="1"/>
  <c r="J44" i="3" s="1"/>
  <c r="G42" i="15"/>
  <c r="G41" i="15"/>
  <c r="J41" i="15" s="1"/>
  <c r="J42" i="3" s="1"/>
  <c r="G40" i="15"/>
  <c r="J40" i="15" s="1"/>
  <c r="J41" i="3" s="1"/>
  <c r="G39" i="15"/>
  <c r="J39" i="15" s="1"/>
  <c r="J40" i="3" s="1"/>
  <c r="G38" i="15"/>
  <c r="J38" i="15" s="1"/>
  <c r="J39" i="3" s="1"/>
  <c r="G37" i="15"/>
  <c r="G36" i="15"/>
  <c r="J36" i="15" s="1"/>
  <c r="J37" i="3" s="1"/>
  <c r="G35" i="15"/>
  <c r="J35" i="15" s="1"/>
  <c r="J36" i="3" s="1"/>
  <c r="G34" i="15"/>
  <c r="J34" i="15" s="1"/>
  <c r="J35" i="3" s="1"/>
  <c r="G33" i="15"/>
  <c r="J33" i="15" s="1"/>
  <c r="J34" i="3" s="1"/>
  <c r="G32" i="15"/>
  <c r="J32" i="15" s="1"/>
  <c r="J33" i="3" s="1"/>
  <c r="G31" i="15"/>
  <c r="J31" i="15" s="1"/>
  <c r="J32" i="3" s="1"/>
  <c r="G30" i="15"/>
  <c r="J30" i="15" s="1"/>
  <c r="J31" i="3" s="1"/>
  <c r="G29" i="15"/>
  <c r="J29" i="15" s="1"/>
  <c r="J30" i="3" s="1"/>
  <c r="G28" i="15"/>
  <c r="J28" i="15" s="1"/>
  <c r="J28" i="3" s="1"/>
  <c r="G27" i="15"/>
  <c r="G26" i="15"/>
  <c r="J26" i="15" s="1"/>
  <c r="J26" i="3" s="1"/>
  <c r="G25" i="15"/>
  <c r="J25" i="15" s="1"/>
  <c r="J25" i="3" s="1"/>
  <c r="G24" i="15"/>
  <c r="J24" i="15" s="1"/>
  <c r="J24" i="3" s="1"/>
  <c r="G23" i="15"/>
  <c r="J23" i="15" s="1"/>
  <c r="J23" i="3" s="1"/>
  <c r="G22" i="15"/>
  <c r="J22" i="15" s="1"/>
  <c r="J22" i="3" s="1"/>
  <c r="G21" i="15"/>
  <c r="G20" i="15"/>
  <c r="J20" i="15" s="1"/>
  <c r="J20" i="3" s="1"/>
  <c r="G19" i="15"/>
  <c r="J19" i="15" s="1"/>
  <c r="J19" i="3" s="1"/>
  <c r="G18" i="15"/>
  <c r="J18" i="15" s="1"/>
  <c r="J18" i="3" s="1"/>
  <c r="G17" i="15"/>
  <c r="J17" i="15" s="1"/>
  <c r="J17" i="3" s="1"/>
  <c r="G16" i="15"/>
  <c r="J16" i="15" s="1"/>
  <c r="J16" i="3" s="1"/>
  <c r="G15" i="15"/>
  <c r="J15" i="15" s="1"/>
  <c r="J15" i="3" s="1"/>
  <c r="G14" i="15"/>
  <c r="J14" i="15" s="1"/>
  <c r="J14" i="3" s="1"/>
  <c r="G13" i="15"/>
  <c r="J13" i="15" s="1"/>
  <c r="J13" i="3" s="1"/>
  <c r="G12" i="15"/>
  <c r="G11" i="15"/>
  <c r="J11" i="15" s="1"/>
  <c r="J11" i="3" s="1"/>
  <c r="G10" i="15"/>
  <c r="J10" i="15" s="1"/>
  <c r="J10" i="3" s="1"/>
  <c r="G9" i="15"/>
  <c r="J9" i="15" s="1"/>
  <c r="J9" i="3" s="1"/>
  <c r="G8" i="15"/>
  <c r="J8" i="15" s="1"/>
  <c r="J8" i="3" s="1"/>
  <c r="G7" i="15"/>
  <c r="J7" i="15" s="1"/>
  <c r="J7" i="3" s="1"/>
  <c r="G6" i="15"/>
  <c r="G5" i="15"/>
  <c r="G4" i="15"/>
  <c r="J4" i="15" s="1"/>
  <c r="J4" i="3" s="1"/>
  <c r="G3" i="15"/>
  <c r="J3" i="15" s="1"/>
  <c r="J3" i="3" s="1"/>
  <c r="B75" i="14"/>
  <c r="C75" i="14"/>
  <c r="D75" i="14"/>
  <c r="F75" i="14"/>
  <c r="G75" i="14"/>
  <c r="E74" i="14"/>
  <c r="H74" i="14" s="1"/>
  <c r="E73" i="14"/>
  <c r="H73" i="14" s="1"/>
  <c r="E72" i="14"/>
  <c r="H72" i="14" s="1"/>
  <c r="E69" i="14"/>
  <c r="H69" i="14" s="1"/>
  <c r="E68" i="14"/>
  <c r="H68" i="14" s="1"/>
  <c r="E67" i="14"/>
  <c r="H67" i="14" s="1"/>
  <c r="E66" i="14"/>
  <c r="H66" i="14" s="1"/>
  <c r="E65" i="14"/>
  <c r="H65" i="14" s="1"/>
  <c r="E64" i="14"/>
  <c r="H64" i="14" s="1"/>
  <c r="E63" i="14"/>
  <c r="H63" i="14" s="1"/>
  <c r="E62" i="14"/>
  <c r="H62" i="14" s="1"/>
  <c r="E61" i="14"/>
  <c r="H61" i="14" s="1"/>
  <c r="E60" i="14"/>
  <c r="H60" i="14" s="1"/>
  <c r="E59" i="14"/>
  <c r="H59" i="14" s="1"/>
  <c r="E57" i="14"/>
  <c r="H57" i="14" s="1"/>
  <c r="E56" i="14"/>
  <c r="H56" i="14" s="1"/>
  <c r="E54" i="14"/>
  <c r="H54" i="14" s="1"/>
  <c r="E52" i="14"/>
  <c r="H52" i="14" s="1"/>
  <c r="E51" i="14"/>
  <c r="H51" i="14" s="1"/>
  <c r="E50" i="14"/>
  <c r="H50" i="14" s="1"/>
  <c r="E49" i="14"/>
  <c r="H49" i="14" s="1"/>
  <c r="E48" i="14"/>
  <c r="H48" i="14" s="1"/>
  <c r="E47" i="14"/>
  <c r="H47" i="14" s="1"/>
  <c r="E46" i="14"/>
  <c r="H46" i="14" s="1"/>
  <c r="E44" i="14"/>
  <c r="H44" i="14" s="1"/>
  <c r="E42" i="14"/>
  <c r="H42" i="14" s="1"/>
  <c r="E41" i="14"/>
  <c r="H41" i="14" s="1"/>
  <c r="E40" i="14"/>
  <c r="H40" i="14" s="1"/>
  <c r="E39" i="14"/>
  <c r="H39" i="14" s="1"/>
  <c r="E38" i="14"/>
  <c r="H38" i="14" s="1"/>
  <c r="E37" i="14"/>
  <c r="H37" i="14" s="1"/>
  <c r="E36" i="14"/>
  <c r="H36" i="14" s="1"/>
  <c r="E34" i="14"/>
  <c r="H34" i="14" s="1"/>
  <c r="E33" i="14"/>
  <c r="H33" i="14" s="1"/>
  <c r="E32" i="14"/>
  <c r="H32" i="14" s="1"/>
  <c r="E31" i="14"/>
  <c r="H31" i="14" s="1"/>
  <c r="E30" i="14"/>
  <c r="H30" i="14" s="1"/>
  <c r="E29" i="14"/>
  <c r="H29" i="14" s="1"/>
  <c r="E28" i="14"/>
  <c r="H28" i="14" s="1"/>
  <c r="E27" i="14"/>
  <c r="H27" i="14" s="1"/>
  <c r="E26" i="14"/>
  <c r="H26" i="14" s="1"/>
  <c r="E25" i="14"/>
  <c r="H25" i="14" s="1"/>
  <c r="E24" i="14"/>
  <c r="H24" i="14" s="1"/>
  <c r="E23" i="14"/>
  <c r="H23" i="14" s="1"/>
  <c r="E22" i="14"/>
  <c r="H22" i="14" s="1"/>
  <c r="E21" i="14"/>
  <c r="H21" i="14" s="1"/>
  <c r="E18" i="14"/>
  <c r="H18" i="14" s="1"/>
  <c r="E17" i="14"/>
  <c r="H17" i="14" s="1"/>
  <c r="E15" i="14"/>
  <c r="H15" i="14" s="1"/>
  <c r="E13" i="14"/>
  <c r="H13" i="14" s="1"/>
  <c r="E12" i="14"/>
  <c r="H12" i="14" s="1"/>
  <c r="E10" i="14"/>
  <c r="H10" i="14" s="1"/>
  <c r="E9" i="14"/>
  <c r="H9" i="14" s="1"/>
  <c r="E8" i="14"/>
  <c r="H8" i="14" s="1"/>
  <c r="E7" i="14"/>
  <c r="H7" i="14" s="1"/>
  <c r="E5" i="14"/>
  <c r="H5" i="14" s="1"/>
  <c r="E4" i="14"/>
  <c r="H4" i="14" s="1"/>
  <c r="E3" i="14"/>
  <c r="H3" i="14" s="1"/>
  <c r="I99" i="3"/>
  <c r="I100" i="3"/>
  <c r="I101" i="3"/>
  <c r="I102" i="3"/>
  <c r="I103" i="3"/>
  <c r="I104" i="3"/>
  <c r="I106" i="3"/>
  <c r="I107" i="3"/>
  <c r="I109" i="3"/>
  <c r="I7" i="3"/>
  <c r="I11" i="3"/>
  <c r="I15" i="3"/>
  <c r="I17" i="3"/>
  <c r="I18" i="3"/>
  <c r="I19" i="3"/>
  <c r="I26" i="3"/>
  <c r="I27" i="3"/>
  <c r="I31" i="3"/>
  <c r="I38" i="3"/>
  <c r="I40" i="3"/>
  <c r="I47" i="3"/>
  <c r="I48" i="3"/>
  <c r="I49" i="3"/>
  <c r="I51" i="3"/>
  <c r="I52" i="3"/>
  <c r="I70" i="3"/>
  <c r="I71" i="3"/>
  <c r="I72" i="3"/>
  <c r="I78" i="3"/>
  <c r="I79" i="3"/>
  <c r="I91" i="3"/>
  <c r="I3" i="3"/>
  <c r="G52" i="13"/>
  <c r="J52" i="13" s="1"/>
  <c r="I53" i="3" s="1"/>
  <c r="I109" i="13"/>
  <c r="H109" i="13"/>
  <c r="F109" i="13"/>
  <c r="E109" i="13"/>
  <c r="D109" i="13"/>
  <c r="G108" i="13"/>
  <c r="J108" i="13" s="1"/>
  <c r="I110" i="3" s="1"/>
  <c r="G107" i="13"/>
  <c r="J107" i="13" s="1"/>
  <c r="G106" i="13"/>
  <c r="J106" i="13" s="1"/>
  <c r="I108" i="3" s="1"/>
  <c r="G105" i="13"/>
  <c r="J105" i="13" s="1"/>
  <c r="G104" i="13"/>
  <c r="J104" i="13" s="1"/>
  <c r="G103" i="13"/>
  <c r="J103" i="13" s="1"/>
  <c r="I105" i="3" s="1"/>
  <c r="G102" i="13"/>
  <c r="J102" i="13" s="1"/>
  <c r="G101" i="13"/>
  <c r="J101" i="13" s="1"/>
  <c r="G100" i="13"/>
  <c r="J100" i="13" s="1"/>
  <c r="G99" i="13"/>
  <c r="J99" i="13" s="1"/>
  <c r="G98" i="13"/>
  <c r="J98" i="13" s="1"/>
  <c r="G97" i="13"/>
  <c r="J97" i="13" s="1"/>
  <c r="G96" i="13"/>
  <c r="J96" i="13" s="1"/>
  <c r="I98" i="3" s="1"/>
  <c r="G95" i="13"/>
  <c r="J95" i="13" s="1"/>
  <c r="I96" i="3" s="1"/>
  <c r="G94" i="13"/>
  <c r="J94" i="13" s="1"/>
  <c r="I95" i="3" s="1"/>
  <c r="G93" i="13"/>
  <c r="J93" i="13" s="1"/>
  <c r="I94" i="3" s="1"/>
  <c r="G92" i="13"/>
  <c r="J92" i="13" s="1"/>
  <c r="I93" i="3" s="1"/>
  <c r="G91" i="13"/>
  <c r="J91" i="13" s="1"/>
  <c r="I92" i="3" s="1"/>
  <c r="G90" i="13"/>
  <c r="J90" i="13" s="1"/>
  <c r="G89" i="13"/>
  <c r="J89" i="13" s="1"/>
  <c r="I90" i="3" s="1"/>
  <c r="G88" i="13"/>
  <c r="J88" i="13" s="1"/>
  <c r="I89" i="3" s="1"/>
  <c r="G87" i="13"/>
  <c r="J87" i="13" s="1"/>
  <c r="I88" i="3" s="1"/>
  <c r="G86" i="13"/>
  <c r="J86" i="13" s="1"/>
  <c r="I87" i="3" s="1"/>
  <c r="G85" i="13"/>
  <c r="J85" i="13" s="1"/>
  <c r="I86" i="3" s="1"/>
  <c r="G84" i="13"/>
  <c r="J84" i="13" s="1"/>
  <c r="I85" i="3" s="1"/>
  <c r="G83" i="13"/>
  <c r="J83" i="13" s="1"/>
  <c r="I84" i="3" s="1"/>
  <c r="G82" i="13"/>
  <c r="J82" i="13" s="1"/>
  <c r="I83" i="3" s="1"/>
  <c r="G81" i="13"/>
  <c r="J81" i="13" s="1"/>
  <c r="I82" i="3" s="1"/>
  <c r="G80" i="13"/>
  <c r="J80" i="13" s="1"/>
  <c r="I81" i="3" s="1"/>
  <c r="G79" i="13"/>
  <c r="J79" i="13" s="1"/>
  <c r="I80" i="3" s="1"/>
  <c r="G78" i="13"/>
  <c r="J78" i="13" s="1"/>
  <c r="G77" i="13"/>
  <c r="J77" i="13" s="1"/>
  <c r="G76" i="13"/>
  <c r="J76" i="13" s="1"/>
  <c r="I77" i="3" s="1"/>
  <c r="G75" i="13"/>
  <c r="J75" i="13" s="1"/>
  <c r="I76" i="3" s="1"/>
  <c r="G74" i="13"/>
  <c r="J74" i="13" s="1"/>
  <c r="I75" i="3" s="1"/>
  <c r="G73" i="13"/>
  <c r="J73" i="13" s="1"/>
  <c r="I74" i="3" s="1"/>
  <c r="G72" i="13"/>
  <c r="J72" i="13" s="1"/>
  <c r="I73" i="3" s="1"/>
  <c r="G71" i="13"/>
  <c r="J71" i="13" s="1"/>
  <c r="G70" i="13"/>
  <c r="J70" i="13" s="1"/>
  <c r="G69" i="13"/>
  <c r="G68" i="13"/>
  <c r="J68" i="13" s="1"/>
  <c r="I69" i="3" s="1"/>
  <c r="G67" i="13"/>
  <c r="J67" i="13" s="1"/>
  <c r="I68" i="3" s="1"/>
  <c r="G66" i="13"/>
  <c r="J66" i="13" s="1"/>
  <c r="I67" i="3" s="1"/>
  <c r="G65" i="13"/>
  <c r="J65" i="13" s="1"/>
  <c r="I66" i="3" s="1"/>
  <c r="G64" i="13"/>
  <c r="J64" i="13" s="1"/>
  <c r="I65" i="3" s="1"/>
  <c r="G63" i="13"/>
  <c r="J63" i="13" s="1"/>
  <c r="I64" i="3" s="1"/>
  <c r="G62" i="13"/>
  <c r="J62" i="13" s="1"/>
  <c r="I63" i="3" s="1"/>
  <c r="G61" i="13"/>
  <c r="J61" i="13" s="1"/>
  <c r="I62" i="3" s="1"/>
  <c r="G60" i="13"/>
  <c r="J60" i="13" s="1"/>
  <c r="I61" i="3" s="1"/>
  <c r="G59" i="13"/>
  <c r="J59" i="13" s="1"/>
  <c r="I60" i="3" s="1"/>
  <c r="G58" i="13"/>
  <c r="J58" i="13" s="1"/>
  <c r="I59" i="3" s="1"/>
  <c r="G57" i="13"/>
  <c r="J57" i="13" s="1"/>
  <c r="I58" i="3" s="1"/>
  <c r="G56" i="13"/>
  <c r="J56" i="13" s="1"/>
  <c r="I57" i="3" s="1"/>
  <c r="G55" i="13"/>
  <c r="J55" i="13" s="1"/>
  <c r="I56" i="3" s="1"/>
  <c r="G54" i="13"/>
  <c r="J54" i="13" s="1"/>
  <c r="I55" i="3" s="1"/>
  <c r="G53" i="13"/>
  <c r="J53" i="13" s="1"/>
  <c r="I54" i="3" s="1"/>
  <c r="G51" i="13"/>
  <c r="J51" i="13" s="1"/>
  <c r="G50" i="13"/>
  <c r="J50" i="13" s="1"/>
  <c r="G49" i="13"/>
  <c r="J49" i="13" s="1"/>
  <c r="I50" i="3" s="1"/>
  <c r="G48" i="13"/>
  <c r="J48" i="13" s="1"/>
  <c r="G47" i="13"/>
  <c r="J47" i="13" s="1"/>
  <c r="G46" i="13"/>
  <c r="J46" i="13" s="1"/>
  <c r="G45" i="13"/>
  <c r="J45" i="13" s="1"/>
  <c r="I46" i="3" s="1"/>
  <c r="G44" i="13"/>
  <c r="J44" i="13" s="1"/>
  <c r="I45" i="3" s="1"/>
  <c r="G43" i="13"/>
  <c r="J43" i="13" s="1"/>
  <c r="I44" i="3" s="1"/>
  <c r="G42" i="13"/>
  <c r="J42" i="13" s="1"/>
  <c r="I43" i="3" s="1"/>
  <c r="G41" i="13"/>
  <c r="J41" i="13" s="1"/>
  <c r="I42" i="3" s="1"/>
  <c r="G40" i="13"/>
  <c r="J40" i="13" s="1"/>
  <c r="I41" i="3" s="1"/>
  <c r="G39" i="13"/>
  <c r="J39" i="13" s="1"/>
  <c r="G38" i="13"/>
  <c r="J38" i="13" s="1"/>
  <c r="I39" i="3" s="1"/>
  <c r="G37" i="13"/>
  <c r="J37" i="13" s="1"/>
  <c r="G36" i="13"/>
  <c r="J36" i="13" s="1"/>
  <c r="I37" i="3" s="1"/>
  <c r="G35" i="13"/>
  <c r="J35" i="13" s="1"/>
  <c r="I36" i="3" s="1"/>
  <c r="G34" i="13"/>
  <c r="J34" i="13" s="1"/>
  <c r="I35" i="3" s="1"/>
  <c r="G33" i="13"/>
  <c r="J33" i="13" s="1"/>
  <c r="I34" i="3" s="1"/>
  <c r="G32" i="13"/>
  <c r="J32" i="13" s="1"/>
  <c r="I33" i="3" s="1"/>
  <c r="G31" i="13"/>
  <c r="J31" i="13" s="1"/>
  <c r="I32" i="3" s="1"/>
  <c r="G30" i="13"/>
  <c r="J30" i="13" s="1"/>
  <c r="G29" i="13"/>
  <c r="J29" i="13" s="1"/>
  <c r="I30" i="3" s="1"/>
  <c r="G28" i="13"/>
  <c r="J28" i="13" s="1"/>
  <c r="I28" i="3" s="1"/>
  <c r="G27" i="13"/>
  <c r="J27" i="13" s="1"/>
  <c r="G26" i="13"/>
  <c r="J26" i="13" s="1"/>
  <c r="G25" i="13"/>
  <c r="J25" i="13" s="1"/>
  <c r="I25" i="3" s="1"/>
  <c r="G24" i="13"/>
  <c r="J24" i="13" s="1"/>
  <c r="I24" i="3" s="1"/>
  <c r="G23" i="13"/>
  <c r="J23" i="13" s="1"/>
  <c r="I23" i="3" s="1"/>
  <c r="G22" i="13"/>
  <c r="J22" i="13" s="1"/>
  <c r="I22" i="3" s="1"/>
  <c r="G21" i="13"/>
  <c r="J21" i="13" s="1"/>
  <c r="I21" i="3" s="1"/>
  <c r="G20" i="13"/>
  <c r="J20" i="13" s="1"/>
  <c r="I20" i="3" s="1"/>
  <c r="G19" i="13"/>
  <c r="J19" i="13" s="1"/>
  <c r="G18" i="13"/>
  <c r="J18" i="13" s="1"/>
  <c r="G17" i="13"/>
  <c r="J17" i="13" s="1"/>
  <c r="G16" i="13"/>
  <c r="J16" i="13" s="1"/>
  <c r="I16" i="3" s="1"/>
  <c r="G15" i="13"/>
  <c r="J15" i="13" s="1"/>
  <c r="G14" i="13"/>
  <c r="J14" i="13" s="1"/>
  <c r="I14" i="3" s="1"/>
  <c r="G13" i="13"/>
  <c r="J13" i="13" s="1"/>
  <c r="I13" i="3" s="1"/>
  <c r="G12" i="13"/>
  <c r="J12" i="13" s="1"/>
  <c r="I12" i="3" s="1"/>
  <c r="G11" i="13"/>
  <c r="J11" i="13" s="1"/>
  <c r="G10" i="13"/>
  <c r="J10" i="13" s="1"/>
  <c r="I10" i="3" s="1"/>
  <c r="G9" i="13"/>
  <c r="J9" i="13" s="1"/>
  <c r="I9" i="3" s="1"/>
  <c r="G8" i="13"/>
  <c r="J8" i="13" s="1"/>
  <c r="I8" i="3" s="1"/>
  <c r="G7" i="13"/>
  <c r="J7" i="13" s="1"/>
  <c r="G6" i="13"/>
  <c r="J6" i="13" s="1"/>
  <c r="I6" i="3" s="1"/>
  <c r="G5" i="13"/>
  <c r="J5" i="13" s="1"/>
  <c r="I5" i="3" s="1"/>
  <c r="G4" i="13"/>
  <c r="J4" i="13" s="1"/>
  <c r="I4" i="3" s="1"/>
  <c r="G3" i="13"/>
  <c r="J3" i="13" s="1"/>
  <c r="D75" i="12"/>
  <c r="F75" i="12"/>
  <c r="C75" i="12"/>
  <c r="B75" i="12"/>
  <c r="G75" i="12"/>
  <c r="E74" i="12"/>
  <c r="H74" i="12" s="1"/>
  <c r="E73" i="12"/>
  <c r="H73" i="12" s="1"/>
  <c r="E72" i="12"/>
  <c r="H72" i="12" s="1"/>
  <c r="E69" i="12"/>
  <c r="H69" i="12" s="1"/>
  <c r="E68" i="12"/>
  <c r="H68" i="12" s="1"/>
  <c r="E67" i="12"/>
  <c r="H67" i="12" s="1"/>
  <c r="E66" i="12"/>
  <c r="H66" i="12" s="1"/>
  <c r="E65" i="12"/>
  <c r="H65" i="12" s="1"/>
  <c r="E64" i="12"/>
  <c r="H64" i="12" s="1"/>
  <c r="E63" i="12"/>
  <c r="H63" i="12" s="1"/>
  <c r="E62" i="12"/>
  <c r="H62" i="12" s="1"/>
  <c r="E61" i="12"/>
  <c r="H61" i="12" s="1"/>
  <c r="E60" i="12"/>
  <c r="H60" i="12" s="1"/>
  <c r="E59" i="12"/>
  <c r="H59" i="12" s="1"/>
  <c r="E57" i="12"/>
  <c r="H57" i="12" s="1"/>
  <c r="E56" i="12"/>
  <c r="H56" i="12" s="1"/>
  <c r="E54" i="12"/>
  <c r="H54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4" i="12"/>
  <c r="H44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18" i="12"/>
  <c r="H18" i="12" s="1"/>
  <c r="E17" i="12"/>
  <c r="H17" i="12" s="1"/>
  <c r="E15" i="12"/>
  <c r="H15" i="12" s="1"/>
  <c r="E13" i="12"/>
  <c r="H13" i="12" s="1"/>
  <c r="E12" i="12"/>
  <c r="H12" i="12" s="1"/>
  <c r="E10" i="12"/>
  <c r="H10" i="12" s="1"/>
  <c r="E9" i="12"/>
  <c r="H9" i="12" s="1"/>
  <c r="E8" i="12"/>
  <c r="H8" i="12" s="1"/>
  <c r="E7" i="12"/>
  <c r="H7" i="12" s="1"/>
  <c r="E5" i="12"/>
  <c r="H5" i="12" s="1"/>
  <c r="E4" i="12"/>
  <c r="H4" i="12" s="1"/>
  <c r="E3" i="12"/>
  <c r="H3" i="12" s="1"/>
  <c r="H101" i="3"/>
  <c r="H105" i="3"/>
  <c r="H106" i="3"/>
  <c r="H4" i="3"/>
  <c r="H6" i="3"/>
  <c r="H8" i="3"/>
  <c r="H17" i="3"/>
  <c r="H18" i="3"/>
  <c r="H19" i="3"/>
  <c r="H20" i="3"/>
  <c r="H27" i="3"/>
  <c r="H34" i="3"/>
  <c r="H42" i="3"/>
  <c r="H44" i="3"/>
  <c r="H48" i="3"/>
  <c r="H55" i="3"/>
  <c r="H58" i="3"/>
  <c r="H61" i="3"/>
  <c r="H62" i="3"/>
  <c r="H64" i="3"/>
  <c r="H65" i="3"/>
  <c r="H66" i="3"/>
  <c r="H74" i="3"/>
  <c r="H78" i="3"/>
  <c r="H85" i="3"/>
  <c r="H90" i="3"/>
  <c r="H93" i="3"/>
  <c r="G69" i="11"/>
  <c r="J69" i="11" s="1"/>
  <c r="H70" i="3" s="1"/>
  <c r="I109" i="11"/>
  <c r="H109" i="11"/>
  <c r="F109" i="11"/>
  <c r="E109" i="11"/>
  <c r="D109" i="11"/>
  <c r="G108" i="11"/>
  <c r="J108" i="11" s="1"/>
  <c r="H110" i="3" s="1"/>
  <c r="G107" i="11"/>
  <c r="J107" i="11" s="1"/>
  <c r="H109" i="3" s="1"/>
  <c r="G106" i="11"/>
  <c r="J106" i="11" s="1"/>
  <c r="H108" i="3" s="1"/>
  <c r="G105" i="11"/>
  <c r="J105" i="11" s="1"/>
  <c r="H107" i="3" s="1"/>
  <c r="G104" i="11"/>
  <c r="J104" i="11" s="1"/>
  <c r="G103" i="11"/>
  <c r="J103" i="11" s="1"/>
  <c r="G102" i="11"/>
  <c r="J102" i="11" s="1"/>
  <c r="H104" i="3" s="1"/>
  <c r="G101" i="11"/>
  <c r="J101" i="11" s="1"/>
  <c r="H103" i="3" s="1"/>
  <c r="G100" i="11"/>
  <c r="J100" i="11" s="1"/>
  <c r="H102" i="3" s="1"/>
  <c r="G99" i="11"/>
  <c r="J99" i="11" s="1"/>
  <c r="G98" i="11"/>
  <c r="J98" i="11" s="1"/>
  <c r="H100" i="3" s="1"/>
  <c r="G97" i="11"/>
  <c r="J97" i="11" s="1"/>
  <c r="H99" i="3" s="1"/>
  <c r="G96" i="11"/>
  <c r="J96" i="11" s="1"/>
  <c r="H98" i="3" s="1"/>
  <c r="G95" i="11"/>
  <c r="J95" i="11" s="1"/>
  <c r="H96" i="3" s="1"/>
  <c r="G94" i="11"/>
  <c r="J94" i="11" s="1"/>
  <c r="H95" i="3" s="1"/>
  <c r="G93" i="11"/>
  <c r="J93" i="11" s="1"/>
  <c r="H94" i="3" s="1"/>
  <c r="G92" i="11"/>
  <c r="J92" i="11" s="1"/>
  <c r="G91" i="11"/>
  <c r="J91" i="11" s="1"/>
  <c r="H92" i="3" s="1"/>
  <c r="G90" i="11"/>
  <c r="J90" i="11" s="1"/>
  <c r="H91" i="3" s="1"/>
  <c r="G89" i="11"/>
  <c r="J89" i="11" s="1"/>
  <c r="G88" i="11"/>
  <c r="J88" i="11" s="1"/>
  <c r="H89" i="3" s="1"/>
  <c r="G87" i="11"/>
  <c r="J87" i="11" s="1"/>
  <c r="H88" i="3" s="1"/>
  <c r="G86" i="11"/>
  <c r="J86" i="11" s="1"/>
  <c r="H87" i="3" s="1"/>
  <c r="G85" i="11"/>
  <c r="J85" i="11" s="1"/>
  <c r="H86" i="3" s="1"/>
  <c r="G84" i="11"/>
  <c r="J84" i="11" s="1"/>
  <c r="G83" i="11"/>
  <c r="J83" i="11" s="1"/>
  <c r="H84" i="3" s="1"/>
  <c r="G82" i="11"/>
  <c r="J82" i="11" s="1"/>
  <c r="H83" i="3" s="1"/>
  <c r="G81" i="11"/>
  <c r="J81" i="11" s="1"/>
  <c r="H82" i="3" s="1"/>
  <c r="G80" i="11"/>
  <c r="J80" i="11" s="1"/>
  <c r="H81" i="3" s="1"/>
  <c r="G79" i="11"/>
  <c r="J79" i="11" s="1"/>
  <c r="H80" i="3" s="1"/>
  <c r="G78" i="11"/>
  <c r="J78" i="11" s="1"/>
  <c r="H79" i="3" s="1"/>
  <c r="G77" i="11"/>
  <c r="J77" i="11" s="1"/>
  <c r="G76" i="11"/>
  <c r="J76" i="11" s="1"/>
  <c r="H77" i="3" s="1"/>
  <c r="G75" i="11"/>
  <c r="J75" i="11" s="1"/>
  <c r="H76" i="3" s="1"/>
  <c r="G74" i="11"/>
  <c r="J74" i="11" s="1"/>
  <c r="H75" i="3" s="1"/>
  <c r="G73" i="11"/>
  <c r="J73" i="11" s="1"/>
  <c r="G72" i="11"/>
  <c r="J72" i="11" s="1"/>
  <c r="H73" i="3" s="1"/>
  <c r="G71" i="11"/>
  <c r="J71" i="11" s="1"/>
  <c r="H72" i="3" s="1"/>
  <c r="G70" i="11"/>
  <c r="J70" i="11" s="1"/>
  <c r="H71" i="3" s="1"/>
  <c r="G68" i="11"/>
  <c r="J68" i="11" s="1"/>
  <c r="H69" i="3" s="1"/>
  <c r="G67" i="11"/>
  <c r="J67" i="11" s="1"/>
  <c r="H68" i="3" s="1"/>
  <c r="G66" i="11"/>
  <c r="J66" i="11" s="1"/>
  <c r="H67" i="3" s="1"/>
  <c r="G65" i="11"/>
  <c r="J65" i="11" s="1"/>
  <c r="G64" i="11"/>
  <c r="J64" i="11" s="1"/>
  <c r="G63" i="11"/>
  <c r="J63" i="11" s="1"/>
  <c r="G62" i="11"/>
  <c r="J62" i="11" s="1"/>
  <c r="H63" i="3" s="1"/>
  <c r="G61" i="11"/>
  <c r="J61" i="11" s="1"/>
  <c r="G60" i="11"/>
  <c r="J60" i="11" s="1"/>
  <c r="G59" i="11"/>
  <c r="J59" i="11" s="1"/>
  <c r="H60" i="3" s="1"/>
  <c r="G58" i="11"/>
  <c r="J58" i="11" s="1"/>
  <c r="H59" i="3" s="1"/>
  <c r="G57" i="11"/>
  <c r="J57" i="11" s="1"/>
  <c r="G56" i="11"/>
  <c r="J56" i="11" s="1"/>
  <c r="H57" i="3" s="1"/>
  <c r="G55" i="11"/>
  <c r="J55" i="11" s="1"/>
  <c r="H56" i="3" s="1"/>
  <c r="G54" i="11"/>
  <c r="J54" i="11" s="1"/>
  <c r="G53" i="11"/>
  <c r="J53" i="11" s="1"/>
  <c r="H54" i="3" s="1"/>
  <c r="G51" i="11"/>
  <c r="J51" i="11" s="1"/>
  <c r="H52" i="3" s="1"/>
  <c r="G50" i="11"/>
  <c r="J50" i="11" s="1"/>
  <c r="H51" i="3" s="1"/>
  <c r="G49" i="11"/>
  <c r="J49" i="11" s="1"/>
  <c r="H50" i="3" s="1"/>
  <c r="G48" i="11"/>
  <c r="J48" i="11" s="1"/>
  <c r="H49" i="3" s="1"/>
  <c r="G47" i="11"/>
  <c r="J47" i="11" s="1"/>
  <c r="G46" i="11"/>
  <c r="J46" i="11" s="1"/>
  <c r="H47" i="3" s="1"/>
  <c r="G45" i="11"/>
  <c r="J45" i="11" s="1"/>
  <c r="H46" i="3" s="1"/>
  <c r="G44" i="11"/>
  <c r="J44" i="11" s="1"/>
  <c r="H45" i="3" s="1"/>
  <c r="G43" i="11"/>
  <c r="J43" i="11" s="1"/>
  <c r="G42" i="11"/>
  <c r="J42" i="11" s="1"/>
  <c r="H43" i="3" s="1"/>
  <c r="G41" i="11"/>
  <c r="J41" i="11" s="1"/>
  <c r="G40" i="11"/>
  <c r="J40" i="11" s="1"/>
  <c r="H41" i="3" s="1"/>
  <c r="G39" i="11"/>
  <c r="J39" i="11" s="1"/>
  <c r="H40" i="3" s="1"/>
  <c r="G38" i="11"/>
  <c r="J38" i="11" s="1"/>
  <c r="H39" i="3" s="1"/>
  <c r="G37" i="11"/>
  <c r="J37" i="11" s="1"/>
  <c r="H38" i="3" s="1"/>
  <c r="G36" i="11"/>
  <c r="J36" i="11" s="1"/>
  <c r="H37" i="3" s="1"/>
  <c r="G35" i="11"/>
  <c r="J35" i="11" s="1"/>
  <c r="H36" i="3" s="1"/>
  <c r="G34" i="11"/>
  <c r="J34" i="11" s="1"/>
  <c r="H35" i="3" s="1"/>
  <c r="G33" i="11"/>
  <c r="J33" i="11" s="1"/>
  <c r="G32" i="11"/>
  <c r="J32" i="11" s="1"/>
  <c r="H33" i="3" s="1"/>
  <c r="G31" i="11"/>
  <c r="J31" i="11" s="1"/>
  <c r="H32" i="3" s="1"/>
  <c r="G30" i="11"/>
  <c r="J30" i="11" s="1"/>
  <c r="H31" i="3" s="1"/>
  <c r="G29" i="11"/>
  <c r="J29" i="11" s="1"/>
  <c r="H30" i="3" s="1"/>
  <c r="G28" i="11"/>
  <c r="J28" i="11" s="1"/>
  <c r="H28" i="3" s="1"/>
  <c r="G27" i="11"/>
  <c r="J27" i="11" s="1"/>
  <c r="G26" i="11"/>
  <c r="J26" i="11" s="1"/>
  <c r="H26" i="3" s="1"/>
  <c r="G25" i="11"/>
  <c r="J25" i="11" s="1"/>
  <c r="H25" i="3" s="1"/>
  <c r="G24" i="11"/>
  <c r="J24" i="11" s="1"/>
  <c r="H24" i="3" s="1"/>
  <c r="G23" i="11"/>
  <c r="J23" i="11" s="1"/>
  <c r="H23" i="3" s="1"/>
  <c r="G22" i="11"/>
  <c r="J22" i="11" s="1"/>
  <c r="H22" i="3" s="1"/>
  <c r="G21" i="11"/>
  <c r="J21" i="11" s="1"/>
  <c r="H21" i="3" s="1"/>
  <c r="G20" i="11"/>
  <c r="J20" i="11" s="1"/>
  <c r="G19" i="11"/>
  <c r="J19" i="11" s="1"/>
  <c r="G18" i="11"/>
  <c r="J18" i="11" s="1"/>
  <c r="G17" i="11"/>
  <c r="J17" i="11" s="1"/>
  <c r="G16" i="11"/>
  <c r="J16" i="11" s="1"/>
  <c r="H16" i="3" s="1"/>
  <c r="G15" i="11"/>
  <c r="J15" i="11" s="1"/>
  <c r="H15" i="3" s="1"/>
  <c r="G14" i="11"/>
  <c r="J14" i="11" s="1"/>
  <c r="H14" i="3" s="1"/>
  <c r="G13" i="11"/>
  <c r="J13" i="11" s="1"/>
  <c r="H13" i="3" s="1"/>
  <c r="G12" i="11"/>
  <c r="J12" i="11" s="1"/>
  <c r="H12" i="3" s="1"/>
  <c r="G11" i="11"/>
  <c r="J11" i="11" s="1"/>
  <c r="H11" i="3" s="1"/>
  <c r="G10" i="11"/>
  <c r="J10" i="11" s="1"/>
  <c r="H10" i="3" s="1"/>
  <c r="G9" i="11"/>
  <c r="J9" i="11" s="1"/>
  <c r="H9" i="3" s="1"/>
  <c r="G8" i="11"/>
  <c r="J8" i="11" s="1"/>
  <c r="G7" i="11"/>
  <c r="J7" i="11" s="1"/>
  <c r="H7" i="3" s="1"/>
  <c r="G6" i="11"/>
  <c r="J6" i="11" s="1"/>
  <c r="G5" i="11"/>
  <c r="J5" i="11" s="1"/>
  <c r="H5" i="3" s="1"/>
  <c r="G4" i="11"/>
  <c r="J4" i="11" s="1"/>
  <c r="G3" i="11"/>
  <c r="J3" i="11" s="1"/>
  <c r="H3" i="3" s="1"/>
  <c r="F75" i="10"/>
  <c r="G75" i="10"/>
  <c r="B75" i="10"/>
  <c r="C75" i="10"/>
  <c r="D75" i="10"/>
  <c r="E74" i="10"/>
  <c r="H74" i="10" s="1"/>
  <c r="E73" i="10"/>
  <c r="H73" i="10" s="1"/>
  <c r="E72" i="10"/>
  <c r="H72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1" i="10"/>
  <c r="H61" i="10" s="1"/>
  <c r="E60" i="10"/>
  <c r="H60" i="10" s="1"/>
  <c r="E59" i="10"/>
  <c r="H59" i="10" s="1"/>
  <c r="E57" i="10"/>
  <c r="H57" i="10" s="1"/>
  <c r="E56" i="10"/>
  <c r="H56" i="10" s="1"/>
  <c r="E54" i="10"/>
  <c r="H54" i="10" s="1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6" i="10"/>
  <c r="H46" i="10" s="1"/>
  <c r="E44" i="10"/>
  <c r="H44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6" i="10"/>
  <c r="H36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18" i="10"/>
  <c r="H18" i="10" s="1"/>
  <c r="E17" i="10"/>
  <c r="H17" i="10" s="1"/>
  <c r="E15" i="10"/>
  <c r="H15" i="10" s="1"/>
  <c r="E13" i="10"/>
  <c r="H13" i="10" s="1"/>
  <c r="E12" i="10"/>
  <c r="H12" i="10" s="1"/>
  <c r="E10" i="10"/>
  <c r="H10" i="10" s="1"/>
  <c r="E9" i="10"/>
  <c r="H9" i="10" s="1"/>
  <c r="E8" i="10"/>
  <c r="H8" i="10" s="1"/>
  <c r="E7" i="10"/>
  <c r="H7" i="10" s="1"/>
  <c r="E5" i="10"/>
  <c r="H5" i="10" s="1"/>
  <c r="E4" i="10"/>
  <c r="H4" i="10" s="1"/>
  <c r="E3" i="10"/>
  <c r="H3" i="10" s="1"/>
  <c r="G12" i="3"/>
  <c r="G16" i="3"/>
  <c r="G17" i="3"/>
  <c r="G18" i="3"/>
  <c r="G19" i="3"/>
  <c r="G27" i="3"/>
  <c r="G32" i="3"/>
  <c r="G36" i="3"/>
  <c r="G37" i="3"/>
  <c r="G48" i="3"/>
  <c r="G63" i="3"/>
  <c r="G67" i="3"/>
  <c r="G78" i="3"/>
  <c r="G80" i="3"/>
  <c r="G81" i="3"/>
  <c r="G83" i="3"/>
  <c r="G97" i="3"/>
  <c r="G98" i="3"/>
  <c r="G99" i="3"/>
  <c r="G100" i="3"/>
  <c r="G102" i="3"/>
  <c r="G103" i="3"/>
  <c r="J60" i="9"/>
  <c r="G61" i="3" s="1"/>
  <c r="I109" i="9"/>
  <c r="H109" i="9"/>
  <c r="F109" i="9"/>
  <c r="E109" i="9"/>
  <c r="D109" i="9"/>
  <c r="G108" i="9"/>
  <c r="J108" i="9" s="1"/>
  <c r="G110" i="3" s="1"/>
  <c r="G107" i="9"/>
  <c r="J107" i="9" s="1"/>
  <c r="G109" i="3" s="1"/>
  <c r="G106" i="9"/>
  <c r="J106" i="9" s="1"/>
  <c r="G108" i="3" s="1"/>
  <c r="G105" i="9"/>
  <c r="J105" i="9" s="1"/>
  <c r="G107" i="3" s="1"/>
  <c r="G104" i="9"/>
  <c r="J104" i="9" s="1"/>
  <c r="G106" i="3" s="1"/>
  <c r="G103" i="9"/>
  <c r="J103" i="9" s="1"/>
  <c r="G105" i="3" s="1"/>
  <c r="G102" i="9"/>
  <c r="J102" i="9" s="1"/>
  <c r="G104" i="3" s="1"/>
  <c r="G101" i="9"/>
  <c r="J101" i="9" s="1"/>
  <c r="G100" i="9"/>
  <c r="J100" i="9" s="1"/>
  <c r="G99" i="9"/>
  <c r="J99" i="9" s="1"/>
  <c r="G101" i="3" s="1"/>
  <c r="G98" i="9"/>
  <c r="J98" i="9" s="1"/>
  <c r="J97" i="9"/>
  <c r="G97" i="9"/>
  <c r="G96" i="9"/>
  <c r="J96" i="9" s="1"/>
  <c r="G95" i="9"/>
  <c r="J95" i="9" s="1"/>
  <c r="G94" i="9"/>
  <c r="J94" i="9" s="1"/>
  <c r="G96" i="3" s="1"/>
  <c r="G93" i="9"/>
  <c r="J93" i="9" s="1"/>
  <c r="G95" i="3" s="1"/>
  <c r="G92" i="9"/>
  <c r="J92" i="9" s="1"/>
  <c r="G94" i="3" s="1"/>
  <c r="G91" i="9"/>
  <c r="J91" i="9" s="1"/>
  <c r="G93" i="3" s="1"/>
  <c r="G90" i="9"/>
  <c r="J90" i="9" s="1"/>
  <c r="G92" i="3" s="1"/>
  <c r="G89" i="9"/>
  <c r="J89" i="9" s="1"/>
  <c r="G91" i="3" s="1"/>
  <c r="G88" i="9"/>
  <c r="J88" i="9" s="1"/>
  <c r="G90" i="3" s="1"/>
  <c r="G87" i="9"/>
  <c r="J87" i="9" s="1"/>
  <c r="G89" i="3" s="1"/>
  <c r="G86" i="9"/>
  <c r="J86" i="9" s="1"/>
  <c r="G88" i="3" s="1"/>
  <c r="J85" i="9"/>
  <c r="G87" i="3" s="1"/>
  <c r="G85" i="9"/>
  <c r="G84" i="9"/>
  <c r="J84" i="9" s="1"/>
  <c r="G86" i="3" s="1"/>
  <c r="G83" i="9"/>
  <c r="J83" i="9" s="1"/>
  <c r="G85" i="3" s="1"/>
  <c r="G82" i="9"/>
  <c r="J82" i="9" s="1"/>
  <c r="G84" i="3" s="1"/>
  <c r="G81" i="9"/>
  <c r="J81" i="9" s="1"/>
  <c r="G80" i="9"/>
  <c r="J80" i="9" s="1"/>
  <c r="G82" i="3" s="1"/>
  <c r="G79" i="9"/>
  <c r="J79" i="9" s="1"/>
  <c r="G78" i="9"/>
  <c r="J78" i="9" s="1"/>
  <c r="G77" i="9"/>
  <c r="J77" i="9" s="1"/>
  <c r="G79" i="3" s="1"/>
  <c r="G76" i="9"/>
  <c r="J76" i="9" s="1"/>
  <c r="G75" i="9"/>
  <c r="J75" i="9" s="1"/>
  <c r="G77" i="3" s="1"/>
  <c r="G74" i="9"/>
  <c r="J74" i="9" s="1"/>
  <c r="G76" i="3" s="1"/>
  <c r="G73" i="9"/>
  <c r="J73" i="9" s="1"/>
  <c r="G75" i="3" s="1"/>
  <c r="G72" i="9"/>
  <c r="J72" i="9" s="1"/>
  <c r="G74" i="3" s="1"/>
  <c r="G71" i="9"/>
  <c r="J71" i="9" s="1"/>
  <c r="G73" i="3" s="1"/>
  <c r="G70" i="9"/>
  <c r="J70" i="9" s="1"/>
  <c r="G72" i="3" s="1"/>
  <c r="G69" i="9"/>
  <c r="J69" i="9" s="1"/>
  <c r="G71" i="3" s="1"/>
  <c r="G68" i="9"/>
  <c r="J68" i="9" s="1"/>
  <c r="G69" i="3" s="1"/>
  <c r="G67" i="9"/>
  <c r="J67" i="9" s="1"/>
  <c r="G68" i="3" s="1"/>
  <c r="G66" i="9"/>
  <c r="J66" i="9" s="1"/>
  <c r="G65" i="9"/>
  <c r="J65" i="9" s="1"/>
  <c r="G66" i="3" s="1"/>
  <c r="G64" i="9"/>
  <c r="J64" i="9" s="1"/>
  <c r="G65" i="3" s="1"/>
  <c r="G63" i="9"/>
  <c r="J63" i="9" s="1"/>
  <c r="G64" i="3" s="1"/>
  <c r="G62" i="9"/>
  <c r="J62" i="9" s="1"/>
  <c r="G61" i="9"/>
  <c r="J61" i="9" s="1"/>
  <c r="G62" i="3" s="1"/>
  <c r="G60" i="9"/>
  <c r="G59" i="9"/>
  <c r="J59" i="9" s="1"/>
  <c r="G60" i="3" s="1"/>
  <c r="G58" i="9"/>
  <c r="J58" i="9" s="1"/>
  <c r="G59" i="3" s="1"/>
  <c r="G57" i="9"/>
  <c r="J57" i="9" s="1"/>
  <c r="G58" i="3" s="1"/>
  <c r="G56" i="9"/>
  <c r="J56" i="9" s="1"/>
  <c r="G57" i="3" s="1"/>
  <c r="G55" i="9"/>
  <c r="J55" i="9" s="1"/>
  <c r="G56" i="3" s="1"/>
  <c r="G54" i="9"/>
  <c r="J54" i="9" s="1"/>
  <c r="G55" i="3" s="1"/>
  <c r="G53" i="9"/>
  <c r="J53" i="9" s="1"/>
  <c r="G54" i="3" s="1"/>
  <c r="G52" i="9"/>
  <c r="J52" i="9" s="1"/>
  <c r="G53" i="3" s="1"/>
  <c r="G51" i="9"/>
  <c r="J51" i="9" s="1"/>
  <c r="G52" i="3" s="1"/>
  <c r="G50" i="9"/>
  <c r="J50" i="9" s="1"/>
  <c r="G51" i="3" s="1"/>
  <c r="G49" i="9"/>
  <c r="J49" i="9" s="1"/>
  <c r="G50" i="3" s="1"/>
  <c r="G48" i="9"/>
  <c r="J48" i="9" s="1"/>
  <c r="G49" i="3" s="1"/>
  <c r="G47" i="9"/>
  <c r="J47" i="9" s="1"/>
  <c r="G46" i="9"/>
  <c r="J46" i="9" s="1"/>
  <c r="G47" i="3" s="1"/>
  <c r="G45" i="9"/>
  <c r="J45" i="9" s="1"/>
  <c r="G46" i="3" s="1"/>
  <c r="G44" i="9"/>
  <c r="J44" i="9" s="1"/>
  <c r="G45" i="3" s="1"/>
  <c r="G43" i="9"/>
  <c r="J43" i="9" s="1"/>
  <c r="G44" i="3" s="1"/>
  <c r="G42" i="9"/>
  <c r="J42" i="9" s="1"/>
  <c r="G43" i="3" s="1"/>
  <c r="G41" i="9"/>
  <c r="J41" i="9" s="1"/>
  <c r="G42" i="3" s="1"/>
  <c r="G40" i="9"/>
  <c r="J40" i="9" s="1"/>
  <c r="G41" i="3" s="1"/>
  <c r="G39" i="9"/>
  <c r="J39" i="9" s="1"/>
  <c r="G40" i="3" s="1"/>
  <c r="G38" i="9"/>
  <c r="J38" i="9" s="1"/>
  <c r="G39" i="3" s="1"/>
  <c r="G37" i="9"/>
  <c r="J37" i="9" s="1"/>
  <c r="G38" i="3" s="1"/>
  <c r="G36" i="9"/>
  <c r="J36" i="9" s="1"/>
  <c r="G35" i="9"/>
  <c r="J35" i="9" s="1"/>
  <c r="G34" i="9"/>
  <c r="J34" i="9" s="1"/>
  <c r="G35" i="3" s="1"/>
  <c r="G33" i="9"/>
  <c r="J33" i="9" s="1"/>
  <c r="G34" i="3" s="1"/>
  <c r="G32" i="9"/>
  <c r="J32" i="9" s="1"/>
  <c r="G33" i="3" s="1"/>
  <c r="G31" i="9"/>
  <c r="J31" i="9" s="1"/>
  <c r="G30" i="9"/>
  <c r="J30" i="9" s="1"/>
  <c r="G31" i="3" s="1"/>
  <c r="G29" i="9"/>
  <c r="J29" i="9" s="1"/>
  <c r="G30" i="3" s="1"/>
  <c r="G28" i="9"/>
  <c r="J28" i="9" s="1"/>
  <c r="G28" i="3" s="1"/>
  <c r="G27" i="9"/>
  <c r="J27" i="9" s="1"/>
  <c r="G26" i="9"/>
  <c r="J26" i="9" s="1"/>
  <c r="G26" i="3" s="1"/>
  <c r="G25" i="9"/>
  <c r="J25" i="9" s="1"/>
  <c r="G25" i="3" s="1"/>
  <c r="G24" i="9"/>
  <c r="J24" i="9" s="1"/>
  <c r="G24" i="3" s="1"/>
  <c r="G23" i="9"/>
  <c r="J23" i="9" s="1"/>
  <c r="G23" i="3" s="1"/>
  <c r="G22" i="9"/>
  <c r="J22" i="9" s="1"/>
  <c r="G22" i="3" s="1"/>
  <c r="J21" i="9"/>
  <c r="G21" i="3" s="1"/>
  <c r="G21" i="9"/>
  <c r="G20" i="9"/>
  <c r="J20" i="9" s="1"/>
  <c r="G20" i="3" s="1"/>
  <c r="G19" i="9"/>
  <c r="J19" i="9" s="1"/>
  <c r="G18" i="9"/>
  <c r="J18" i="9" s="1"/>
  <c r="J17" i="9"/>
  <c r="G17" i="9"/>
  <c r="G16" i="9"/>
  <c r="J16" i="9" s="1"/>
  <c r="G15" i="9"/>
  <c r="J15" i="9" s="1"/>
  <c r="G15" i="3" s="1"/>
  <c r="G14" i="9"/>
  <c r="J14" i="9" s="1"/>
  <c r="G14" i="3" s="1"/>
  <c r="G13" i="9"/>
  <c r="J13" i="9" s="1"/>
  <c r="G13" i="3" s="1"/>
  <c r="G12" i="9"/>
  <c r="J12" i="9" s="1"/>
  <c r="G11" i="9"/>
  <c r="J11" i="9" s="1"/>
  <c r="G11" i="3" s="1"/>
  <c r="G10" i="9"/>
  <c r="J10" i="9" s="1"/>
  <c r="G10" i="3" s="1"/>
  <c r="G9" i="9"/>
  <c r="J9" i="9" s="1"/>
  <c r="G9" i="3" s="1"/>
  <c r="G8" i="9"/>
  <c r="J8" i="9" s="1"/>
  <c r="G8" i="3" s="1"/>
  <c r="G7" i="9"/>
  <c r="J7" i="9" s="1"/>
  <c r="G7" i="3" s="1"/>
  <c r="G6" i="9"/>
  <c r="J6" i="9" s="1"/>
  <c r="G6" i="3" s="1"/>
  <c r="G5" i="9"/>
  <c r="J5" i="9" s="1"/>
  <c r="G5" i="3" s="1"/>
  <c r="G4" i="9"/>
  <c r="J4" i="9" s="1"/>
  <c r="G4" i="3" s="1"/>
  <c r="G3" i="9"/>
  <c r="J3" i="9" s="1"/>
  <c r="G3" i="3" s="1"/>
  <c r="B75" i="8"/>
  <c r="G75" i="8"/>
  <c r="C75" i="8"/>
  <c r="D75" i="8"/>
  <c r="F75" i="8"/>
  <c r="E74" i="8"/>
  <c r="H74" i="8" s="1"/>
  <c r="E73" i="8"/>
  <c r="H73" i="8" s="1"/>
  <c r="E72" i="8"/>
  <c r="H72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9" i="8"/>
  <c r="H59" i="8" s="1"/>
  <c r="E57" i="8"/>
  <c r="H57" i="8" s="1"/>
  <c r="E56" i="8"/>
  <c r="H56" i="8" s="1"/>
  <c r="E54" i="8"/>
  <c r="H54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6" i="8"/>
  <c r="H46" i="8" s="1"/>
  <c r="E44" i="8"/>
  <c r="H44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4" i="3"/>
  <c r="F8" i="3"/>
  <c r="F27" i="3"/>
  <c r="F69" i="3"/>
  <c r="F93" i="3"/>
  <c r="F106" i="3"/>
  <c r="F3" i="3"/>
  <c r="B75" i="6"/>
  <c r="C75" i="6"/>
  <c r="D75" i="6"/>
  <c r="F75" i="6"/>
  <c r="G75" i="6"/>
  <c r="E74" i="6"/>
  <c r="H74" i="6" s="1"/>
  <c r="E73" i="6"/>
  <c r="H73" i="6" s="1"/>
  <c r="E72" i="6"/>
  <c r="H72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7" i="6"/>
  <c r="H57" i="6" s="1"/>
  <c r="E56" i="6"/>
  <c r="H56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I109" i="7"/>
  <c r="H109" i="7"/>
  <c r="F109" i="7"/>
  <c r="E109" i="7"/>
  <c r="D109" i="7"/>
  <c r="G108" i="7"/>
  <c r="J108" i="7" s="1"/>
  <c r="F110" i="3" s="1"/>
  <c r="G107" i="7"/>
  <c r="J107" i="7" s="1"/>
  <c r="F109" i="3" s="1"/>
  <c r="G106" i="7"/>
  <c r="J106" i="7" s="1"/>
  <c r="F108" i="3" s="1"/>
  <c r="G105" i="7"/>
  <c r="J105" i="7" s="1"/>
  <c r="F107" i="3" s="1"/>
  <c r="G104" i="7"/>
  <c r="J104" i="7" s="1"/>
  <c r="G103" i="7"/>
  <c r="J103" i="7" s="1"/>
  <c r="F105" i="3" s="1"/>
  <c r="G102" i="7"/>
  <c r="J102" i="7" s="1"/>
  <c r="F104" i="3" s="1"/>
  <c r="G101" i="7"/>
  <c r="J101" i="7" s="1"/>
  <c r="F103" i="3" s="1"/>
  <c r="G100" i="7"/>
  <c r="J100" i="7" s="1"/>
  <c r="F102" i="3" s="1"/>
  <c r="G99" i="7"/>
  <c r="J99" i="7" s="1"/>
  <c r="F101" i="3" s="1"/>
  <c r="G98" i="7"/>
  <c r="J98" i="7" s="1"/>
  <c r="F100" i="3" s="1"/>
  <c r="G97" i="7"/>
  <c r="J97" i="7" s="1"/>
  <c r="F99" i="3" s="1"/>
  <c r="G96" i="7"/>
  <c r="J96" i="7" s="1"/>
  <c r="F98" i="3" s="1"/>
  <c r="G95" i="7"/>
  <c r="J95" i="7" s="1"/>
  <c r="F97" i="3" s="1"/>
  <c r="G94" i="7"/>
  <c r="J94" i="7" s="1"/>
  <c r="F96" i="3" s="1"/>
  <c r="G93" i="7"/>
  <c r="J93" i="7" s="1"/>
  <c r="F95" i="3" s="1"/>
  <c r="G92" i="7"/>
  <c r="J92" i="7" s="1"/>
  <c r="F94" i="3" s="1"/>
  <c r="G91" i="7"/>
  <c r="J91" i="7" s="1"/>
  <c r="G90" i="7"/>
  <c r="J90" i="7" s="1"/>
  <c r="F92" i="3" s="1"/>
  <c r="G89" i="7"/>
  <c r="J89" i="7" s="1"/>
  <c r="F91" i="3" s="1"/>
  <c r="G88" i="7"/>
  <c r="J88" i="7" s="1"/>
  <c r="F90" i="3" s="1"/>
  <c r="G87" i="7"/>
  <c r="J87" i="7" s="1"/>
  <c r="F89" i="3" s="1"/>
  <c r="G86" i="7"/>
  <c r="J86" i="7" s="1"/>
  <c r="F88" i="3" s="1"/>
  <c r="G85" i="7"/>
  <c r="J85" i="7" s="1"/>
  <c r="F87" i="3" s="1"/>
  <c r="G84" i="7"/>
  <c r="J84" i="7" s="1"/>
  <c r="F86" i="3" s="1"/>
  <c r="G83" i="7"/>
  <c r="J83" i="7" s="1"/>
  <c r="F85" i="3" s="1"/>
  <c r="G82" i="7"/>
  <c r="J82" i="7" s="1"/>
  <c r="F84" i="3" s="1"/>
  <c r="G81" i="7"/>
  <c r="J81" i="7" s="1"/>
  <c r="F83" i="3" s="1"/>
  <c r="G80" i="7"/>
  <c r="J80" i="7" s="1"/>
  <c r="F82" i="3" s="1"/>
  <c r="G79" i="7"/>
  <c r="J79" i="7" s="1"/>
  <c r="F81" i="3" s="1"/>
  <c r="G78" i="7"/>
  <c r="J78" i="7" s="1"/>
  <c r="F80" i="3" s="1"/>
  <c r="G77" i="7"/>
  <c r="J77" i="7" s="1"/>
  <c r="F79" i="3" s="1"/>
  <c r="G76" i="7"/>
  <c r="J76" i="7" s="1"/>
  <c r="F78" i="3" s="1"/>
  <c r="G75" i="7"/>
  <c r="J75" i="7" s="1"/>
  <c r="F77" i="3" s="1"/>
  <c r="G74" i="7"/>
  <c r="J74" i="7" s="1"/>
  <c r="F76" i="3" s="1"/>
  <c r="G73" i="7"/>
  <c r="J73" i="7" s="1"/>
  <c r="F75" i="3" s="1"/>
  <c r="G72" i="7"/>
  <c r="J72" i="7" s="1"/>
  <c r="F74" i="3" s="1"/>
  <c r="G71" i="7"/>
  <c r="J71" i="7" s="1"/>
  <c r="F73" i="3" s="1"/>
  <c r="G70" i="7"/>
  <c r="J70" i="7" s="1"/>
  <c r="F72" i="3" s="1"/>
  <c r="G69" i="7"/>
  <c r="J69" i="7" s="1"/>
  <c r="F71" i="3" s="1"/>
  <c r="G68" i="7"/>
  <c r="J68" i="7" s="1"/>
  <c r="G67" i="7"/>
  <c r="J67" i="7" s="1"/>
  <c r="F68" i="3" s="1"/>
  <c r="G66" i="7"/>
  <c r="J66" i="7" s="1"/>
  <c r="F67" i="3" s="1"/>
  <c r="G65" i="7"/>
  <c r="J65" i="7" s="1"/>
  <c r="F66" i="3" s="1"/>
  <c r="G64" i="7"/>
  <c r="J64" i="7" s="1"/>
  <c r="F65" i="3" s="1"/>
  <c r="G63" i="7"/>
  <c r="J63" i="7" s="1"/>
  <c r="F64" i="3" s="1"/>
  <c r="G62" i="7"/>
  <c r="J62" i="7" s="1"/>
  <c r="F63" i="3" s="1"/>
  <c r="G61" i="7"/>
  <c r="J61" i="7" s="1"/>
  <c r="F62" i="3" s="1"/>
  <c r="G60" i="7"/>
  <c r="J60" i="7" s="1"/>
  <c r="F61" i="3" s="1"/>
  <c r="G59" i="7"/>
  <c r="J59" i="7" s="1"/>
  <c r="F60" i="3" s="1"/>
  <c r="G58" i="7"/>
  <c r="J58" i="7" s="1"/>
  <c r="F59" i="3" s="1"/>
  <c r="G57" i="7"/>
  <c r="J57" i="7" s="1"/>
  <c r="F58" i="3" s="1"/>
  <c r="G56" i="7"/>
  <c r="J56" i="7" s="1"/>
  <c r="F57" i="3" s="1"/>
  <c r="G55" i="7"/>
  <c r="J55" i="7" s="1"/>
  <c r="F56" i="3" s="1"/>
  <c r="G54" i="7"/>
  <c r="J54" i="7" s="1"/>
  <c r="F55" i="3" s="1"/>
  <c r="G53" i="7"/>
  <c r="J53" i="7" s="1"/>
  <c r="F54" i="3" s="1"/>
  <c r="G52" i="7"/>
  <c r="J52" i="7" s="1"/>
  <c r="F53" i="3" s="1"/>
  <c r="G51" i="7"/>
  <c r="J51" i="7" s="1"/>
  <c r="F52" i="3" s="1"/>
  <c r="G50" i="7"/>
  <c r="J50" i="7" s="1"/>
  <c r="F51" i="3" s="1"/>
  <c r="G49" i="7"/>
  <c r="J49" i="7" s="1"/>
  <c r="F50" i="3" s="1"/>
  <c r="G48" i="7"/>
  <c r="J48" i="7" s="1"/>
  <c r="F49" i="3" s="1"/>
  <c r="G47" i="7"/>
  <c r="J47" i="7" s="1"/>
  <c r="F48" i="3" s="1"/>
  <c r="G46" i="7"/>
  <c r="J46" i="7" s="1"/>
  <c r="F47" i="3" s="1"/>
  <c r="G45" i="7"/>
  <c r="J45" i="7" s="1"/>
  <c r="F46" i="3" s="1"/>
  <c r="G44" i="7"/>
  <c r="J44" i="7" s="1"/>
  <c r="F45" i="3" s="1"/>
  <c r="G43" i="7"/>
  <c r="J43" i="7" s="1"/>
  <c r="F44" i="3" s="1"/>
  <c r="G42" i="7"/>
  <c r="J42" i="7" s="1"/>
  <c r="F43" i="3" s="1"/>
  <c r="G41" i="7"/>
  <c r="J41" i="7" s="1"/>
  <c r="F42" i="3" s="1"/>
  <c r="G40" i="7"/>
  <c r="J40" i="7" s="1"/>
  <c r="F41" i="3" s="1"/>
  <c r="G39" i="7"/>
  <c r="J39" i="7" s="1"/>
  <c r="F40" i="3" s="1"/>
  <c r="G38" i="7"/>
  <c r="J38" i="7" s="1"/>
  <c r="F39" i="3" s="1"/>
  <c r="G37" i="7"/>
  <c r="J37" i="7" s="1"/>
  <c r="F38" i="3" s="1"/>
  <c r="G36" i="7"/>
  <c r="J36" i="7" s="1"/>
  <c r="F37" i="3" s="1"/>
  <c r="G35" i="7"/>
  <c r="J35" i="7" s="1"/>
  <c r="F36" i="3" s="1"/>
  <c r="G34" i="7"/>
  <c r="J34" i="7" s="1"/>
  <c r="F35" i="3" s="1"/>
  <c r="G33" i="7"/>
  <c r="J33" i="7" s="1"/>
  <c r="F34" i="3" s="1"/>
  <c r="G32" i="7"/>
  <c r="J32" i="7" s="1"/>
  <c r="F33" i="3" s="1"/>
  <c r="G31" i="7"/>
  <c r="J31" i="7" s="1"/>
  <c r="F32" i="3" s="1"/>
  <c r="G30" i="7"/>
  <c r="J30" i="7" s="1"/>
  <c r="F31" i="3" s="1"/>
  <c r="G29" i="7"/>
  <c r="J29" i="7" s="1"/>
  <c r="F30" i="3" s="1"/>
  <c r="G28" i="7"/>
  <c r="J28" i="7" s="1"/>
  <c r="F28" i="3" s="1"/>
  <c r="G27" i="7"/>
  <c r="J27" i="7" s="1"/>
  <c r="G26" i="7"/>
  <c r="J26" i="7" s="1"/>
  <c r="F26" i="3" s="1"/>
  <c r="G25" i="7"/>
  <c r="J25" i="7" s="1"/>
  <c r="F25" i="3" s="1"/>
  <c r="G24" i="7"/>
  <c r="J24" i="7" s="1"/>
  <c r="F24" i="3" s="1"/>
  <c r="G23" i="7"/>
  <c r="J23" i="7" s="1"/>
  <c r="F23" i="3" s="1"/>
  <c r="G22" i="7"/>
  <c r="J22" i="7" s="1"/>
  <c r="F22" i="3" s="1"/>
  <c r="G21" i="7"/>
  <c r="J21" i="7" s="1"/>
  <c r="F21" i="3" s="1"/>
  <c r="G20" i="7"/>
  <c r="J20" i="7" s="1"/>
  <c r="F20" i="3" s="1"/>
  <c r="G19" i="7"/>
  <c r="J19" i="7" s="1"/>
  <c r="F19" i="3" s="1"/>
  <c r="G18" i="7"/>
  <c r="J18" i="7" s="1"/>
  <c r="F18" i="3" s="1"/>
  <c r="G17" i="7"/>
  <c r="J17" i="7" s="1"/>
  <c r="F17" i="3" s="1"/>
  <c r="G16" i="7"/>
  <c r="J16" i="7" s="1"/>
  <c r="F16" i="3" s="1"/>
  <c r="G15" i="7"/>
  <c r="J15" i="7" s="1"/>
  <c r="F15" i="3" s="1"/>
  <c r="G14" i="7"/>
  <c r="J14" i="7" s="1"/>
  <c r="F14" i="3" s="1"/>
  <c r="G13" i="7"/>
  <c r="J13" i="7" s="1"/>
  <c r="F13" i="3" s="1"/>
  <c r="G12" i="7"/>
  <c r="J12" i="7" s="1"/>
  <c r="F12" i="3" s="1"/>
  <c r="G11" i="7"/>
  <c r="J11" i="7" s="1"/>
  <c r="F11" i="3" s="1"/>
  <c r="G10" i="7"/>
  <c r="J10" i="7" s="1"/>
  <c r="F10" i="3" s="1"/>
  <c r="G9" i="7"/>
  <c r="J9" i="7" s="1"/>
  <c r="F9" i="3" s="1"/>
  <c r="G8" i="7"/>
  <c r="J8" i="7" s="1"/>
  <c r="G7" i="7"/>
  <c r="J7" i="7" s="1"/>
  <c r="F7" i="3" s="1"/>
  <c r="G6" i="7"/>
  <c r="J6" i="7" s="1"/>
  <c r="F6" i="3" s="1"/>
  <c r="G5" i="7"/>
  <c r="J5" i="7" s="1"/>
  <c r="F5" i="3" s="1"/>
  <c r="G4" i="7"/>
  <c r="J4" i="7" s="1"/>
  <c r="G3" i="7"/>
  <c r="J3" i="7" s="1"/>
  <c r="E31" i="3"/>
  <c r="E40" i="3"/>
  <c r="E41" i="3"/>
  <c r="E42" i="3"/>
  <c r="E43" i="3"/>
  <c r="E44" i="3"/>
  <c r="E49" i="3"/>
  <c r="E50" i="3"/>
  <c r="E58" i="3"/>
  <c r="E59" i="3"/>
  <c r="E61" i="3"/>
  <c r="E62" i="3"/>
  <c r="E63" i="3"/>
  <c r="E64" i="3"/>
  <c r="E68" i="3"/>
  <c r="E78" i="3"/>
  <c r="E79" i="3"/>
  <c r="E80" i="3"/>
  <c r="E81" i="3"/>
  <c r="E82" i="3"/>
  <c r="E83" i="3"/>
  <c r="E84" i="3"/>
  <c r="E85" i="3"/>
  <c r="E89" i="3"/>
  <c r="E97" i="3"/>
  <c r="E98" i="3"/>
  <c r="E99" i="3"/>
  <c r="E100" i="3"/>
  <c r="E101" i="3"/>
  <c r="E102" i="3"/>
  <c r="E103" i="3"/>
  <c r="E104" i="3"/>
  <c r="E105" i="3"/>
  <c r="E5" i="3"/>
  <c r="E7" i="3"/>
  <c r="E9" i="3"/>
  <c r="E11" i="3"/>
  <c r="E13" i="3"/>
  <c r="E16" i="3"/>
  <c r="E17" i="3"/>
  <c r="E25" i="3"/>
  <c r="I109" i="5"/>
  <c r="H109" i="5"/>
  <c r="F109" i="5"/>
  <c r="E109" i="5"/>
  <c r="D109" i="5"/>
  <c r="G108" i="5"/>
  <c r="J108" i="5" s="1"/>
  <c r="E110" i="3" s="1"/>
  <c r="G107" i="5"/>
  <c r="J107" i="5" s="1"/>
  <c r="E109" i="3" s="1"/>
  <c r="G106" i="5"/>
  <c r="J106" i="5" s="1"/>
  <c r="E108" i="3" s="1"/>
  <c r="G105" i="5"/>
  <c r="J105" i="5" s="1"/>
  <c r="E107" i="3" s="1"/>
  <c r="G104" i="5"/>
  <c r="J104" i="5" s="1"/>
  <c r="E106" i="3" s="1"/>
  <c r="G103" i="5"/>
  <c r="J103" i="5" s="1"/>
  <c r="G102" i="5"/>
  <c r="J102" i="5" s="1"/>
  <c r="G101" i="5"/>
  <c r="J101" i="5" s="1"/>
  <c r="G100" i="5"/>
  <c r="J100" i="5" s="1"/>
  <c r="G99" i="5"/>
  <c r="J99" i="5" s="1"/>
  <c r="G98" i="5"/>
  <c r="J98" i="5" s="1"/>
  <c r="G97" i="5"/>
  <c r="J97" i="5" s="1"/>
  <c r="G96" i="5"/>
  <c r="J96" i="5" s="1"/>
  <c r="G95" i="5"/>
  <c r="J95" i="5" s="1"/>
  <c r="G94" i="5"/>
  <c r="J94" i="5" s="1"/>
  <c r="E96" i="3" s="1"/>
  <c r="G93" i="5"/>
  <c r="J93" i="5" s="1"/>
  <c r="E95" i="3" s="1"/>
  <c r="G92" i="5"/>
  <c r="J92" i="5" s="1"/>
  <c r="E94" i="3" s="1"/>
  <c r="G91" i="5"/>
  <c r="J91" i="5" s="1"/>
  <c r="E93" i="3" s="1"/>
  <c r="G90" i="5"/>
  <c r="J90" i="5" s="1"/>
  <c r="E92" i="3" s="1"/>
  <c r="G89" i="5"/>
  <c r="J89" i="5" s="1"/>
  <c r="E91" i="3" s="1"/>
  <c r="G88" i="5"/>
  <c r="J88" i="5" s="1"/>
  <c r="E90" i="3" s="1"/>
  <c r="G87" i="5"/>
  <c r="G86" i="5"/>
  <c r="J86" i="5" s="1"/>
  <c r="E88" i="3" s="1"/>
  <c r="G85" i="5"/>
  <c r="J85" i="5" s="1"/>
  <c r="E87" i="3" s="1"/>
  <c r="G84" i="5"/>
  <c r="J84" i="5" s="1"/>
  <c r="E86" i="3" s="1"/>
  <c r="G83" i="5"/>
  <c r="J83" i="5" s="1"/>
  <c r="G82" i="5"/>
  <c r="J82" i="5" s="1"/>
  <c r="G81" i="5"/>
  <c r="J81" i="5" s="1"/>
  <c r="G80" i="5"/>
  <c r="J80" i="5" s="1"/>
  <c r="G79" i="5"/>
  <c r="J79" i="5" s="1"/>
  <c r="G78" i="5"/>
  <c r="J78" i="5" s="1"/>
  <c r="G77" i="5"/>
  <c r="J77" i="5" s="1"/>
  <c r="G76" i="5"/>
  <c r="J76" i="5" s="1"/>
  <c r="G75" i="5"/>
  <c r="J75" i="5" s="1"/>
  <c r="E77" i="3" s="1"/>
  <c r="G74" i="5"/>
  <c r="J74" i="5" s="1"/>
  <c r="E76" i="3" s="1"/>
  <c r="G73" i="5"/>
  <c r="J73" i="5" s="1"/>
  <c r="E75" i="3" s="1"/>
  <c r="G72" i="5"/>
  <c r="J72" i="5" s="1"/>
  <c r="E74" i="3" s="1"/>
  <c r="G71" i="5"/>
  <c r="J71" i="5" s="1"/>
  <c r="E73" i="3" s="1"/>
  <c r="G70" i="5"/>
  <c r="J70" i="5" s="1"/>
  <c r="E72" i="3" s="1"/>
  <c r="G69" i="5"/>
  <c r="J69" i="5" s="1"/>
  <c r="E71" i="3" s="1"/>
  <c r="J68" i="5"/>
  <c r="E69" i="3" s="1"/>
  <c r="G68" i="5"/>
  <c r="G67" i="5"/>
  <c r="J67" i="5" s="1"/>
  <c r="G66" i="5"/>
  <c r="J66" i="5" s="1"/>
  <c r="E67" i="3" s="1"/>
  <c r="G65" i="5"/>
  <c r="J65" i="5" s="1"/>
  <c r="E66" i="3" s="1"/>
  <c r="G64" i="5"/>
  <c r="J64" i="5" s="1"/>
  <c r="E65" i="3" s="1"/>
  <c r="G63" i="5"/>
  <c r="J63" i="5" s="1"/>
  <c r="G62" i="5"/>
  <c r="J62" i="5" s="1"/>
  <c r="G61" i="5"/>
  <c r="J61" i="5" s="1"/>
  <c r="G60" i="5"/>
  <c r="J60" i="5" s="1"/>
  <c r="G59" i="5"/>
  <c r="J59" i="5" s="1"/>
  <c r="E60" i="3" s="1"/>
  <c r="G58" i="5"/>
  <c r="J58" i="5" s="1"/>
  <c r="G57" i="5"/>
  <c r="J57" i="5" s="1"/>
  <c r="G56" i="5"/>
  <c r="J56" i="5" s="1"/>
  <c r="E57" i="3" s="1"/>
  <c r="G55" i="5"/>
  <c r="J55" i="5" s="1"/>
  <c r="E56" i="3" s="1"/>
  <c r="G54" i="5"/>
  <c r="J54" i="5" s="1"/>
  <c r="E55" i="3" s="1"/>
  <c r="G53" i="5"/>
  <c r="J53" i="5" s="1"/>
  <c r="E54" i="3" s="1"/>
  <c r="G52" i="5"/>
  <c r="J52" i="5" s="1"/>
  <c r="E53" i="3" s="1"/>
  <c r="G51" i="5"/>
  <c r="J51" i="5" s="1"/>
  <c r="E52" i="3" s="1"/>
  <c r="J50" i="5"/>
  <c r="E51" i="3" s="1"/>
  <c r="G50" i="5"/>
  <c r="G49" i="5"/>
  <c r="J49" i="5" s="1"/>
  <c r="G48" i="5"/>
  <c r="J48" i="5" s="1"/>
  <c r="G47" i="5"/>
  <c r="J47" i="5" s="1"/>
  <c r="E48" i="3" s="1"/>
  <c r="G46" i="5"/>
  <c r="J46" i="5" s="1"/>
  <c r="E47" i="3" s="1"/>
  <c r="G45" i="5"/>
  <c r="J45" i="5" s="1"/>
  <c r="E46" i="3" s="1"/>
  <c r="G44" i="5"/>
  <c r="J44" i="5" s="1"/>
  <c r="E45" i="3" s="1"/>
  <c r="G43" i="5"/>
  <c r="J43" i="5" s="1"/>
  <c r="G42" i="5"/>
  <c r="J42" i="5" s="1"/>
  <c r="G41" i="5"/>
  <c r="J41" i="5" s="1"/>
  <c r="G40" i="5"/>
  <c r="J40" i="5" s="1"/>
  <c r="G39" i="5"/>
  <c r="J39" i="5" s="1"/>
  <c r="G38" i="5"/>
  <c r="J38" i="5" s="1"/>
  <c r="E39" i="3" s="1"/>
  <c r="G37" i="5"/>
  <c r="J37" i="5" s="1"/>
  <c r="E38" i="3" s="1"/>
  <c r="G36" i="5"/>
  <c r="J36" i="5" s="1"/>
  <c r="E37" i="3" s="1"/>
  <c r="G35" i="5"/>
  <c r="J35" i="5" s="1"/>
  <c r="E36" i="3" s="1"/>
  <c r="G34" i="5"/>
  <c r="J34" i="5" s="1"/>
  <c r="E35" i="3" s="1"/>
  <c r="G33" i="5"/>
  <c r="J33" i="5" s="1"/>
  <c r="E34" i="3" s="1"/>
  <c r="G32" i="5"/>
  <c r="J32" i="5" s="1"/>
  <c r="E33" i="3" s="1"/>
  <c r="G31" i="5"/>
  <c r="J31" i="5" s="1"/>
  <c r="E32" i="3" s="1"/>
  <c r="G30" i="5"/>
  <c r="J30" i="5" s="1"/>
  <c r="G29" i="5"/>
  <c r="J29" i="5" s="1"/>
  <c r="E30" i="3" s="1"/>
  <c r="G28" i="5"/>
  <c r="J28" i="5" s="1"/>
  <c r="E28" i="3" s="1"/>
  <c r="G27" i="5"/>
  <c r="J27" i="5" s="1"/>
  <c r="E27" i="3" s="1"/>
  <c r="G26" i="5"/>
  <c r="J26" i="5" s="1"/>
  <c r="E26" i="3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E20" i="3" s="1"/>
  <c r="G19" i="5"/>
  <c r="J19" i="5" s="1"/>
  <c r="E19" i="3" s="1"/>
  <c r="G18" i="5"/>
  <c r="J18" i="5" s="1"/>
  <c r="E18" i="3" s="1"/>
  <c r="G17" i="5"/>
  <c r="J17" i="5" s="1"/>
  <c r="G16" i="5"/>
  <c r="J16" i="5" s="1"/>
  <c r="G15" i="5"/>
  <c r="J15" i="5" s="1"/>
  <c r="E15" i="3" s="1"/>
  <c r="G14" i="5"/>
  <c r="J14" i="5" s="1"/>
  <c r="E14" i="3" s="1"/>
  <c r="G13" i="5"/>
  <c r="J13" i="5" s="1"/>
  <c r="G12" i="5"/>
  <c r="J12" i="5" s="1"/>
  <c r="E12" i="3" s="1"/>
  <c r="G11" i="5"/>
  <c r="J11" i="5" s="1"/>
  <c r="G10" i="5"/>
  <c r="J10" i="5" s="1"/>
  <c r="E10" i="3" s="1"/>
  <c r="G9" i="5"/>
  <c r="J9" i="5" s="1"/>
  <c r="G8" i="5"/>
  <c r="J8" i="5" s="1"/>
  <c r="E8" i="3" s="1"/>
  <c r="G7" i="5"/>
  <c r="J7" i="5" s="1"/>
  <c r="G6" i="5"/>
  <c r="J6" i="5" s="1"/>
  <c r="E6" i="3" s="1"/>
  <c r="G5" i="5"/>
  <c r="J5" i="5" s="1"/>
  <c r="G4" i="5"/>
  <c r="J4" i="5" s="1"/>
  <c r="E4" i="3" s="1"/>
  <c r="G3" i="5"/>
  <c r="J3" i="5" s="1"/>
  <c r="E3" i="3" s="1"/>
  <c r="B75" i="4"/>
  <c r="C75" i="4"/>
  <c r="G75" i="4"/>
  <c r="D75" i="4"/>
  <c r="F75" i="4"/>
  <c r="E74" i="4"/>
  <c r="H74" i="4" s="1"/>
  <c r="E73" i="4"/>
  <c r="H73" i="4" s="1"/>
  <c r="E72" i="4"/>
  <c r="H72" i="4" s="1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7" i="4"/>
  <c r="H57" i="4" s="1"/>
  <c r="E56" i="4"/>
  <c r="H56" i="4" s="1"/>
  <c r="E54" i="4"/>
  <c r="H54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4" i="4"/>
  <c r="H44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E4" i="4"/>
  <c r="H4" i="4" s="1"/>
  <c r="E3" i="4"/>
  <c r="H3" i="4" s="1"/>
  <c r="G110" i="21" l="1"/>
  <c r="J110" i="21" s="1"/>
  <c r="M111" i="3" s="1"/>
  <c r="E75" i="20"/>
  <c r="H75" i="20" s="1"/>
  <c r="G109" i="19"/>
  <c r="J109" i="19" s="1"/>
  <c r="L111" i="3" s="1"/>
  <c r="E75" i="18"/>
  <c r="H75" i="18" s="1"/>
  <c r="K13" i="3"/>
  <c r="G109" i="17"/>
  <c r="J109" i="17" s="1"/>
  <c r="K111" i="3" s="1"/>
  <c r="E75" i="16"/>
  <c r="H75" i="16" s="1"/>
  <c r="G109" i="15"/>
  <c r="J109" i="15" s="1"/>
  <c r="J111" i="3" s="1"/>
  <c r="E75" i="14"/>
  <c r="H75" i="14" s="1"/>
  <c r="G109" i="13"/>
  <c r="J109" i="13" s="1"/>
  <c r="I111" i="3" s="1"/>
  <c r="H53" i="3"/>
  <c r="E75" i="12"/>
  <c r="H75" i="12" s="1"/>
  <c r="G109" i="11"/>
  <c r="J109" i="11" s="1"/>
  <c r="H111" i="3" s="1"/>
  <c r="E75" i="10"/>
  <c r="H75" i="10" s="1"/>
  <c r="G109" i="9"/>
  <c r="J109" i="9" s="1"/>
  <c r="G111" i="3" s="1"/>
  <c r="E75" i="8"/>
  <c r="H75" i="8" s="1"/>
  <c r="G109" i="7"/>
  <c r="J109" i="7" s="1"/>
  <c r="F111" i="3" s="1"/>
  <c r="E75" i="6"/>
  <c r="H75" i="6" s="1"/>
  <c r="G109" i="5"/>
  <c r="J109" i="5" s="1"/>
  <c r="E111" i="3" s="1"/>
  <c r="E75" i="4"/>
  <c r="H75" i="4" s="1"/>
  <c r="D18" i="3"/>
  <c r="D27" i="3"/>
  <c r="D28" i="3"/>
  <c r="D30" i="3"/>
  <c r="D33" i="3"/>
  <c r="D34" i="3"/>
  <c r="D35" i="3"/>
  <c r="D36" i="3"/>
  <c r="D43" i="3"/>
  <c r="D45" i="3"/>
  <c r="D46" i="3"/>
  <c r="D57" i="3"/>
  <c r="D59" i="3"/>
  <c r="D60" i="3"/>
  <c r="D61" i="3"/>
  <c r="D62" i="3"/>
  <c r="D65" i="3"/>
  <c r="D66" i="3"/>
  <c r="D68" i="3"/>
  <c r="D72" i="3"/>
  <c r="D77" i="3"/>
  <c r="D78" i="3"/>
  <c r="D82" i="3"/>
  <c r="D92" i="3"/>
  <c r="D93" i="3"/>
  <c r="D101" i="3"/>
  <c r="D102" i="3"/>
  <c r="D104" i="3"/>
  <c r="D107" i="3"/>
  <c r="D108" i="3"/>
  <c r="D3" i="3"/>
  <c r="I109" i="1"/>
  <c r="H109" i="1"/>
  <c r="F109" i="1"/>
  <c r="E109" i="1"/>
  <c r="D109" i="1"/>
  <c r="G108" i="1"/>
  <c r="J108" i="1" s="1"/>
  <c r="D110" i="3" s="1"/>
  <c r="G107" i="1"/>
  <c r="J107" i="1" s="1"/>
  <c r="D109" i="3" s="1"/>
  <c r="G106" i="1"/>
  <c r="J106" i="1" s="1"/>
  <c r="G105" i="1"/>
  <c r="J105" i="1" s="1"/>
  <c r="G104" i="1"/>
  <c r="J104" i="1" s="1"/>
  <c r="D106" i="3" s="1"/>
  <c r="G103" i="1"/>
  <c r="J103" i="1" s="1"/>
  <c r="D105" i="3" s="1"/>
  <c r="G102" i="1"/>
  <c r="J102" i="1" s="1"/>
  <c r="G101" i="1"/>
  <c r="J101" i="1" s="1"/>
  <c r="D103" i="3" s="1"/>
  <c r="G100" i="1"/>
  <c r="J100" i="1" s="1"/>
  <c r="G99" i="1"/>
  <c r="J99" i="1" s="1"/>
  <c r="G98" i="1"/>
  <c r="J98" i="1" s="1"/>
  <c r="D100" i="3" s="1"/>
  <c r="G97" i="1"/>
  <c r="J97" i="1" s="1"/>
  <c r="D99" i="3" s="1"/>
  <c r="G96" i="1"/>
  <c r="J96" i="1" s="1"/>
  <c r="D98" i="3" s="1"/>
  <c r="G95" i="1"/>
  <c r="J95" i="1" s="1"/>
  <c r="D97" i="3" s="1"/>
  <c r="G94" i="1"/>
  <c r="J94" i="1" s="1"/>
  <c r="D96" i="3" s="1"/>
  <c r="G93" i="1"/>
  <c r="J93" i="1" s="1"/>
  <c r="D95" i="3" s="1"/>
  <c r="G92" i="1"/>
  <c r="J92" i="1" s="1"/>
  <c r="D94" i="3" s="1"/>
  <c r="G91" i="1"/>
  <c r="J91" i="1" s="1"/>
  <c r="G90" i="1"/>
  <c r="J90" i="1" s="1"/>
  <c r="G89" i="1"/>
  <c r="J89" i="1" s="1"/>
  <c r="D91" i="3" s="1"/>
  <c r="G88" i="1"/>
  <c r="J88" i="1" s="1"/>
  <c r="D90" i="3" s="1"/>
  <c r="G87" i="1"/>
  <c r="J87" i="1" s="1"/>
  <c r="D89" i="3" s="1"/>
  <c r="G86" i="1"/>
  <c r="J86" i="1" s="1"/>
  <c r="D88" i="3" s="1"/>
  <c r="G85" i="1"/>
  <c r="J85" i="1" s="1"/>
  <c r="D87" i="3" s="1"/>
  <c r="G84" i="1"/>
  <c r="J84" i="1" s="1"/>
  <c r="D86" i="3" s="1"/>
  <c r="G83" i="1"/>
  <c r="J83" i="1" s="1"/>
  <c r="D85" i="3" s="1"/>
  <c r="G82" i="1"/>
  <c r="J82" i="1" s="1"/>
  <c r="D84" i="3" s="1"/>
  <c r="G81" i="1"/>
  <c r="J81" i="1" s="1"/>
  <c r="D83" i="3" s="1"/>
  <c r="G80" i="1"/>
  <c r="J80" i="1" s="1"/>
  <c r="G79" i="1"/>
  <c r="J79" i="1" s="1"/>
  <c r="D81" i="3" s="1"/>
  <c r="G78" i="1"/>
  <c r="J78" i="1" s="1"/>
  <c r="D80" i="3" s="1"/>
  <c r="G77" i="1"/>
  <c r="J77" i="1" s="1"/>
  <c r="D79" i="3" s="1"/>
  <c r="G76" i="1"/>
  <c r="J76" i="1" s="1"/>
  <c r="G75" i="1"/>
  <c r="J75" i="1" s="1"/>
  <c r="G74" i="1"/>
  <c r="J74" i="1" s="1"/>
  <c r="D76" i="3" s="1"/>
  <c r="G73" i="1"/>
  <c r="J73" i="1" s="1"/>
  <c r="D75" i="3" s="1"/>
  <c r="G72" i="1"/>
  <c r="J72" i="1" s="1"/>
  <c r="D74" i="3" s="1"/>
  <c r="G71" i="1"/>
  <c r="J71" i="1" s="1"/>
  <c r="D73" i="3" s="1"/>
  <c r="G70" i="1"/>
  <c r="J70" i="1" s="1"/>
  <c r="G69" i="1"/>
  <c r="J69" i="1" s="1"/>
  <c r="D71" i="3" s="1"/>
  <c r="G68" i="1"/>
  <c r="J68" i="1" s="1"/>
  <c r="D69" i="3" s="1"/>
  <c r="G67" i="1"/>
  <c r="J67" i="1" s="1"/>
  <c r="G66" i="1"/>
  <c r="J66" i="1" s="1"/>
  <c r="D67" i="3" s="1"/>
  <c r="G65" i="1"/>
  <c r="J65" i="1" s="1"/>
  <c r="G64" i="1"/>
  <c r="J64" i="1" s="1"/>
  <c r="G63" i="1"/>
  <c r="J63" i="1" s="1"/>
  <c r="D64" i="3" s="1"/>
  <c r="G62" i="1"/>
  <c r="J62" i="1" s="1"/>
  <c r="D63" i="3" s="1"/>
  <c r="G61" i="1"/>
  <c r="J61" i="1" s="1"/>
  <c r="G60" i="1"/>
  <c r="J60" i="1" s="1"/>
  <c r="G59" i="1"/>
  <c r="J59" i="1" s="1"/>
  <c r="G58" i="1"/>
  <c r="J58" i="1" s="1"/>
  <c r="G57" i="1"/>
  <c r="J57" i="1" s="1"/>
  <c r="D58" i="3" s="1"/>
  <c r="G56" i="1"/>
  <c r="J56" i="1" s="1"/>
  <c r="G55" i="1"/>
  <c r="J55" i="1" s="1"/>
  <c r="D56" i="3" s="1"/>
  <c r="G54" i="1"/>
  <c r="J54" i="1" s="1"/>
  <c r="D55" i="3" s="1"/>
  <c r="G53" i="1"/>
  <c r="J53" i="1" s="1"/>
  <c r="D54" i="3" s="1"/>
  <c r="G52" i="1"/>
  <c r="J52" i="1" s="1"/>
  <c r="D53" i="3" s="1"/>
  <c r="G51" i="1"/>
  <c r="J51" i="1" s="1"/>
  <c r="D52" i="3" s="1"/>
  <c r="G50" i="1"/>
  <c r="J50" i="1" s="1"/>
  <c r="D51" i="3" s="1"/>
  <c r="G49" i="1"/>
  <c r="J49" i="1" s="1"/>
  <c r="D50" i="3" s="1"/>
  <c r="G48" i="1"/>
  <c r="J48" i="1" s="1"/>
  <c r="D49" i="3" s="1"/>
  <c r="G47" i="1"/>
  <c r="J47" i="1" s="1"/>
  <c r="D48" i="3" s="1"/>
  <c r="G46" i="1"/>
  <c r="J46" i="1" s="1"/>
  <c r="D47" i="3" s="1"/>
  <c r="G45" i="1"/>
  <c r="J45" i="1" s="1"/>
  <c r="G44" i="1"/>
  <c r="J44" i="1" s="1"/>
  <c r="G43" i="1"/>
  <c r="J43" i="1" s="1"/>
  <c r="D44" i="3" s="1"/>
  <c r="G42" i="1"/>
  <c r="J42" i="1" s="1"/>
  <c r="G41" i="1"/>
  <c r="J41" i="1" s="1"/>
  <c r="D42" i="3" s="1"/>
  <c r="G40" i="1"/>
  <c r="J40" i="1" s="1"/>
  <c r="D41" i="3" s="1"/>
  <c r="G39" i="1"/>
  <c r="J39" i="1" s="1"/>
  <c r="D40" i="3" s="1"/>
  <c r="G38" i="1"/>
  <c r="J38" i="1" s="1"/>
  <c r="D39" i="3" s="1"/>
  <c r="G37" i="1"/>
  <c r="J37" i="1" s="1"/>
  <c r="D38" i="3" s="1"/>
  <c r="G36" i="1"/>
  <c r="J36" i="1" s="1"/>
  <c r="D37" i="3" s="1"/>
  <c r="G35" i="1"/>
  <c r="J35" i="1" s="1"/>
  <c r="G34" i="1"/>
  <c r="J34" i="1" s="1"/>
  <c r="G33" i="1"/>
  <c r="J33" i="1" s="1"/>
  <c r="G32" i="1"/>
  <c r="J32" i="1" s="1"/>
  <c r="G31" i="1"/>
  <c r="J31" i="1" s="1"/>
  <c r="D32" i="3" s="1"/>
  <c r="G30" i="1"/>
  <c r="J30" i="1" s="1"/>
  <c r="D31" i="3" s="1"/>
  <c r="G29" i="1"/>
  <c r="J29" i="1" s="1"/>
  <c r="G28" i="1"/>
  <c r="J28" i="1" s="1"/>
  <c r="G27" i="1"/>
  <c r="J27" i="1" s="1"/>
  <c r="G26" i="1"/>
  <c r="J26" i="1" s="1"/>
  <c r="D26" i="3" s="1"/>
  <c r="G25" i="1"/>
  <c r="J25" i="1" s="1"/>
  <c r="D25" i="3" s="1"/>
  <c r="G24" i="1"/>
  <c r="J24" i="1" s="1"/>
  <c r="D24" i="3" s="1"/>
  <c r="G23" i="1"/>
  <c r="J23" i="1" s="1"/>
  <c r="D23" i="3" s="1"/>
  <c r="G22" i="1"/>
  <c r="J22" i="1" s="1"/>
  <c r="D22" i="3" s="1"/>
  <c r="G21" i="1"/>
  <c r="J21" i="1" s="1"/>
  <c r="D21" i="3" s="1"/>
  <c r="G20" i="1"/>
  <c r="J20" i="1" s="1"/>
  <c r="D20" i="3" s="1"/>
  <c r="G19" i="1"/>
  <c r="J19" i="1" s="1"/>
  <c r="D19" i="3" s="1"/>
  <c r="G18" i="1"/>
  <c r="J18" i="1" s="1"/>
  <c r="G17" i="1"/>
  <c r="J17" i="1" s="1"/>
  <c r="D17" i="3" s="1"/>
  <c r="G16" i="1"/>
  <c r="J16" i="1" s="1"/>
  <c r="D16" i="3" s="1"/>
  <c r="G15" i="1"/>
  <c r="J15" i="1" s="1"/>
  <c r="D15" i="3" s="1"/>
  <c r="G14" i="1"/>
  <c r="J14" i="1" s="1"/>
  <c r="D14" i="3" s="1"/>
  <c r="G13" i="1"/>
  <c r="J13" i="1" s="1"/>
  <c r="D13" i="3" s="1"/>
  <c r="G12" i="1"/>
  <c r="J12" i="1" s="1"/>
  <c r="D12" i="3" s="1"/>
  <c r="G11" i="1"/>
  <c r="J11" i="1" s="1"/>
  <c r="D11" i="3" s="1"/>
  <c r="G10" i="1"/>
  <c r="J10" i="1" s="1"/>
  <c r="D10" i="3" s="1"/>
  <c r="G9" i="1"/>
  <c r="J9" i="1" s="1"/>
  <c r="D9" i="3" s="1"/>
  <c r="G8" i="1"/>
  <c r="J8" i="1" s="1"/>
  <c r="D8" i="3" s="1"/>
  <c r="G7" i="1"/>
  <c r="J7" i="1" s="1"/>
  <c r="D7" i="3" s="1"/>
  <c r="G6" i="1"/>
  <c r="J6" i="1" s="1"/>
  <c r="D6" i="3" s="1"/>
  <c r="G5" i="1"/>
  <c r="J5" i="1" s="1"/>
  <c r="D5" i="3" s="1"/>
  <c r="G4" i="1"/>
  <c r="J4" i="1" s="1"/>
  <c r="D4" i="3" s="1"/>
  <c r="G3" i="1"/>
  <c r="J3" i="1" s="1"/>
  <c r="G109" i="1" l="1"/>
  <c r="J109" i="1" s="1"/>
  <c r="D1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tc={3B957362-4F2B-41B4-A71B-647F24ADE0BE}</author>
  </authors>
  <commentList>
    <comment ref="J69" authorId="0" shapeId="0" xr:uid="{3B957362-4F2B-41B4-A71B-647F24ADE0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 reports for June.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tc={4823EF09-815D-4864-925A-9F34B198D573}</author>
  </authors>
  <commentList>
    <comment ref="J12" authorId="0" shapeId="0" xr:uid="{4823EF09-815D-4864-925A-9F34B198D573}">
      <text>
        <t>[Threaded comment]
Your version of Excel allows you to read this threaded comment; however, any edits to it will get removed if the file is opened in a newer version of Excel. Learn more: https://go.microsoft.com/fwlink/?linkid=870924
Comment:
    Sent in 11 more counts on 8-11-25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tc={896F69A7-C757-4659-9C67-CEE584E5C9AE}</author>
  </authors>
  <commentList>
    <comment ref="J88" authorId="0" shapeId="0" xr:uid="{896F69A7-C757-4659-9C67-CEE584E5C9A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statements to report for August 2025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tc={3CAD10EE-2F21-4EB5-89A5-8B914FD2AD43}</author>
  </authors>
  <commentList>
    <comment ref="H63" authorId="0" shapeId="0" xr:uid="{3CAD10EE-2F21-4EB5-89A5-8B914FD2AD4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statements to report for August 2025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tc={A27ADF2E-43EE-45E8-B383-FACA739AE6D1}</author>
  </authors>
  <commentList>
    <comment ref="J28" authorId="0" shapeId="0" xr:uid="{A27ADF2E-43EE-45E8-B383-FACA739AE6D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None to report for December. 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tc={A4419927-6791-434D-BCF0-73D09E8E30FF}</author>
  </authors>
  <commentList>
    <comment ref="H22" authorId="0" shapeId="0" xr:uid="{A4419927-6791-434D-BCF0-73D09E8E30F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None to report for December. </t>
      </text>
    </comment>
  </commentList>
</comments>
</file>

<file path=xl/sharedStrings.xml><?xml version="1.0" encoding="utf-8"?>
<sst xmlns="http://schemas.openxmlformats.org/spreadsheetml/2006/main" count="5942" uniqueCount="519">
  <si>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</si>
  <si>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</si>
  <si>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</si>
  <si>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</si>
  <si>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</si>
  <si>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</si>
  <si>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</si>
  <si>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</si>
  <si>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</si>
  <si>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</si>
  <si>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</si>
  <si>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</si>
  <si>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</si>
  <si>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</si>
  <si>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</si>
  <si>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</si>
  <si>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</si>
  <si>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</si>
  <si>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</si>
  <si>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</si>
  <si>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</si>
  <si>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</si>
  <si>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</si>
  <si>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</si>
  <si>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</si>
  <si>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</si>
  <si>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</si>
  <si>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</si>
  <si>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</si>
  <si>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</si>
  <si>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</si>
  <si>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</si>
  <si>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</si>
  <si>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</si>
  <si>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</si>
  <si>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</si>
  <si>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</si>
  <si>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</si>
  <si>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</si>
  <si>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</si>
  <si>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</si>
  <si>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</si>
  <si>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</si>
  <si>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</si>
  <si>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</si>
  <si>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</si>
  <si>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</si>
  <si>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</si>
  <si>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</si>
  <si>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</si>
  <si>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</si>
  <si>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</si>
  <si>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</si>
  <si>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</si>
  <si>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</si>
  <si>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</si>
  <si>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</si>
  <si>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</si>
  <si>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</si>
  <si>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</si>
  <si>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</si>
  <si>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</si>
  <si>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</si>
  <si>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</si>
  <si>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</si>
  <si>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</si>
  <si>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</si>
  <si>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</si>
  <si>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</si>
  <si>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</si>
  <si>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</si>
  <si>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</si>
  <si>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</si>
  <si>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</si>
  <si>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</si>
  <si>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</si>
  <si>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</si>
  <si>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</si>
  <si>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</si>
  <si>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</si>
  <si>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</si>
  <si>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</si>
  <si>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</si>
  <si>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</si>
  <si>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</si>
  <si>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</si>
  <si>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</si>
  <si>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</si>
  <si>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</si>
  <si>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</si>
  <si>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</si>
  <si>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</si>
  <si>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</si>
  <si>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</si>
  <si>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</si>
  <si>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</si>
  <si>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</si>
  <si>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</si>
  <si>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</si>
  <si>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</si>
  <si>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</si>
  <si>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</si>
  <si>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</si>
  <si>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</si>
  <si>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</si>
  <si>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</si>
  <si>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</si>
  <si>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</si>
  <si>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</si>
  <si>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</si>
  <si>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</si>
  <si>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</si>
  <si>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</si>
  <si>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</si>
  <si>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</si>
  <si>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</si>
  <si>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</si>
  <si>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</si>
  <si>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</si>
  <si>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</si>
  <si>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</si>
  <si>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</si>
  <si>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</si>
  <si>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</si>
  <si>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</si>
  <si>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</si>
  <si>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</si>
  <si>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</si>
  <si>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</si>
  <si>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</si>
  <si>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</si>
  <si>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</si>
  <si>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</si>
  <si>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</si>
  <si>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</si>
  <si>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</si>
  <si>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</si>
  <si>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</si>
  <si>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</si>
  <si>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</si>
  <si>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</si>
  <si>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</si>
  <si>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</si>
  <si>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</si>
  <si>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</si>
  <si>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</si>
  <si>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</si>
  <si>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</si>
  <si>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</si>
  <si>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</si>
  <si>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</si>
  <si>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</si>
  <si>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</si>
  <si>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</si>
  <si>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</si>
  <si>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</si>
  <si>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</si>
  <si>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</si>
  <si>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</si>
  <si>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</si>
  <si>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</si>
  <si>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</si>
  <si>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</si>
  <si>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</si>
  <si>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</si>
  <si>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</si>
  <si>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</si>
  <si>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</si>
  <si>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</si>
  <si>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</si>
  <si>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</si>
  <si>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</si>
  <si>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</si>
  <si>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</si>
  <si>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</si>
  <si>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</si>
  <si>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OK.CCHD - East Clinic</t>
  </si>
  <si>
    <t>05536</t>
  </si>
  <si>
    <t>OK.CCHD - Memorial</t>
  </si>
  <si>
    <t>05537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</si>
  <si>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</si>
  <si>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</si>
  <si>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</si>
  <si>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</si>
  <si>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</si>
  <si>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</si>
  <si>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</si>
  <si>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</si>
  <si>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</si>
  <si>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</si>
  <si>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</si>
  <si>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</si>
  <si>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</si>
  <si>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</si>
  <si>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</si>
  <si>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</si>
  <si>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</si>
  <si>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</si>
  <si>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</si>
  <si>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</si>
  <si>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</si>
  <si>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</si>
  <si>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</si>
  <si>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</si>
  <si>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</si>
  <si>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</si>
  <si>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</si>
  <si>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</si>
  <si>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</si>
  <si>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</si>
  <si>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</si>
  <si>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</si>
  <si>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</si>
  <si>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</si>
  <si>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</si>
  <si>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</si>
  <si>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</si>
  <si>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</si>
  <si>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</si>
  <si>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</si>
  <si>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</si>
  <si>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</si>
  <si>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</si>
  <si>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</si>
  <si>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</si>
  <si>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</si>
  <si>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</si>
  <si>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</si>
  <si>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</si>
  <si>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</si>
  <si>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</si>
  <si>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</si>
  <si>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</si>
  <si>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</si>
  <si>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</si>
  <si>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</si>
  <si>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</si>
  <si>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</si>
  <si>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</si>
  <si>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</si>
  <si>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</si>
  <si>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</si>
  <si>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</si>
  <si>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</si>
  <si>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</si>
  <si>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</si>
  <si>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</si>
  <si>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</si>
  <si>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</si>
  <si>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</si>
  <si>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</si>
  <si>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</si>
  <si>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</si>
  <si>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</si>
  <si>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</si>
  <si>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</si>
  <si>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</si>
  <si>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</si>
  <si>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</si>
  <si>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</si>
  <si>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</si>
  <si>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</si>
  <si>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</si>
  <si>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</si>
  <si>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</si>
  <si>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</si>
  <si>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</si>
  <si>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</si>
  <si>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</si>
  <si>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</si>
  <si>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</si>
  <si>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</si>
  <si>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</si>
  <si>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</si>
  <si>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</si>
  <si>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</si>
  <si>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</si>
  <si>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</si>
  <si>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</si>
  <si>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</si>
  <si>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</si>
  <si>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</si>
  <si>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</si>
  <si>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</si>
  <si>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</si>
  <si>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</si>
  <si>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</si>
  <si>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</si>
  <si>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</si>
  <si>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</si>
  <si>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</si>
  <si>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</si>
  <si>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</si>
  <si>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</si>
  <si>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580-625-3693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</si>
  <si>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</si>
  <si>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</si>
  <si>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</si>
  <si>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</si>
  <si>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</si>
  <si>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</si>
  <si>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</si>
  <si>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</si>
  <si>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</si>
  <si>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</si>
  <si>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</si>
  <si>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</si>
  <si>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</si>
  <si>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</si>
  <si>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</si>
  <si>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</si>
  <si>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</si>
  <si>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</si>
  <si>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</si>
  <si>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</si>
  <si>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</si>
  <si>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</si>
  <si>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</si>
  <si>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</si>
  <si>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</si>
  <si>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</si>
  <si>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</si>
  <si>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</si>
  <si>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</si>
  <si>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</si>
  <si>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</si>
  <si>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</si>
  <si>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</si>
  <si>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</si>
  <si>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</si>
  <si>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</si>
  <si>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</si>
  <si>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</si>
  <si>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</si>
  <si>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</si>
  <si>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</si>
  <si>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</si>
  <si>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</si>
  <si>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</si>
  <si>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</si>
  <si>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</si>
  <si>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</si>
  <si>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</si>
  <si>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</si>
  <si>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</si>
  <si>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</si>
  <si>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</si>
  <si>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</si>
  <si>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</si>
  <si>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</si>
  <si>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</si>
  <si>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</si>
  <si>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</si>
  <si>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</si>
  <si>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</si>
  <si>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</si>
  <si>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</si>
  <si>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</si>
  <si>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</si>
  <si>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</si>
  <si>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</si>
  <si>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</si>
  <si>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</si>
  <si>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</si>
  <si>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</si>
  <si>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</si>
  <si>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</si>
  <si>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580-286-6628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</si>
  <si>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</si>
  <si>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</si>
  <si>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</si>
  <si>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</si>
  <si>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</si>
  <si>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</si>
  <si>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</si>
  <si>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</si>
  <si>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</si>
  <si>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</si>
  <si>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</si>
  <si>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</si>
  <si>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</si>
  <si>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</si>
  <si>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05501</t>
  </si>
  <si>
    <t>405-419-4246</t>
  </si>
  <si>
    <t>05523</t>
  </si>
  <si>
    <t>405-419-4244</t>
  </si>
  <si>
    <t>Sheila Henderson</t>
  </si>
  <si>
    <t>405-769-1368</t>
  </si>
  <si>
    <t>405-348-4680</t>
  </si>
  <si>
    <t>Jessica Palomo</t>
  </si>
  <si>
    <t>405-942-2008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</si>
  <si>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</si>
  <si>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</si>
  <si>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</si>
  <si>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</si>
  <si>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</si>
  <si>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</si>
  <si>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</si>
  <si>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</si>
  <si>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</si>
  <si>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</si>
  <si>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</si>
  <si>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</si>
  <si>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</si>
  <si>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</si>
  <si>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</si>
  <si>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</si>
  <si>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</si>
  <si>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</si>
  <si>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</si>
  <si>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</si>
  <si>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</si>
  <si>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</si>
  <si>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</si>
  <si>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</si>
  <si>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</si>
  <si>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</si>
  <si>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</si>
  <si>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</si>
  <si>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</si>
  <si>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</si>
  <si>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</si>
  <si>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</si>
  <si>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</si>
  <si>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</si>
  <si>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</si>
  <si>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</si>
  <si>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</si>
  <si>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</si>
  <si>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</si>
  <si>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</si>
  <si>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</si>
  <si>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</si>
  <si>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</si>
  <si>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</si>
  <si>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</si>
  <si>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</si>
  <si>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</si>
  <si>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</si>
  <si>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</si>
  <si>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</si>
  <si>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</si>
  <si>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</si>
  <si>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</si>
  <si>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</si>
  <si>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</si>
  <si>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</si>
  <si>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</si>
  <si>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</si>
  <si>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</si>
  <si>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</si>
  <si>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OK.CCHD - South</t>
  </si>
  <si>
    <t>OK.CCHD - Shepherd Mall</t>
  </si>
  <si>
    <t>El Reno &amp; Yukon</t>
  </si>
  <si>
    <t>Kasie Dibble</t>
  </si>
  <si>
    <t>TOTAL</t>
  </si>
  <si>
    <t>Michelle Hull</t>
  </si>
  <si>
    <t>Nancy Ramirez Cabral</t>
  </si>
  <si>
    <t>NA for the Month</t>
  </si>
  <si>
    <t>Teresa Billy</t>
  </si>
  <si>
    <t>Alexy Maroney</t>
  </si>
  <si>
    <t>Rachelle Samara</t>
  </si>
  <si>
    <t>Jennifer Gutierrez</t>
  </si>
  <si>
    <t>05516</t>
  </si>
  <si>
    <t>405-769-3301</t>
  </si>
  <si>
    <t>Mary Mahoney - Memorial</t>
  </si>
  <si>
    <t>Variety Care  - Britton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</si>
  <si>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</si>
  <si>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</si>
  <si>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</si>
  <si>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</si>
  <si>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</si>
  <si>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</si>
  <si>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</si>
  <si>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Memorial</t>
  </si>
  <si>
    <t>OCCHD - Shepherd Center</t>
  </si>
  <si>
    <t>OCCHD - Northeast</t>
  </si>
  <si>
    <t>OCCHD - West Clinic</t>
  </si>
  <si>
    <t>OCCHD - South Oaks</t>
  </si>
  <si>
    <t>OCCHD - Hefner</t>
  </si>
  <si>
    <t>TCCHD - South</t>
  </si>
  <si>
    <t xml:space="preserve"> </t>
  </si>
  <si>
    <t>Shannon Burke</t>
  </si>
  <si>
    <t>Kara Johnson</t>
  </si>
  <si>
    <t>Jennifer Ewer</t>
  </si>
  <si>
    <t>Amanda James</t>
  </si>
  <si>
    <t>Leanna Ybarra</t>
  </si>
  <si>
    <t xml:space="preserve">                                      July-25</t>
  </si>
  <si>
    <t>August-25</t>
  </si>
  <si>
    <t xml:space="preserve">OCCHD - West </t>
  </si>
  <si>
    <t xml:space="preserve">OCCHD - East </t>
  </si>
  <si>
    <t>OCCHD - East</t>
  </si>
  <si>
    <t>OCCHD - West</t>
  </si>
  <si>
    <t>Teresa Kelly</t>
  </si>
  <si>
    <t>Stephanie Sewell</t>
  </si>
  <si>
    <t>Kendra Evans</t>
  </si>
  <si>
    <t>Andrea Wright</t>
  </si>
  <si>
    <t>02301</t>
  </si>
  <si>
    <t>Ellis</t>
  </si>
  <si>
    <t>Newan Memorial Hospital</t>
  </si>
  <si>
    <t>Ellis*</t>
  </si>
  <si>
    <t>Newman Memorial Hospital</t>
  </si>
  <si>
    <t>Nyki Long</t>
  </si>
  <si>
    <t>Gina Davis</t>
  </si>
  <si>
    <t>Dominique Lawrence</t>
  </si>
  <si>
    <t>580-938-5538</t>
  </si>
  <si>
    <t>Marcella McFarland</t>
  </si>
  <si>
    <t>El Reno/Yukon</t>
  </si>
  <si>
    <t>GRAND TOTAL</t>
  </si>
  <si>
    <t>Katie Robl</t>
  </si>
  <si>
    <t>Liliana Perez</t>
  </si>
  <si>
    <t>Connie Chesser</t>
  </si>
  <si>
    <t>Nicholas Nelson</t>
  </si>
  <si>
    <t>Kayla Courtney</t>
  </si>
  <si>
    <t>Holly Sprinkle</t>
  </si>
  <si>
    <t>Rocio Hillyer</t>
  </si>
  <si>
    <t>Patricia Calle or Samantha Gensman</t>
  </si>
  <si>
    <t>Kristyna Cleek</t>
  </si>
  <si>
    <t>OOCHD - Northeast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</si>
</sst>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242424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/>
    <xf numFmtId="0" fontId="4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4" xfId="0" applyFont="1" applyBorder="1"/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4" fillId="0" borderId="3" xfId="0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49" fontId="3" fillId="0" borderId="3" xfId="0" applyNumberFormat="1" applyFont="1" applyBorder="1" applyAlignment="1">
      <alignment horizontal="left"/>
    </xf>
    <xf numFmtId="37" fontId="3" fillId="0" borderId="3" xfId="0" applyNumberFormat="1" applyFont="1" applyBorder="1" applyAlignment="1">
      <alignment horizontal="left"/>
    </xf>
    <xf numFmtId="37" fontId="4" fillId="0" borderId="4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0" fontId="3" fillId="0" borderId="1" xfId="0" applyFont="1" applyBorder="1" applyAlignment="1">
      <alignment horizontal="left"/>
    </xf>
    <xf numFmtId="37" fontId="3" fillId="0" borderId="4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49" fontId="4" fillId="0" borderId="3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165" fontId="3" fillId="0" borderId="2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 vertical="top"/>
    </xf>
    <xf numFmtId="165" fontId="4" fillId="2" borderId="3" xfId="0" applyNumberFormat="1" applyFont="1" applyFill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49" fontId="3" fillId="0" borderId="3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0" xfId="0" applyFont="1"/>
    <xf numFmtId="0" fontId="4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165" fontId="3" fillId="0" borderId="2" xfId="0" applyNumberFormat="1" applyFont="1" applyBorder="1" applyAlignment="1">
      <alignment horizontal="center" vertical="top"/>
    </xf>
    <xf numFmtId="165" fontId="4" fillId="0" borderId="3" xfId="0" applyNumberFormat="1" applyFont="1" applyBorder="1" applyAlignment="1">
      <alignment horizontal="center" vertical="top"/>
    </xf>
    <xf numFmtId="165" fontId="4" fillId="2" borderId="3" xfId="0" applyNumberFormat="1" applyFont="1" applyFill="1" applyBorder="1" applyAlignment="1">
      <alignment horizontal="center" vertical="top"/>
    </xf>
    <xf numFmtId="165" fontId="4" fillId="0" borderId="8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165" fontId="3" fillId="0" borderId="2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3" fillId="0" borderId="4" xfId="0" applyNumberFormat="1" applyFont="1" applyBorder="1" applyAlignment="1">
      <alignment horizontal="left"/>
    </xf>
    <xf numFmtId="37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/>
    </xf>
    <xf numFmtId="9" fontId="2" fillId="0" borderId="12" xfId="2" applyFont="1" applyFill="1" applyBorder="1" applyAlignment="1" applyProtection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5" fillId="0" borderId="3" xfId="2" applyFont="1" applyFill="1" applyBorder="1" applyAlignment="1" applyProtection="1">
      <alignment horizontal="center" vertical="center"/>
    </xf>
    <xf numFmtId="9" fontId="4" fillId="0" borderId="3" xfId="2" applyFont="1" applyBorder="1" applyAlignment="1">
      <alignment horizontal="center" vertical="center"/>
    </xf>
    <xf numFmtId="9" fontId="5" fillId="0" borderId="9" xfId="2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2" fillId="0" borderId="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/>
    </xf>
    <xf numFmtId="37" fontId="2" fillId="0" borderId="3" xfId="0" applyNumberFormat="1" applyFont="1" applyBorder="1" applyAlignment="1">
      <alignment horizontal="left" vertical="center"/>
    </xf>
    <xf numFmtId="37" fontId="5" fillId="0" borderId="3" xfId="0" applyNumberFormat="1" applyFont="1" applyBorder="1" applyAlignment="1">
      <alignment horizontal="left" vertical="center"/>
    </xf>
    <xf numFmtId="37" fontId="5" fillId="0" borderId="9" xfId="0" applyNumberFormat="1" applyFont="1" applyBorder="1" applyAlignment="1">
      <alignment horizontal="left" vertical="center"/>
    </xf>
    <xf numFmtId="37" fontId="2" fillId="0" borderId="12" xfId="0" applyNumberFormat="1" applyFont="1" applyBorder="1" applyAlignment="1">
      <alignment horizontal="left"/>
    </xf>
    <xf numFmtId="37" fontId="5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13" xfId="0" applyFont="1" applyBorder="1"/>
    <xf numFmtId="165" fontId="3" fillId="0" borderId="14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right"/>
    </xf>
    <xf numFmtId="165" fontId="3" fillId="0" borderId="14" xfId="0" applyNumberFormat="1" applyFont="1" applyBorder="1" applyAlignment="1">
      <alignment horizontal="right" vertical="top"/>
    </xf>
    <xf numFmtId="165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9" fontId="5" fillId="0" borderId="8" xfId="2" applyFont="1" applyFill="1" applyBorder="1" applyAlignment="1" applyProtection="1">
      <alignment horizontal="center" vertical="center"/>
    </xf>
    <xf numFmtId="9" fontId="4" fillId="0" borderId="8" xfId="2" applyFont="1" applyBorder="1" applyAlignment="1">
      <alignment horizontal="center" vertical="center"/>
    </xf>
    <xf numFmtId="9" fontId="2" fillId="0" borderId="14" xfId="2" applyFont="1" applyFill="1" applyBorder="1" applyAlignment="1" applyProtection="1">
      <alignment horizontal="center" vertical="center"/>
    </xf>
    <xf numFmtId="9" fontId="3" fillId="0" borderId="14" xfId="2" applyFont="1" applyBorder="1" applyAlignment="1">
      <alignment horizontal="center" vertical="center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/>
    </xf>
    <xf numFmtId="164" fontId="3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 vertical="top"/>
    </xf>
    <xf numFmtId="164" fontId="2" fillId="0" borderId="6" xfId="1" quotePrefix="1" applyNumberFormat="1" applyFont="1" applyFill="1" applyBorder="1" applyAlignment="1" applyProtection="1">
      <alignment horizontal="center" vertical="center"/>
    </xf>
    <xf numFmtId="164" fontId="2" fillId="0" borderId="0" xfId="1" quotePrefix="1" applyNumberFormat="1" applyFont="1" applyFill="1" applyBorder="1" applyAlignment="1" applyProtection="1">
      <alignment horizontal="center" vertical="center"/>
    </xf>
    <xf numFmtId="164" fontId="2" fillId="0" borderId="5" xfId="1" quotePrefix="1" applyNumberFormat="1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fficemgmtentserv-my.sharepoint.com/personal/tracyr_health_ok_gov/Documents/Desktop/VR%20Reports/2024%20VR%20Reports/3%20-%20CY2024%20Voter%20Registration%20Tracking%20Report%20-%20March.xlsx" TargetMode="External"/><Relationship Id="rId1" Type="http://schemas.openxmlformats.org/officeDocument/2006/relationships/externalLinkPath" Target="https://officemgmtentserv-my.sharepoint.com/personal/rachelw_health_ok_gov/Documents/BACKUP/Voter%20Tracking/VR%20Reports/2024%20VR%20Reports/3%20-%20CY2024%20Voter%20Registration%20Tracking%20Report%20-%20Ma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 2024"/>
      <sheetName val="Jan by County"/>
      <sheetName val="Feb 2024"/>
      <sheetName val="Feb by County"/>
      <sheetName val="Mar 2024"/>
      <sheetName val="Mar by County"/>
      <sheetName val="Apr 2024"/>
      <sheetName val="May 2024"/>
      <sheetName val="Jun 2024"/>
      <sheetName val="Jul 2024"/>
      <sheetName val="Aug 2024"/>
      <sheetName val="Sep 2024"/>
      <sheetName val="Oct 2024"/>
      <sheetName val="Nov 2024"/>
      <sheetName val="Dec 2024"/>
      <sheetName val="Summary"/>
      <sheetName val="NVRA Cord"/>
    </sheetNames>
    <sheetDataSet>
      <sheetData sheetId="0">
        <row r="29">
          <cell r="J29">
            <v>0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Tracy L Roper" id="{2637669C-CA2C-477D-BF79-634ABB932D7A}" userId="S::TracyR@health.ok.gov::03ce6788-b25a-48ac-a1a0-ffd1c3f333b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9" dT="2025-07-02T21:17:18.90" personId="{2637669C-CA2C-477D-BF79-634ABB932D7A}" id="{3B957362-4F2B-41B4-A71B-647F24ADE0BE}">
    <text>No VR statement reports for June.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2" dT="2025-08-11T18:02:59.88" personId="{2637669C-CA2C-477D-BF79-634ABB932D7A}" id="{4823EF09-815D-4864-925A-9F34B198D573}">
    <text>Sent in 11 more counts on 8-11-25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88" dT="2025-09-03T19:53:51.34" personId="{2637669C-CA2C-477D-BF79-634ABB932D7A}" id="{896F69A7-C757-4659-9C67-CEE584E5C9AE}">
    <text>No VR statements to report for August 2025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H63" dT="2025-09-03T19:53:51.34" personId="{2637669C-CA2C-477D-BF79-634ABB932D7A}" id="{3CAD10EE-2F21-4EB5-89A5-8B914FD2AD43}">
    <text>No VR statements to report for August 2025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J28" dT="2026-01-08T16:19:06.09" personId="{2637669C-CA2C-477D-BF79-634ABB932D7A}" id="{A27ADF2E-43EE-45E8-B383-FACA739AE6D1}">
    <text xml:space="preserve">None to report for December. 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H22" dT="2026-01-08T16:19:06.09" personId="{2637669C-CA2C-477D-BF79-634ABB932D7A}" id="{A4419927-6791-434D-BCF0-73D09E8E30FF}">
    <text xml:space="preserve">None to report for December. </text>
  </threadedComment>
</ThreadedComment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3.xml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J113"/>
  <sheetViews>
    <sheetView topLeftCell="A104" zoomScale="125" zoomScaleNormal="125" workbookViewId="0">
      <selection activeCell="H125" sqref="H12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17" customWidth="1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6"/>
      <c r="B1" s="6"/>
      <c r="C1" s="6"/>
      <c r="D1" s="142">
        <v>45658</v>
      </c>
      <c r="E1" s="142"/>
      <c r="F1" s="142"/>
      <c r="G1" s="142"/>
      <c r="H1" s="142"/>
      <c r="I1" s="142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3</v>
      </c>
      <c r="I3" s="12">
        <v>27</v>
      </c>
      <c r="J3" s="13">
        <f t="shared" ref="J3:J73" si="0">G3/I3</f>
        <v>1.1851851851851851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30</v>
      </c>
      <c r="F4" s="12">
        <v>0</v>
      </c>
      <c r="G4" s="12">
        <f t="shared" ref="G4:G74" si="1">SUM(D4:F4)</f>
        <v>36</v>
      </c>
      <c r="H4" s="12">
        <v>0</v>
      </c>
      <c r="I4" s="12">
        <v>22</v>
      </c>
      <c r="J4" s="13">
        <f t="shared" si="0"/>
        <v>1.6363636363636365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29</v>
      </c>
      <c r="F6" s="12">
        <v>0</v>
      </c>
      <c r="G6" s="12">
        <f t="shared" si="1"/>
        <v>29</v>
      </c>
      <c r="H6" s="12">
        <v>0</v>
      </c>
      <c r="I6" s="12">
        <v>24</v>
      </c>
      <c r="J6" s="13">
        <f t="shared" si="0"/>
        <v>1.2083333333333333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69</v>
      </c>
      <c r="F7" s="12">
        <v>0</v>
      </c>
      <c r="G7" s="12">
        <f t="shared" si="1"/>
        <v>78</v>
      </c>
      <c r="H7" s="12">
        <v>0</v>
      </c>
      <c r="I7" s="12">
        <v>66</v>
      </c>
      <c r="J7" s="13">
        <f t="shared" si="0"/>
        <v>1.1818181818181819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30</v>
      </c>
      <c r="F8" s="12">
        <v>0</v>
      </c>
      <c r="G8" s="12">
        <f t="shared" si="1"/>
        <v>32</v>
      </c>
      <c r="H8" s="12">
        <v>1</v>
      </c>
      <c r="I8" s="12">
        <v>27</v>
      </c>
      <c r="J8" s="13">
        <f t="shared" si="0"/>
        <v>1.1851851851851851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12</v>
      </c>
      <c r="E9" s="12">
        <v>105</v>
      </c>
      <c r="F9" s="12">
        <v>2</v>
      </c>
      <c r="G9" s="12">
        <f t="shared" si="1"/>
        <v>119</v>
      </c>
      <c r="H9" s="12">
        <v>12</v>
      </c>
      <c r="I9" s="12">
        <v>107</v>
      </c>
      <c r="J9" s="13">
        <f t="shared" si="0"/>
        <v>1.1121495327102804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0</v>
      </c>
      <c r="E10" s="12">
        <v>27</v>
      </c>
      <c r="F10" s="12">
        <v>0</v>
      </c>
      <c r="G10" s="12">
        <f t="shared" si="1"/>
        <v>27</v>
      </c>
      <c r="H10" s="12">
        <v>0</v>
      </c>
      <c r="I10" s="12">
        <v>20</v>
      </c>
      <c r="J10" s="13">
        <f t="shared" si="0"/>
        <v>1.35</v>
      </c>
    </row>
    <row r="11" spans="1:10" x14ac:dyDescent="0.25">
      <c r="A11" s="3" t="s">
        <v>31</v>
      </c>
      <c r="B11" s="3" t="s">
        <v>32</v>
      </c>
      <c r="C11" s="3" t="s">
        <v>453</v>
      </c>
      <c r="D11" s="12">
        <v>27</v>
      </c>
      <c r="E11" s="12">
        <v>485</v>
      </c>
      <c r="F11" s="12">
        <v>99</v>
      </c>
      <c r="G11" s="12">
        <f t="shared" si="1"/>
        <v>611</v>
      </c>
      <c r="H11" s="12">
        <v>11</v>
      </c>
      <c r="I11" s="12">
        <v>250</v>
      </c>
      <c r="J11" s="13">
        <f t="shared" si="0"/>
        <v>2.444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9</v>
      </c>
      <c r="E12" s="12">
        <v>85</v>
      </c>
      <c r="F12" s="12">
        <v>0</v>
      </c>
      <c r="G12" s="12">
        <f t="shared" si="1"/>
        <v>94</v>
      </c>
      <c r="H12" s="12">
        <v>1</v>
      </c>
      <c r="I12" s="12">
        <v>89</v>
      </c>
      <c r="J12" s="13">
        <f t="shared" si="0"/>
        <v>1.0561797752808988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9</v>
      </c>
      <c r="F13" s="12">
        <v>0</v>
      </c>
      <c r="G13" s="12">
        <f t="shared" si="1"/>
        <v>12</v>
      </c>
      <c r="H13" s="12">
        <v>3</v>
      </c>
      <c r="I13" s="12">
        <v>12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6</v>
      </c>
      <c r="E14" s="12">
        <v>51</v>
      </c>
      <c r="F14" s="12">
        <v>0</v>
      </c>
      <c r="G14" s="12">
        <f t="shared" si="1"/>
        <v>57</v>
      </c>
      <c r="H14" s="12">
        <v>4</v>
      </c>
      <c r="I14" s="12">
        <v>58</v>
      </c>
      <c r="J14" s="13">
        <f t="shared" si="0"/>
        <v>0.98275862068965514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82</v>
      </c>
      <c r="F15" s="12">
        <v>0</v>
      </c>
      <c r="G15" s="12">
        <f t="shared" si="1"/>
        <v>85</v>
      </c>
      <c r="H15" s="12">
        <v>3</v>
      </c>
      <c r="I15" s="12">
        <v>38</v>
      </c>
      <c r="J15" s="13">
        <f t="shared" si="0"/>
        <v>2.236842105263158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19</v>
      </c>
      <c r="E16" s="12">
        <v>284</v>
      </c>
      <c r="F16" s="12">
        <v>0</v>
      </c>
      <c r="G16" s="12">
        <f t="shared" si="1"/>
        <v>303</v>
      </c>
      <c r="H16" s="12">
        <v>9</v>
      </c>
      <c r="I16" s="12">
        <v>318</v>
      </c>
      <c r="J16" s="13">
        <f t="shared" si="0"/>
        <v>0.95283018867924529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150</v>
      </c>
      <c r="F17" s="12">
        <v>0</v>
      </c>
      <c r="G17" s="12">
        <f t="shared" si="1"/>
        <v>161</v>
      </c>
      <c r="H17" s="12">
        <v>11</v>
      </c>
      <c r="I17" s="12">
        <v>163</v>
      </c>
      <c r="J17" s="13">
        <f t="shared" si="0"/>
        <v>0.98773006134969321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35</v>
      </c>
      <c r="F18" s="12">
        <v>0</v>
      </c>
      <c r="G18" s="12">
        <f t="shared" si="1"/>
        <v>35</v>
      </c>
      <c r="H18" s="12">
        <v>0</v>
      </c>
      <c r="I18" s="12">
        <v>13</v>
      </c>
      <c r="J18" s="13">
        <f t="shared" si="0"/>
        <v>2.6923076923076925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22</v>
      </c>
      <c r="E19" s="12">
        <v>273</v>
      </c>
      <c r="F19" s="12">
        <v>1</v>
      </c>
      <c r="G19" s="12">
        <f t="shared" si="1"/>
        <v>296</v>
      </c>
      <c r="H19" s="12">
        <v>10</v>
      </c>
      <c r="I19" s="12">
        <v>344</v>
      </c>
      <c r="J19" s="13">
        <f t="shared" si="0"/>
        <v>0.86046511627906974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17</v>
      </c>
      <c r="J20" s="13">
        <f t="shared" si="0"/>
        <v>1.0588235294117647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6</v>
      </c>
      <c r="E21" s="12">
        <v>22</v>
      </c>
      <c r="F21" s="12">
        <v>0</v>
      </c>
      <c r="G21" s="12">
        <f t="shared" si="1"/>
        <v>28</v>
      </c>
      <c r="H21" s="12">
        <v>6</v>
      </c>
      <c r="I21" s="12">
        <v>21</v>
      </c>
      <c r="J21" s="13">
        <f t="shared" si="0"/>
        <v>1.3333333333333333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6</v>
      </c>
      <c r="E22" s="12">
        <v>29</v>
      </c>
      <c r="F22" s="12">
        <v>0</v>
      </c>
      <c r="G22" s="12">
        <f t="shared" si="1"/>
        <v>35</v>
      </c>
      <c r="H22" s="12">
        <v>1</v>
      </c>
      <c r="I22" s="12">
        <v>35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177</v>
      </c>
      <c r="F23" s="12">
        <v>0</v>
      </c>
      <c r="G23" s="12">
        <f t="shared" si="1"/>
        <v>189</v>
      </c>
      <c r="H23" s="12">
        <v>8</v>
      </c>
      <c r="I23" s="12">
        <v>132</v>
      </c>
      <c r="J23" s="13">
        <f t="shared" si="0"/>
        <v>1.4318181818181819</v>
      </c>
    </row>
    <row r="24" spans="1:10" x14ac:dyDescent="0.25">
      <c r="A24" s="33" t="s">
        <v>66</v>
      </c>
      <c r="B24" s="33" t="s">
        <v>64</v>
      </c>
      <c r="C24" s="33" t="s">
        <v>67</v>
      </c>
      <c r="D24" s="34">
        <v>0</v>
      </c>
      <c r="E24" s="34">
        <v>20</v>
      </c>
      <c r="F24" s="34">
        <v>0</v>
      </c>
      <c r="G24" s="34">
        <f t="shared" si="1"/>
        <v>20</v>
      </c>
      <c r="H24" s="34">
        <v>0</v>
      </c>
      <c r="I24" s="34">
        <v>27</v>
      </c>
      <c r="J24" s="35">
        <f t="shared" si="0"/>
        <v>0.7407407407407407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48</v>
      </c>
      <c r="F25" s="12">
        <v>0</v>
      </c>
      <c r="G25" s="12">
        <f t="shared" si="1"/>
        <v>49</v>
      </c>
      <c r="H25" s="12">
        <v>1</v>
      </c>
      <c r="I25" s="12">
        <v>51</v>
      </c>
      <c r="J25" s="13">
        <f t="shared" si="0"/>
        <v>0.96078431372549022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44</v>
      </c>
      <c r="F26" s="12">
        <v>0</v>
      </c>
      <c r="G26" s="12">
        <f t="shared" si="1"/>
        <v>46</v>
      </c>
      <c r="H26" s="12">
        <v>2</v>
      </c>
      <c r="I26" s="12">
        <v>46</v>
      </c>
      <c r="J26" s="13">
        <f t="shared" si="0"/>
        <v>1</v>
      </c>
    </row>
    <row r="27" spans="1:10" x14ac:dyDescent="0.25">
      <c r="A27" s="33" t="s">
        <v>73</v>
      </c>
      <c r="B27" s="33" t="s">
        <v>74</v>
      </c>
      <c r="C27" s="33" t="s">
        <v>75</v>
      </c>
      <c r="D27" s="34">
        <v>6</v>
      </c>
      <c r="E27" s="34">
        <v>36</v>
      </c>
      <c r="F27" s="34">
        <v>0</v>
      </c>
      <c r="G27" s="34">
        <f t="shared" si="1"/>
        <v>42</v>
      </c>
      <c r="H27" s="34">
        <v>4</v>
      </c>
      <c r="I27" s="34">
        <v>57</v>
      </c>
      <c r="J27" s="35">
        <f t="shared" si="0"/>
        <v>0.73684210526315785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367</v>
      </c>
      <c r="F29" s="12">
        <v>10</v>
      </c>
      <c r="G29" s="12">
        <f t="shared" si="1"/>
        <v>405</v>
      </c>
      <c r="H29" s="12">
        <v>28</v>
      </c>
      <c r="I29" s="12">
        <v>194</v>
      </c>
      <c r="J29" s="13">
        <f t="shared" si="0"/>
        <v>2.0876288659793816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44</v>
      </c>
      <c r="J30" s="13">
        <f t="shared" si="0"/>
        <v>0.97727272727272729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100</v>
      </c>
      <c r="F31" s="12">
        <v>0</v>
      </c>
      <c r="G31" s="12">
        <f t="shared" si="1"/>
        <v>106</v>
      </c>
      <c r="H31" s="12">
        <v>6</v>
      </c>
      <c r="I31" s="12">
        <v>112</v>
      </c>
      <c r="J31" s="13">
        <f t="shared" si="0"/>
        <v>0.9464285714285714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16</v>
      </c>
      <c r="F32" s="12">
        <v>0</v>
      </c>
      <c r="G32" s="12">
        <f t="shared" si="1"/>
        <v>16</v>
      </c>
      <c r="H32" s="12">
        <v>0</v>
      </c>
      <c r="I32" s="12">
        <v>11</v>
      </c>
      <c r="J32" s="13">
        <f t="shared" si="0"/>
        <v>1.4545454545454546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10</v>
      </c>
      <c r="F33" s="12">
        <v>0</v>
      </c>
      <c r="G33" s="12">
        <f t="shared" si="1"/>
        <v>13</v>
      </c>
      <c r="H33" s="12">
        <v>3</v>
      </c>
      <c r="I33" s="12">
        <v>11</v>
      </c>
      <c r="J33" s="13">
        <f t="shared" si="0"/>
        <v>1.1818181818181819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23</v>
      </c>
      <c r="F34" s="12">
        <v>0</v>
      </c>
      <c r="G34" s="12">
        <f t="shared" si="1"/>
        <v>25</v>
      </c>
      <c r="H34" s="12">
        <v>1</v>
      </c>
      <c r="I34" s="12">
        <v>19</v>
      </c>
      <c r="J34" s="13">
        <f t="shared" si="0"/>
        <v>1.3157894736842106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4</v>
      </c>
      <c r="E36" s="12">
        <v>29</v>
      </c>
      <c r="F36" s="12">
        <v>0</v>
      </c>
      <c r="G36" s="12">
        <f t="shared" si="1"/>
        <v>33</v>
      </c>
      <c r="H36" s="12">
        <v>4</v>
      </c>
      <c r="I36" s="12">
        <v>30</v>
      </c>
      <c r="J36" s="13">
        <f t="shared" si="0"/>
        <v>1.1000000000000001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6</v>
      </c>
      <c r="E37" s="12">
        <v>79</v>
      </c>
      <c r="F37" s="12">
        <v>0</v>
      </c>
      <c r="G37" s="12">
        <f t="shared" si="1"/>
        <v>85</v>
      </c>
      <c r="H37" s="12">
        <v>6</v>
      </c>
      <c r="I37" s="12">
        <v>35</v>
      </c>
      <c r="J37" s="13">
        <f t="shared" si="0"/>
        <v>2.4285714285714284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12</v>
      </c>
      <c r="E38" s="12">
        <v>93</v>
      </c>
      <c r="F38" s="12">
        <v>1</v>
      </c>
      <c r="G38" s="12">
        <f t="shared" si="1"/>
        <v>106</v>
      </c>
      <c r="H38" s="12">
        <v>5</v>
      </c>
      <c r="I38" s="12">
        <v>110</v>
      </c>
      <c r="J38" s="13">
        <f t="shared" si="0"/>
        <v>0.96363636363636362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12</v>
      </c>
      <c r="F39" s="12">
        <v>0</v>
      </c>
      <c r="G39" s="12">
        <f t="shared" si="1"/>
        <v>12</v>
      </c>
      <c r="H39" s="12">
        <v>0</v>
      </c>
      <c r="I39" s="12">
        <v>11</v>
      </c>
      <c r="J39" s="13">
        <f t="shared" si="0"/>
        <v>1.0909090909090908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22</v>
      </c>
      <c r="F40" s="12">
        <v>0</v>
      </c>
      <c r="G40" s="12">
        <f t="shared" si="1"/>
        <v>22</v>
      </c>
      <c r="H40" s="12">
        <v>0</v>
      </c>
      <c r="I40" s="12">
        <v>22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82</v>
      </c>
      <c r="F41" s="12">
        <v>0</v>
      </c>
      <c r="G41" s="12">
        <f t="shared" si="1"/>
        <v>88</v>
      </c>
      <c r="H41" s="12">
        <v>4</v>
      </c>
      <c r="I41" s="12">
        <v>105</v>
      </c>
      <c r="J41" s="13">
        <f t="shared" si="0"/>
        <v>0.83809523809523812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29</v>
      </c>
      <c r="F42" s="12">
        <v>0</v>
      </c>
      <c r="G42" s="12">
        <f t="shared" si="1"/>
        <v>31</v>
      </c>
      <c r="H42" s="12">
        <v>0</v>
      </c>
      <c r="I42" s="12">
        <v>30</v>
      </c>
      <c r="J42" s="13">
        <f t="shared" si="0"/>
        <v>1.0333333333333334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41</v>
      </c>
      <c r="F43" s="12">
        <v>0</v>
      </c>
      <c r="G43" s="12">
        <f t="shared" si="1"/>
        <v>44</v>
      </c>
      <c r="H43" s="12">
        <v>3</v>
      </c>
      <c r="I43" s="12">
        <v>44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34</v>
      </c>
      <c r="F44" s="12">
        <v>0</v>
      </c>
      <c r="G44" s="12">
        <f t="shared" si="1"/>
        <v>36</v>
      </c>
      <c r="H44" s="12">
        <v>1</v>
      </c>
      <c r="I44" s="12">
        <v>31</v>
      </c>
      <c r="J44" s="13">
        <f t="shared" si="0"/>
        <v>1.1612903225806452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12</v>
      </c>
      <c r="F45" s="12">
        <v>0</v>
      </c>
      <c r="G45" s="12">
        <f t="shared" si="1"/>
        <v>13</v>
      </c>
      <c r="H45" s="12">
        <v>1</v>
      </c>
      <c r="I45" s="12">
        <v>12</v>
      </c>
      <c r="J45" s="13">
        <f t="shared" si="0"/>
        <v>1.0833333333333333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100</v>
      </c>
      <c r="F46" s="12">
        <v>0</v>
      </c>
      <c r="G46" s="12">
        <f t="shared" si="1"/>
        <v>104</v>
      </c>
      <c r="H46" s="12">
        <v>4</v>
      </c>
      <c r="I46" s="12">
        <v>111</v>
      </c>
      <c r="J46" s="13">
        <f t="shared" si="0"/>
        <v>0.93693693693693691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102</v>
      </c>
      <c r="F47" s="12">
        <v>0</v>
      </c>
      <c r="G47" s="12">
        <f t="shared" si="1"/>
        <v>109</v>
      </c>
      <c r="H47" s="12">
        <v>1</v>
      </c>
      <c r="I47" s="12">
        <v>80</v>
      </c>
      <c r="J47" s="13">
        <f t="shared" si="0"/>
        <v>1.3625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14</v>
      </c>
      <c r="E48" s="12">
        <v>73</v>
      </c>
      <c r="F48" s="12">
        <v>0</v>
      </c>
      <c r="G48" s="12">
        <f t="shared" si="1"/>
        <v>87</v>
      </c>
      <c r="H48" s="12">
        <v>8</v>
      </c>
      <c r="I48" s="12">
        <v>98</v>
      </c>
      <c r="J48" s="13">
        <f t="shared" si="0"/>
        <v>0.88775510204081631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24</v>
      </c>
      <c r="F49" s="12">
        <v>0</v>
      </c>
      <c r="G49" s="12">
        <f t="shared" si="1"/>
        <v>24</v>
      </c>
      <c r="H49" s="12">
        <v>0</v>
      </c>
      <c r="I49" s="12">
        <v>22</v>
      </c>
      <c r="J49" s="13">
        <f t="shared" si="0"/>
        <v>1.0909090909090908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28</v>
      </c>
      <c r="F50" s="12">
        <v>0</v>
      </c>
      <c r="G50" s="12">
        <f t="shared" si="1"/>
        <v>30</v>
      </c>
      <c r="H50" s="12">
        <v>2</v>
      </c>
      <c r="I50" s="12">
        <v>22</v>
      </c>
      <c r="J50" s="13">
        <f t="shared" si="0"/>
        <v>1.3636363636363635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2</v>
      </c>
      <c r="E51" s="12">
        <v>37</v>
      </c>
      <c r="F51" s="12">
        <v>1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13</v>
      </c>
      <c r="E52" s="12">
        <v>164</v>
      </c>
      <c r="F52" s="12">
        <v>6</v>
      </c>
      <c r="G52" s="12">
        <f t="shared" si="1"/>
        <v>183</v>
      </c>
      <c r="H52" s="12">
        <v>13</v>
      </c>
      <c r="I52" s="12">
        <v>59</v>
      </c>
      <c r="J52" s="13">
        <f t="shared" si="0"/>
        <v>3.1016949152542375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15</v>
      </c>
      <c r="F53" s="12">
        <v>0</v>
      </c>
      <c r="G53" s="12">
        <f t="shared" si="1"/>
        <v>15</v>
      </c>
      <c r="H53" s="12">
        <v>0</v>
      </c>
      <c r="I53" s="12">
        <v>10</v>
      </c>
      <c r="J53" s="13">
        <f t="shared" si="0"/>
        <v>1.5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27</v>
      </c>
      <c r="F54" s="12">
        <v>0</v>
      </c>
      <c r="G54" s="12">
        <f t="shared" si="1"/>
        <v>29</v>
      </c>
      <c r="H54" s="12">
        <v>0</v>
      </c>
      <c r="I54" s="12">
        <v>32</v>
      </c>
      <c r="J54" s="13">
        <f t="shared" si="0"/>
        <v>0.90625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4</v>
      </c>
      <c r="E55" s="12">
        <v>31</v>
      </c>
      <c r="F55" s="12">
        <v>0</v>
      </c>
      <c r="G55" s="12">
        <f t="shared" si="1"/>
        <v>35</v>
      </c>
      <c r="H55" s="12">
        <v>1</v>
      </c>
      <c r="I55" s="12">
        <v>34</v>
      </c>
      <c r="J55" s="13">
        <f t="shared" si="0"/>
        <v>1.0294117647058822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81</v>
      </c>
      <c r="F56" s="12">
        <v>0</v>
      </c>
      <c r="G56" s="12">
        <f t="shared" si="1"/>
        <v>86</v>
      </c>
      <c r="H56" s="12">
        <v>5</v>
      </c>
      <c r="I56" s="12">
        <v>45</v>
      </c>
      <c r="J56" s="13">
        <f t="shared" si="0"/>
        <v>1.9111111111111112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86</v>
      </c>
      <c r="E57" s="12">
        <v>8</v>
      </c>
      <c r="F57" s="12">
        <v>0</v>
      </c>
      <c r="G57" s="12">
        <f t="shared" si="1"/>
        <v>94</v>
      </c>
      <c r="H57" s="12">
        <v>4</v>
      </c>
      <c r="I57" s="12">
        <v>62</v>
      </c>
      <c r="J57" s="13">
        <f t="shared" si="0"/>
        <v>1.5161290322580645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2</v>
      </c>
      <c r="I58" s="12">
        <v>24</v>
      </c>
      <c r="J58" s="13">
        <f t="shared" si="0"/>
        <v>1.125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7</v>
      </c>
      <c r="E59" s="12">
        <v>192</v>
      </c>
      <c r="F59" s="12">
        <v>0</v>
      </c>
      <c r="G59" s="12">
        <f t="shared" si="1"/>
        <v>199</v>
      </c>
      <c r="H59" s="12">
        <v>2</v>
      </c>
      <c r="I59" s="12">
        <v>115</v>
      </c>
      <c r="J59" s="13">
        <f t="shared" si="0"/>
        <v>1.7304347826086957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28</v>
      </c>
      <c r="F60" s="12">
        <v>0</v>
      </c>
      <c r="G60" s="12">
        <f t="shared" si="1"/>
        <v>29</v>
      </c>
      <c r="H60" s="12">
        <v>1</v>
      </c>
      <c r="I60" s="12">
        <v>19</v>
      </c>
      <c r="J60" s="13">
        <f t="shared" si="0"/>
        <v>1.5263157894736843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24</v>
      </c>
      <c r="F61" s="12">
        <v>0</v>
      </c>
      <c r="G61" s="12">
        <f t="shared" si="1"/>
        <v>24</v>
      </c>
      <c r="H61" s="12">
        <v>0</v>
      </c>
      <c r="I61" s="12">
        <v>21</v>
      </c>
      <c r="J61" s="13">
        <f t="shared" si="0"/>
        <v>1.1428571428571428</v>
      </c>
    </row>
    <row r="62" spans="1:10" x14ac:dyDescent="0.25">
      <c r="A62" s="3" t="s">
        <v>173</v>
      </c>
      <c r="B62" s="3" t="s">
        <v>174</v>
      </c>
      <c r="C62" s="3" t="s">
        <v>478</v>
      </c>
      <c r="D62" s="12">
        <v>14</v>
      </c>
      <c r="E62" s="12">
        <v>229</v>
      </c>
      <c r="F62" s="12">
        <v>0</v>
      </c>
      <c r="G62" s="12">
        <f t="shared" si="1"/>
        <v>243</v>
      </c>
      <c r="H62" s="12">
        <v>7</v>
      </c>
      <c r="I62" s="12">
        <v>259</v>
      </c>
      <c r="J62" s="13">
        <f t="shared" si="0"/>
        <v>0.93822393822393824</v>
      </c>
    </row>
    <row r="63" spans="1:10" x14ac:dyDescent="0.25">
      <c r="A63" s="3" t="s">
        <v>175</v>
      </c>
      <c r="B63" s="3" t="s">
        <v>174</v>
      </c>
      <c r="C63" s="3" t="s">
        <v>490</v>
      </c>
      <c r="D63" s="12">
        <v>19</v>
      </c>
      <c r="E63" s="12">
        <v>155</v>
      </c>
      <c r="F63" s="12">
        <v>0</v>
      </c>
      <c r="G63" s="12">
        <f t="shared" si="1"/>
        <v>174</v>
      </c>
      <c r="H63" s="12">
        <v>5</v>
      </c>
      <c r="I63" s="12">
        <v>175</v>
      </c>
      <c r="J63" s="13">
        <f t="shared" si="0"/>
        <v>0.99428571428571433</v>
      </c>
    </row>
    <row r="64" spans="1:10" x14ac:dyDescent="0.25">
      <c r="A64" s="3" t="s">
        <v>177</v>
      </c>
      <c r="B64" s="3" t="s">
        <v>174</v>
      </c>
      <c r="C64" s="3" t="s">
        <v>479</v>
      </c>
      <c r="D64" s="12">
        <v>15</v>
      </c>
      <c r="E64" s="12">
        <v>90</v>
      </c>
      <c r="F64" s="12">
        <v>0</v>
      </c>
      <c r="G64" s="12">
        <f t="shared" si="1"/>
        <v>105</v>
      </c>
      <c r="H64" s="12">
        <v>6</v>
      </c>
      <c r="I64" s="12">
        <v>105</v>
      </c>
      <c r="J64" s="13">
        <f t="shared" si="0"/>
        <v>1</v>
      </c>
    </row>
    <row r="65" spans="1:10" x14ac:dyDescent="0.25">
      <c r="A65" s="3" t="s">
        <v>179</v>
      </c>
      <c r="B65" s="3" t="s">
        <v>174</v>
      </c>
      <c r="C65" s="3" t="s">
        <v>475</v>
      </c>
      <c r="D65" s="12">
        <v>23</v>
      </c>
      <c r="E65" s="12">
        <v>125</v>
      </c>
      <c r="F65" s="12">
        <v>0</v>
      </c>
      <c r="G65" s="12">
        <f t="shared" si="1"/>
        <v>148</v>
      </c>
      <c r="H65" s="12">
        <v>9</v>
      </c>
      <c r="I65" s="12">
        <v>142</v>
      </c>
      <c r="J65" s="13">
        <f t="shared" si="0"/>
        <v>1.0422535211267605</v>
      </c>
    </row>
    <row r="66" spans="1:10" x14ac:dyDescent="0.25">
      <c r="A66" s="3" t="s">
        <v>180</v>
      </c>
      <c r="B66" s="3" t="s">
        <v>174</v>
      </c>
      <c r="C66" s="3" t="s">
        <v>476</v>
      </c>
      <c r="D66" s="12">
        <v>1</v>
      </c>
      <c r="E66" s="12">
        <v>57</v>
      </c>
      <c r="F66" s="12">
        <v>0</v>
      </c>
      <c r="G66" s="12">
        <f t="shared" si="1"/>
        <v>58</v>
      </c>
      <c r="H66" s="12">
        <v>1</v>
      </c>
      <c r="I66" s="12">
        <v>64</v>
      </c>
      <c r="J66" s="13">
        <f t="shared" si="0"/>
        <v>0.90625</v>
      </c>
    </row>
    <row r="67" spans="1:10" x14ac:dyDescent="0.25">
      <c r="A67" s="3" t="s">
        <v>182</v>
      </c>
      <c r="B67" s="3" t="s">
        <v>174</v>
      </c>
      <c r="C67" s="3" t="s">
        <v>492</v>
      </c>
      <c r="D67" s="12">
        <v>2</v>
      </c>
      <c r="E67" s="12">
        <v>239</v>
      </c>
      <c r="F67" s="12">
        <v>0</v>
      </c>
      <c r="G67" s="12">
        <f t="shared" si="1"/>
        <v>241</v>
      </c>
      <c r="H67" s="12">
        <v>2</v>
      </c>
      <c r="I67" s="12">
        <v>247</v>
      </c>
      <c r="J67" s="13">
        <f t="shared" si="0"/>
        <v>0.97570850202429149</v>
      </c>
    </row>
    <row r="68" spans="1:10" x14ac:dyDescent="0.25">
      <c r="A68" s="3" t="s">
        <v>184</v>
      </c>
      <c r="B68" s="3" t="s">
        <v>174</v>
      </c>
      <c r="C68" s="3" t="s">
        <v>185</v>
      </c>
      <c r="D68" s="12">
        <v>6</v>
      </c>
      <c r="E68" s="12">
        <v>51</v>
      </c>
      <c r="F68" s="12">
        <v>0</v>
      </c>
      <c r="G68" s="12">
        <f t="shared" si="1"/>
        <v>57</v>
      </c>
      <c r="H68" s="12">
        <v>6</v>
      </c>
      <c r="I68" s="12">
        <v>49</v>
      </c>
      <c r="J68" s="13">
        <f t="shared" si="0"/>
        <v>1.1632653061224489</v>
      </c>
    </row>
    <row r="69" spans="1:10" x14ac:dyDescent="0.25">
      <c r="A69" s="33" t="s">
        <v>186</v>
      </c>
      <c r="B69" s="33" t="s">
        <v>174</v>
      </c>
      <c r="C69" s="33" t="s">
        <v>187</v>
      </c>
      <c r="D69" s="34">
        <v>9</v>
      </c>
      <c r="E69" s="34">
        <v>102</v>
      </c>
      <c r="F69" s="34">
        <v>2</v>
      </c>
      <c r="G69" s="34">
        <f t="shared" si="1"/>
        <v>113</v>
      </c>
      <c r="H69" s="34">
        <v>3</v>
      </c>
      <c r="I69" s="34">
        <v>148</v>
      </c>
      <c r="J69" s="35">
        <f t="shared" si="0"/>
        <v>0.76351351351351349</v>
      </c>
    </row>
    <row r="70" spans="1:10" x14ac:dyDescent="0.25">
      <c r="A70" s="3" t="s">
        <v>188</v>
      </c>
      <c r="B70" s="3" t="s">
        <v>174</v>
      </c>
      <c r="C70" s="3" t="s">
        <v>189</v>
      </c>
      <c r="D70" s="12">
        <v>57</v>
      </c>
      <c r="E70" s="12">
        <v>683</v>
      </c>
      <c r="F70" s="12">
        <v>0</v>
      </c>
      <c r="G70" s="12">
        <f t="shared" si="1"/>
        <v>740</v>
      </c>
      <c r="H70" s="12">
        <v>2</v>
      </c>
      <c r="I70" s="12">
        <v>813</v>
      </c>
      <c r="J70" s="13">
        <f t="shared" si="0"/>
        <v>0.91020910209102091</v>
      </c>
    </row>
    <row r="71" spans="1:10" x14ac:dyDescent="0.25">
      <c r="A71" s="3" t="s">
        <v>190</v>
      </c>
      <c r="B71" s="3" t="s">
        <v>174</v>
      </c>
      <c r="C71" s="3" t="s">
        <v>191</v>
      </c>
      <c r="D71" s="12">
        <v>13</v>
      </c>
      <c r="E71" s="12">
        <v>101</v>
      </c>
      <c r="F71" s="12">
        <v>0</v>
      </c>
      <c r="G71" s="12">
        <f t="shared" si="1"/>
        <v>114</v>
      </c>
      <c r="H71" s="12">
        <v>0</v>
      </c>
      <c r="I71" s="12">
        <v>138</v>
      </c>
      <c r="J71" s="13">
        <f t="shared" si="0"/>
        <v>0.82608695652173914</v>
      </c>
    </row>
    <row r="72" spans="1:10" x14ac:dyDescent="0.25">
      <c r="A72" s="3" t="s">
        <v>192</v>
      </c>
      <c r="B72" s="3" t="s">
        <v>174</v>
      </c>
      <c r="C72" s="3" t="s">
        <v>193</v>
      </c>
      <c r="D72" s="12">
        <v>14</v>
      </c>
      <c r="E72" s="12">
        <v>326</v>
      </c>
      <c r="F72" s="12">
        <v>3</v>
      </c>
      <c r="G72" s="12">
        <f t="shared" si="1"/>
        <v>343</v>
      </c>
      <c r="H72" s="12">
        <v>2</v>
      </c>
      <c r="I72" s="12">
        <v>358</v>
      </c>
      <c r="J72" s="13">
        <f t="shared" si="0"/>
        <v>0.95810055865921784</v>
      </c>
    </row>
    <row r="73" spans="1:10" x14ac:dyDescent="0.25">
      <c r="A73" s="3" t="s">
        <v>194</v>
      </c>
      <c r="B73" s="3" t="s">
        <v>174</v>
      </c>
      <c r="C73" s="3" t="s">
        <v>195</v>
      </c>
      <c r="D73" s="12">
        <v>10</v>
      </c>
      <c r="E73" s="12">
        <v>221</v>
      </c>
      <c r="F73" s="12">
        <v>0</v>
      </c>
      <c r="G73" s="12">
        <f t="shared" si="1"/>
        <v>231</v>
      </c>
      <c r="H73" s="12">
        <v>10</v>
      </c>
      <c r="I73" s="12">
        <v>280</v>
      </c>
      <c r="J73" s="13">
        <f t="shared" si="0"/>
        <v>0.82499999999999996</v>
      </c>
    </row>
    <row r="74" spans="1:10" x14ac:dyDescent="0.25">
      <c r="A74" s="3" t="s">
        <v>196</v>
      </c>
      <c r="B74" s="3" t="s">
        <v>174</v>
      </c>
      <c r="C74" s="3" t="s">
        <v>197</v>
      </c>
      <c r="D74" s="12">
        <v>4</v>
      </c>
      <c r="E74" s="12">
        <v>132</v>
      </c>
      <c r="F74" s="12">
        <v>0</v>
      </c>
      <c r="G74" s="12">
        <f t="shared" si="1"/>
        <v>136</v>
      </c>
      <c r="H74" s="12">
        <v>2</v>
      </c>
      <c r="I74" s="12">
        <v>143</v>
      </c>
      <c r="J74" s="13">
        <f t="shared" ref="J74:J109" si="2">G74/I74</f>
        <v>0.95104895104895104</v>
      </c>
    </row>
    <row r="75" spans="1:10" x14ac:dyDescent="0.25">
      <c r="A75" s="3" t="s">
        <v>198</v>
      </c>
      <c r="B75" s="3" t="s">
        <v>174</v>
      </c>
      <c r="C75" s="3" t="s">
        <v>199</v>
      </c>
      <c r="D75" s="12">
        <v>2</v>
      </c>
      <c r="E75" s="12">
        <v>39</v>
      </c>
      <c r="F75" s="12">
        <v>0</v>
      </c>
      <c r="G75" s="12">
        <f>SUM(D75:F75)</f>
        <v>41</v>
      </c>
      <c r="H75" s="12">
        <v>2</v>
      </c>
      <c r="I75" s="12">
        <v>38</v>
      </c>
      <c r="J75" s="13">
        <f>G75/I75</f>
        <v>1.0789473684210527</v>
      </c>
    </row>
    <row r="76" spans="1:10" x14ac:dyDescent="0.25">
      <c r="A76" s="3" t="s">
        <v>200</v>
      </c>
      <c r="B76" s="3" t="s">
        <v>201</v>
      </c>
      <c r="C76" s="3" t="s">
        <v>201</v>
      </c>
      <c r="D76" s="12">
        <v>2</v>
      </c>
      <c r="E76" s="12">
        <v>44</v>
      </c>
      <c r="F76" s="12">
        <v>0</v>
      </c>
      <c r="G76" s="12">
        <f t="shared" ref="G76:G108" si="3">SUM(D76:F76)</f>
        <v>46</v>
      </c>
      <c r="H76" s="12">
        <v>1</v>
      </c>
      <c r="I76" s="12">
        <v>49</v>
      </c>
      <c r="J76" s="13">
        <f t="shared" si="2"/>
        <v>0.93877551020408168</v>
      </c>
    </row>
    <row r="77" spans="1:10" x14ac:dyDescent="0.25">
      <c r="A77" s="3" t="s">
        <v>202</v>
      </c>
      <c r="B77" s="3" t="s">
        <v>203</v>
      </c>
      <c r="C77" s="3" t="s">
        <v>204</v>
      </c>
      <c r="D77" s="12">
        <v>1</v>
      </c>
      <c r="E77" s="12">
        <v>25</v>
      </c>
      <c r="F77" s="12">
        <v>0</v>
      </c>
      <c r="G77" s="12">
        <f t="shared" si="3"/>
        <v>26</v>
      </c>
      <c r="H77" s="12">
        <v>1</v>
      </c>
      <c r="I77" s="12">
        <v>15</v>
      </c>
      <c r="J77" s="13">
        <f t="shared" si="2"/>
        <v>1.7333333333333334</v>
      </c>
    </row>
    <row r="78" spans="1:10" x14ac:dyDescent="0.25">
      <c r="A78" s="16" t="s">
        <v>205</v>
      </c>
      <c r="B78" s="3" t="s">
        <v>203</v>
      </c>
      <c r="C78" s="3" t="s">
        <v>206</v>
      </c>
      <c r="D78" s="12">
        <v>1</v>
      </c>
      <c r="E78" s="12">
        <v>13</v>
      </c>
      <c r="F78" s="12">
        <v>0</v>
      </c>
      <c r="G78" s="12">
        <f t="shared" si="3"/>
        <v>14</v>
      </c>
      <c r="H78" s="12">
        <v>1</v>
      </c>
      <c r="I78" s="12">
        <v>15</v>
      </c>
      <c r="J78" s="13">
        <f t="shared" si="2"/>
        <v>0.93333333333333335</v>
      </c>
    </row>
    <row r="79" spans="1:10" x14ac:dyDescent="0.25">
      <c r="A79" s="3" t="s">
        <v>207</v>
      </c>
      <c r="B79" s="3" t="s">
        <v>208</v>
      </c>
      <c r="C79" s="3" t="s">
        <v>209</v>
      </c>
      <c r="D79" s="12">
        <v>5</v>
      </c>
      <c r="E79" s="12">
        <v>48</v>
      </c>
      <c r="F79" s="12">
        <v>3</v>
      </c>
      <c r="G79" s="12">
        <f t="shared" si="3"/>
        <v>56</v>
      </c>
      <c r="H79" s="12">
        <v>5</v>
      </c>
      <c r="I79" s="12">
        <v>56</v>
      </c>
      <c r="J79" s="13">
        <f t="shared" si="2"/>
        <v>1</v>
      </c>
    </row>
    <row r="80" spans="1:10" x14ac:dyDescent="0.25">
      <c r="A80" s="3" t="s">
        <v>210</v>
      </c>
      <c r="B80" s="3" t="s">
        <v>211</v>
      </c>
      <c r="C80" s="3" t="s">
        <v>211</v>
      </c>
      <c r="D80" s="12">
        <v>1</v>
      </c>
      <c r="E80" s="12">
        <v>35</v>
      </c>
      <c r="F80" s="12">
        <v>0</v>
      </c>
      <c r="G80" s="12">
        <f t="shared" si="3"/>
        <v>36</v>
      </c>
      <c r="H80" s="12">
        <v>1</v>
      </c>
      <c r="I80" s="12">
        <v>28</v>
      </c>
      <c r="J80" s="13">
        <f t="shared" si="2"/>
        <v>1.2857142857142858</v>
      </c>
    </row>
    <row r="81" spans="1:10" x14ac:dyDescent="0.25">
      <c r="A81" s="3" t="s">
        <v>212</v>
      </c>
      <c r="B81" s="3" t="s">
        <v>213</v>
      </c>
      <c r="C81" s="3" t="s">
        <v>214</v>
      </c>
      <c r="D81" s="12">
        <v>11</v>
      </c>
      <c r="E81" s="12">
        <v>181</v>
      </c>
      <c r="F81" s="12">
        <v>0</v>
      </c>
      <c r="G81" s="12">
        <f t="shared" si="3"/>
        <v>192</v>
      </c>
      <c r="H81" s="12">
        <v>11</v>
      </c>
      <c r="I81" s="12">
        <v>110</v>
      </c>
      <c r="J81" s="13">
        <f t="shared" si="2"/>
        <v>1.7454545454545454</v>
      </c>
    </row>
    <row r="82" spans="1:10" x14ac:dyDescent="0.25">
      <c r="A82" s="3" t="s">
        <v>215</v>
      </c>
      <c r="B82" s="3" t="s">
        <v>213</v>
      </c>
      <c r="C82" s="3" t="s">
        <v>216</v>
      </c>
      <c r="D82" s="12">
        <v>3</v>
      </c>
      <c r="E82" s="12">
        <v>63</v>
      </c>
      <c r="F82" s="12">
        <v>5</v>
      </c>
      <c r="G82" s="12">
        <f t="shared" si="3"/>
        <v>71</v>
      </c>
      <c r="H82" s="12">
        <v>3</v>
      </c>
      <c r="I82" s="12">
        <v>49</v>
      </c>
      <c r="J82" s="13">
        <f t="shared" si="2"/>
        <v>1.4489795918367347</v>
      </c>
    </row>
    <row r="83" spans="1:10" x14ac:dyDescent="0.25">
      <c r="A83" s="3" t="s">
        <v>217</v>
      </c>
      <c r="B83" s="3" t="s">
        <v>218</v>
      </c>
      <c r="C83" s="3" t="s">
        <v>219</v>
      </c>
      <c r="D83" s="12">
        <v>13</v>
      </c>
      <c r="E83" s="12">
        <v>130</v>
      </c>
      <c r="F83" s="12">
        <v>0</v>
      </c>
      <c r="G83" s="12">
        <f t="shared" si="3"/>
        <v>143</v>
      </c>
      <c r="H83" s="12">
        <v>5</v>
      </c>
      <c r="I83" s="12">
        <v>65</v>
      </c>
      <c r="J83" s="13">
        <f t="shared" si="2"/>
        <v>2.2000000000000002</v>
      </c>
    </row>
    <row r="84" spans="1:10" x14ac:dyDescent="0.25">
      <c r="A84" s="3" t="s">
        <v>220</v>
      </c>
      <c r="B84" s="3" t="s">
        <v>221</v>
      </c>
      <c r="C84" s="3" t="s">
        <v>222</v>
      </c>
      <c r="D84" s="12">
        <v>5</v>
      </c>
      <c r="E84" s="12">
        <v>56</v>
      </c>
      <c r="F84" s="12">
        <v>0</v>
      </c>
      <c r="G84" s="12">
        <f t="shared" si="3"/>
        <v>61</v>
      </c>
      <c r="H84" s="12">
        <v>5</v>
      </c>
      <c r="I84" s="12">
        <v>40</v>
      </c>
      <c r="J84" s="13">
        <f t="shared" si="2"/>
        <v>1.5249999999999999</v>
      </c>
    </row>
    <row r="85" spans="1:10" x14ac:dyDescent="0.25">
      <c r="A85" s="3" t="s">
        <v>223</v>
      </c>
      <c r="B85" s="3" t="s">
        <v>224</v>
      </c>
      <c r="C85" s="3" t="s">
        <v>225</v>
      </c>
      <c r="D85" s="12">
        <v>17</v>
      </c>
      <c r="E85" s="12">
        <v>176</v>
      </c>
      <c r="F85" s="12">
        <v>0</v>
      </c>
      <c r="G85" s="12">
        <f t="shared" si="3"/>
        <v>193</v>
      </c>
      <c r="H85" s="12">
        <v>6</v>
      </c>
      <c r="I85" s="12">
        <v>147</v>
      </c>
      <c r="J85" s="13">
        <f t="shared" si="2"/>
        <v>1.3129251700680271</v>
      </c>
    </row>
    <row r="86" spans="1:10" x14ac:dyDescent="0.25">
      <c r="A86" s="3" t="s">
        <v>226</v>
      </c>
      <c r="B86" s="3" t="s">
        <v>227</v>
      </c>
      <c r="C86" s="3" t="s">
        <v>228</v>
      </c>
      <c r="D86" s="12">
        <v>1</v>
      </c>
      <c r="E86" s="12">
        <v>25</v>
      </c>
      <c r="F86" s="12">
        <v>0</v>
      </c>
      <c r="G86" s="12">
        <f t="shared" si="3"/>
        <v>26</v>
      </c>
      <c r="H86" s="12">
        <v>1</v>
      </c>
      <c r="I86" s="12">
        <v>15</v>
      </c>
      <c r="J86" s="13">
        <f t="shared" si="2"/>
        <v>1.7333333333333334</v>
      </c>
    </row>
    <row r="87" spans="1:10" x14ac:dyDescent="0.25">
      <c r="A87" s="33" t="s">
        <v>229</v>
      </c>
      <c r="B87" s="33" t="s">
        <v>230</v>
      </c>
      <c r="C87" s="33" t="s">
        <v>231</v>
      </c>
      <c r="D87" s="34">
        <v>0</v>
      </c>
      <c r="E87" s="34">
        <v>1</v>
      </c>
      <c r="F87" s="34">
        <v>0</v>
      </c>
      <c r="G87" s="34">
        <f t="shared" si="3"/>
        <v>1</v>
      </c>
      <c r="H87" s="34">
        <v>0</v>
      </c>
      <c r="I87" s="34">
        <v>3</v>
      </c>
      <c r="J87" s="35">
        <f t="shared" si="2"/>
        <v>0.33333333333333331</v>
      </c>
    </row>
    <row r="88" spans="1:10" x14ac:dyDescent="0.25">
      <c r="A88" s="3" t="s">
        <v>232</v>
      </c>
      <c r="B88" s="3" t="s">
        <v>233</v>
      </c>
      <c r="C88" s="3" t="s">
        <v>234</v>
      </c>
      <c r="D88" s="12">
        <v>9</v>
      </c>
      <c r="E88" s="12">
        <v>111</v>
      </c>
      <c r="F88" s="12">
        <v>0</v>
      </c>
      <c r="G88" s="12">
        <f t="shared" si="3"/>
        <v>120</v>
      </c>
      <c r="H88" s="12">
        <v>8</v>
      </c>
      <c r="I88" s="12">
        <v>117</v>
      </c>
      <c r="J88" s="13">
        <f t="shared" si="2"/>
        <v>1.0256410256410255</v>
      </c>
    </row>
    <row r="89" spans="1:10" x14ac:dyDescent="0.25">
      <c r="A89" s="3" t="s">
        <v>235</v>
      </c>
      <c r="B89" s="3" t="s">
        <v>236</v>
      </c>
      <c r="C89" s="3" t="s">
        <v>236</v>
      </c>
      <c r="D89" s="12">
        <v>4</v>
      </c>
      <c r="E89" s="12">
        <v>124</v>
      </c>
      <c r="F89" s="12">
        <v>0</v>
      </c>
      <c r="G89" s="12">
        <f t="shared" si="3"/>
        <v>128</v>
      </c>
      <c r="H89" s="12">
        <v>1</v>
      </c>
      <c r="I89" s="12">
        <v>76</v>
      </c>
      <c r="J89" s="13">
        <f t="shared" si="2"/>
        <v>1.6842105263157894</v>
      </c>
    </row>
    <row r="90" spans="1:10" x14ac:dyDescent="0.25">
      <c r="A90" s="3" t="s">
        <v>237</v>
      </c>
      <c r="B90" s="3" t="s">
        <v>238</v>
      </c>
      <c r="C90" s="3" t="s">
        <v>239</v>
      </c>
      <c r="D90" s="12">
        <v>5</v>
      </c>
      <c r="E90" s="12">
        <v>89</v>
      </c>
      <c r="F90" s="12">
        <v>0</v>
      </c>
      <c r="G90" s="12">
        <f t="shared" si="3"/>
        <v>94</v>
      </c>
      <c r="H90" s="12">
        <v>2</v>
      </c>
      <c r="I90" s="12">
        <v>94</v>
      </c>
      <c r="J90" s="13">
        <f t="shared" si="2"/>
        <v>1</v>
      </c>
    </row>
    <row r="91" spans="1:10" x14ac:dyDescent="0.25">
      <c r="A91" s="3" t="s">
        <v>240</v>
      </c>
      <c r="B91" s="3" t="s">
        <v>241</v>
      </c>
      <c r="C91" s="3" t="s">
        <v>242</v>
      </c>
      <c r="D91" s="12">
        <v>2</v>
      </c>
      <c r="E91" s="12">
        <v>63</v>
      </c>
      <c r="F91" s="12">
        <v>0</v>
      </c>
      <c r="G91" s="12">
        <f t="shared" si="3"/>
        <v>65</v>
      </c>
      <c r="H91" s="12">
        <v>1</v>
      </c>
      <c r="I91" s="12">
        <v>67</v>
      </c>
      <c r="J91" s="13">
        <f t="shared" si="2"/>
        <v>0.97014925373134331</v>
      </c>
    </row>
    <row r="92" spans="1:10" x14ac:dyDescent="0.25">
      <c r="A92" s="3" t="s">
        <v>243</v>
      </c>
      <c r="B92" s="3" t="s">
        <v>244</v>
      </c>
      <c r="C92" s="3" t="s">
        <v>245</v>
      </c>
      <c r="D92" s="12">
        <v>5</v>
      </c>
      <c r="E92" s="12">
        <v>86</v>
      </c>
      <c r="F92" s="12">
        <v>0</v>
      </c>
      <c r="G92" s="12">
        <f t="shared" si="3"/>
        <v>91</v>
      </c>
      <c r="H92" s="12">
        <v>2</v>
      </c>
      <c r="I92" s="12">
        <v>90</v>
      </c>
      <c r="J92" s="13">
        <f t="shared" si="2"/>
        <v>1.0111111111111111</v>
      </c>
    </row>
    <row r="93" spans="1:10" x14ac:dyDescent="0.25">
      <c r="A93" s="3" t="s">
        <v>246</v>
      </c>
      <c r="B93" s="3" t="s">
        <v>247</v>
      </c>
      <c r="C93" s="3" t="s">
        <v>248</v>
      </c>
      <c r="D93" s="12">
        <v>0</v>
      </c>
      <c r="E93" s="12">
        <v>13</v>
      </c>
      <c r="F93" s="12">
        <v>0</v>
      </c>
      <c r="G93" s="12">
        <f t="shared" si="3"/>
        <v>13</v>
      </c>
      <c r="H93" s="12">
        <v>0</v>
      </c>
      <c r="I93" s="12">
        <v>12</v>
      </c>
      <c r="J93" s="13">
        <f t="shared" si="2"/>
        <v>1.0833333333333333</v>
      </c>
    </row>
    <row r="94" spans="1:10" x14ac:dyDescent="0.25">
      <c r="A94" s="3" t="s">
        <v>249</v>
      </c>
      <c r="B94" s="3" t="s">
        <v>250</v>
      </c>
      <c r="C94" s="3" t="s">
        <v>251</v>
      </c>
      <c r="D94" s="12">
        <v>27</v>
      </c>
      <c r="E94" s="12">
        <v>377</v>
      </c>
      <c r="F94" s="12">
        <v>1</v>
      </c>
      <c r="G94" s="12">
        <f t="shared" si="3"/>
        <v>405</v>
      </c>
      <c r="H94" s="12">
        <v>27</v>
      </c>
      <c r="I94" s="12">
        <v>400</v>
      </c>
      <c r="J94" s="13">
        <f t="shared" si="2"/>
        <v>1.0125</v>
      </c>
    </row>
    <row r="95" spans="1:10" x14ac:dyDescent="0.25">
      <c r="A95" s="3" t="s">
        <v>252</v>
      </c>
      <c r="B95" s="3" t="s">
        <v>250</v>
      </c>
      <c r="C95" s="3" t="s">
        <v>253</v>
      </c>
      <c r="D95" s="12">
        <v>0</v>
      </c>
      <c r="E95" s="12">
        <v>20</v>
      </c>
      <c r="F95" s="12">
        <v>0</v>
      </c>
      <c r="G95" s="12">
        <f t="shared" si="3"/>
        <v>20</v>
      </c>
      <c r="H95" s="12">
        <v>0</v>
      </c>
      <c r="I95" s="12">
        <v>18</v>
      </c>
      <c r="J95" s="13">
        <f t="shared" si="2"/>
        <v>1.1111111111111112</v>
      </c>
    </row>
    <row r="96" spans="1:10" x14ac:dyDescent="0.25">
      <c r="A96" s="33" t="s">
        <v>254</v>
      </c>
      <c r="B96" s="33" t="s">
        <v>250</v>
      </c>
      <c r="C96" s="33" t="s">
        <v>255</v>
      </c>
      <c r="D96" s="34">
        <v>22</v>
      </c>
      <c r="E96" s="34">
        <v>271</v>
      </c>
      <c r="F96" s="34">
        <v>1</v>
      </c>
      <c r="G96" s="34">
        <f t="shared" si="3"/>
        <v>294</v>
      </c>
      <c r="H96" s="34">
        <v>5</v>
      </c>
      <c r="I96" s="34">
        <v>396</v>
      </c>
      <c r="J96" s="35">
        <f t="shared" si="2"/>
        <v>0.74242424242424243</v>
      </c>
    </row>
    <row r="97" spans="1:10" x14ac:dyDescent="0.25">
      <c r="A97" s="3" t="s">
        <v>256</v>
      </c>
      <c r="B97" s="3" t="s">
        <v>250</v>
      </c>
      <c r="C97" s="3" t="s">
        <v>257</v>
      </c>
      <c r="D97" s="12">
        <v>4</v>
      </c>
      <c r="E97" s="12">
        <v>75</v>
      </c>
      <c r="F97" s="12">
        <v>0</v>
      </c>
      <c r="G97" s="12">
        <f t="shared" si="3"/>
        <v>79</v>
      </c>
      <c r="H97" s="12">
        <v>4</v>
      </c>
      <c r="I97" s="12">
        <v>77</v>
      </c>
      <c r="J97" s="13">
        <f t="shared" si="2"/>
        <v>1.025974025974026</v>
      </c>
    </row>
    <row r="98" spans="1:10" x14ac:dyDescent="0.25">
      <c r="A98" s="3" t="s">
        <v>258</v>
      </c>
      <c r="B98" s="3" t="s">
        <v>250</v>
      </c>
      <c r="C98" s="3" t="s">
        <v>259</v>
      </c>
      <c r="D98" s="12">
        <v>10</v>
      </c>
      <c r="E98" s="12">
        <v>111</v>
      </c>
      <c r="F98" s="12">
        <v>0</v>
      </c>
      <c r="G98" s="12">
        <f t="shared" si="3"/>
        <v>121</v>
      </c>
      <c r="H98" s="12">
        <v>2</v>
      </c>
      <c r="I98" s="12">
        <v>116</v>
      </c>
      <c r="J98" s="13">
        <f t="shared" si="2"/>
        <v>1.0431034482758621</v>
      </c>
    </row>
    <row r="99" spans="1:10" x14ac:dyDescent="0.25">
      <c r="A99" s="3" t="s">
        <v>260</v>
      </c>
      <c r="B99" s="3" t="s">
        <v>250</v>
      </c>
      <c r="C99" s="3" t="s">
        <v>261</v>
      </c>
      <c r="D99" s="12">
        <v>10</v>
      </c>
      <c r="E99" s="12">
        <v>76</v>
      </c>
      <c r="F99" s="12">
        <v>0</v>
      </c>
      <c r="G99" s="12">
        <f t="shared" si="3"/>
        <v>86</v>
      </c>
      <c r="H99" s="12">
        <v>6</v>
      </c>
      <c r="I99" s="12">
        <v>92</v>
      </c>
      <c r="J99" s="13">
        <f t="shared" si="2"/>
        <v>0.93478260869565222</v>
      </c>
    </row>
    <row r="100" spans="1:10" x14ac:dyDescent="0.25">
      <c r="A100" s="3" t="s">
        <v>262</v>
      </c>
      <c r="B100" s="3" t="s">
        <v>250</v>
      </c>
      <c r="C100" s="3" t="s">
        <v>263</v>
      </c>
      <c r="D100" s="12">
        <v>24</v>
      </c>
      <c r="E100" s="12">
        <v>411</v>
      </c>
      <c r="F100" s="12">
        <v>0</v>
      </c>
      <c r="G100" s="12">
        <f t="shared" si="3"/>
        <v>435</v>
      </c>
      <c r="H100" s="12">
        <v>8</v>
      </c>
      <c r="I100" s="12">
        <v>442</v>
      </c>
      <c r="J100" s="13">
        <f t="shared" si="2"/>
        <v>0.98416289592760176</v>
      </c>
    </row>
    <row r="101" spans="1:10" x14ac:dyDescent="0.25">
      <c r="A101" s="3" t="s">
        <v>264</v>
      </c>
      <c r="B101" s="3" t="s">
        <v>250</v>
      </c>
      <c r="C101" s="3" t="s">
        <v>265</v>
      </c>
      <c r="D101" s="12">
        <v>11</v>
      </c>
      <c r="E101" s="12">
        <v>176</v>
      </c>
      <c r="F101" s="12">
        <v>0</v>
      </c>
      <c r="G101" s="12">
        <f t="shared" si="3"/>
        <v>187</v>
      </c>
      <c r="H101" s="12">
        <v>3</v>
      </c>
      <c r="I101" s="12">
        <v>190</v>
      </c>
      <c r="J101" s="13">
        <f t="shared" si="2"/>
        <v>0.98421052631578942</v>
      </c>
    </row>
    <row r="102" spans="1:10" x14ac:dyDescent="0.25">
      <c r="A102" s="3" t="s">
        <v>266</v>
      </c>
      <c r="B102" s="3" t="s">
        <v>250</v>
      </c>
      <c r="C102" s="3" t="s">
        <v>267</v>
      </c>
      <c r="D102" s="12">
        <v>128</v>
      </c>
      <c r="E102" s="12">
        <v>9</v>
      </c>
      <c r="F102" s="12">
        <v>1</v>
      </c>
      <c r="G102" s="12">
        <f t="shared" si="3"/>
        <v>138</v>
      </c>
      <c r="H102" s="12">
        <v>6</v>
      </c>
      <c r="I102" s="12">
        <v>133</v>
      </c>
      <c r="J102" s="13">
        <f t="shared" si="2"/>
        <v>1.0375939849624061</v>
      </c>
    </row>
    <row r="103" spans="1:10" x14ac:dyDescent="0.25">
      <c r="A103" s="3" t="s">
        <v>268</v>
      </c>
      <c r="B103" s="3" t="s">
        <v>250</v>
      </c>
      <c r="C103" s="3" t="s">
        <v>269</v>
      </c>
      <c r="D103" s="12">
        <v>6</v>
      </c>
      <c r="E103" s="12">
        <v>145</v>
      </c>
      <c r="F103" s="12">
        <v>1</v>
      </c>
      <c r="G103" s="12">
        <f t="shared" si="3"/>
        <v>152</v>
      </c>
      <c r="H103" s="12">
        <v>0</v>
      </c>
      <c r="I103" s="12">
        <v>159</v>
      </c>
      <c r="J103" s="13">
        <f t="shared" si="2"/>
        <v>0.95597484276729561</v>
      </c>
    </row>
    <row r="104" spans="1:10" x14ac:dyDescent="0.25">
      <c r="A104" s="3" t="s">
        <v>270</v>
      </c>
      <c r="B104" s="3" t="s">
        <v>271</v>
      </c>
      <c r="C104" s="3" t="s">
        <v>271</v>
      </c>
      <c r="D104" s="12">
        <v>5</v>
      </c>
      <c r="E104" s="12">
        <v>55</v>
      </c>
      <c r="F104" s="12">
        <v>0</v>
      </c>
      <c r="G104" s="12">
        <f t="shared" si="3"/>
        <v>60</v>
      </c>
      <c r="H104" s="12">
        <v>5</v>
      </c>
      <c r="I104" s="12">
        <v>60</v>
      </c>
      <c r="J104" s="13">
        <f t="shared" si="2"/>
        <v>1</v>
      </c>
    </row>
    <row r="105" spans="1:10" x14ac:dyDescent="0.25">
      <c r="A105" s="3" t="s">
        <v>272</v>
      </c>
      <c r="B105" s="3" t="s">
        <v>271</v>
      </c>
      <c r="C105" s="3" t="s">
        <v>273</v>
      </c>
      <c r="D105" s="12">
        <v>4</v>
      </c>
      <c r="E105" s="12">
        <v>20</v>
      </c>
      <c r="F105" s="12">
        <v>0</v>
      </c>
      <c r="G105" s="12">
        <f t="shared" si="3"/>
        <v>24</v>
      </c>
      <c r="H105" s="12">
        <v>4</v>
      </c>
      <c r="I105" s="12">
        <v>23</v>
      </c>
      <c r="J105" s="13">
        <f t="shared" si="2"/>
        <v>1.0434782608695652</v>
      </c>
    </row>
    <row r="106" spans="1:10" x14ac:dyDescent="0.25">
      <c r="A106" s="3" t="s">
        <v>274</v>
      </c>
      <c r="B106" s="3" t="s">
        <v>275</v>
      </c>
      <c r="C106" s="3" t="s">
        <v>276</v>
      </c>
      <c r="D106" s="12">
        <v>10</v>
      </c>
      <c r="E106" s="12">
        <v>111</v>
      </c>
      <c r="F106" s="12">
        <v>0</v>
      </c>
      <c r="G106" s="12">
        <f t="shared" si="3"/>
        <v>121</v>
      </c>
      <c r="H106" s="12">
        <v>4</v>
      </c>
      <c r="I106" s="12">
        <v>116</v>
      </c>
      <c r="J106" s="13">
        <f t="shared" si="2"/>
        <v>1.0431034482758621</v>
      </c>
    </row>
    <row r="107" spans="1:10" x14ac:dyDescent="0.25">
      <c r="A107" s="3" t="s">
        <v>277</v>
      </c>
      <c r="B107" s="3" t="s">
        <v>278</v>
      </c>
      <c r="C107" s="3" t="s">
        <v>279</v>
      </c>
      <c r="D107" s="12">
        <v>1</v>
      </c>
      <c r="E107" s="12">
        <v>15</v>
      </c>
      <c r="F107" s="12">
        <v>0</v>
      </c>
      <c r="G107" s="12">
        <f t="shared" si="3"/>
        <v>16</v>
      </c>
      <c r="H107" s="12">
        <v>0</v>
      </c>
      <c r="I107" s="12">
        <v>17</v>
      </c>
      <c r="J107" s="13">
        <f t="shared" si="2"/>
        <v>0.94117647058823528</v>
      </c>
    </row>
    <row r="108" spans="1:10" ht="15.75" thickBot="1" x14ac:dyDescent="0.3">
      <c r="A108" s="3" t="s">
        <v>280</v>
      </c>
      <c r="B108" s="3" t="s">
        <v>281</v>
      </c>
      <c r="C108" s="3" t="s">
        <v>281</v>
      </c>
      <c r="D108" s="12">
        <v>7</v>
      </c>
      <c r="E108" s="12">
        <v>41</v>
      </c>
      <c r="F108" s="12">
        <v>0</v>
      </c>
      <c r="G108" s="12">
        <f t="shared" si="3"/>
        <v>48</v>
      </c>
      <c r="H108" s="12">
        <v>2</v>
      </c>
      <c r="I108" s="12">
        <v>50</v>
      </c>
      <c r="J108" s="13">
        <f>G108/I108</f>
        <v>0.96</v>
      </c>
    </row>
    <row r="109" spans="1:10" ht="16.5" thickTop="1" thickBot="1" x14ac:dyDescent="0.3">
      <c r="A109" s="137" t="s">
        <v>282</v>
      </c>
      <c r="B109" s="137"/>
      <c r="C109" s="137"/>
      <c r="D109" s="134">
        <f>SUM(D3:D108)</f>
        <v>939</v>
      </c>
      <c r="E109" s="134">
        <f>SUM(E3:E108)</f>
        <v>9883</v>
      </c>
      <c r="F109" s="134">
        <f>SUM(F3:F108)</f>
        <v>137</v>
      </c>
      <c r="G109" s="134">
        <f t="shared" ref="G109" si="4">D109+E109+F109</f>
        <v>10959</v>
      </c>
      <c r="H109" s="134">
        <f>SUM(H3:H108)</f>
        <v>385</v>
      </c>
      <c r="I109" s="134">
        <f>SUM(I3:I108)</f>
        <v>9907</v>
      </c>
      <c r="J109" s="136">
        <f t="shared" si="2"/>
        <v>1.1061875441606945</v>
      </c>
    </row>
    <row r="110" spans="1:10" ht="15.75" thickTop="1" x14ac:dyDescent="0.25"/>
    <row r="111" spans="1:10" x14ac:dyDescent="0.25">
      <c r="A111" s="5" t="s">
        <v>283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284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800-C4F8-44EE-B88B-4CFC211D9064}">
  <dimension ref="A1:H79"/>
  <sheetViews>
    <sheetView topLeftCell="A68" zoomScale="125" zoomScaleNormal="125" workbookViewId="0">
      <selection activeCell="C89" sqref="C89"/>
    </sheetView>
  </sheetViews>
  <sheetFormatPr defaultRowHeight="15" x14ac:dyDescent="0.25"/>
  <cols>
    <col min="1" max="1" width="14.140625" style="4" customWidth="1"/>
    <col min="2" max="4" width="9.140625" style="17" customWidth="1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43"/>
      <c r="B1" s="145">
        <v>45778</v>
      </c>
      <c r="C1" s="145"/>
      <c r="D1" s="145"/>
      <c r="E1" s="145"/>
      <c r="F1" s="145"/>
      <c r="G1" s="145"/>
      <c r="H1" s="7"/>
    </row>
    <row r="2" spans="1:8" ht="39" x14ac:dyDescent="0.25">
      <c r="A2" s="37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30</v>
      </c>
      <c r="D3" s="12">
        <v>0</v>
      </c>
      <c r="E3" s="12">
        <f>SUM(B3:D3)</f>
        <v>33</v>
      </c>
      <c r="F3" s="12">
        <v>1</v>
      </c>
      <c r="G3" s="12">
        <v>30</v>
      </c>
      <c r="H3" s="13">
        <f t="shared" ref="H3:H52" si="0">E3/G3</f>
        <v>1.1000000000000001</v>
      </c>
    </row>
    <row r="4" spans="1:8" x14ac:dyDescent="0.25">
      <c r="A4" s="3" t="s">
        <v>14</v>
      </c>
      <c r="B4" s="12">
        <v>3</v>
      </c>
      <c r="C4" s="12">
        <v>19</v>
      </c>
      <c r="D4" s="12">
        <v>0</v>
      </c>
      <c r="E4" s="12">
        <f t="shared" ref="E4:E52" si="1">SUM(B4:D4)</f>
        <v>22</v>
      </c>
      <c r="F4" s="12">
        <v>3</v>
      </c>
      <c r="G4" s="12">
        <v>19</v>
      </c>
      <c r="H4" s="13">
        <f t="shared" si="0"/>
        <v>1.1578947368421053</v>
      </c>
    </row>
    <row r="5" spans="1:8" x14ac:dyDescent="0.25">
      <c r="A5" s="3" t="s">
        <v>16</v>
      </c>
      <c r="B5" s="12">
        <v>0</v>
      </c>
      <c r="C5" s="12">
        <v>7</v>
      </c>
      <c r="D5" s="12">
        <v>0</v>
      </c>
      <c r="E5" s="12">
        <f t="shared" si="1"/>
        <v>7</v>
      </c>
      <c r="F5" s="12">
        <v>0</v>
      </c>
      <c r="G5" s="12">
        <v>6</v>
      </c>
      <c r="H5" s="13">
        <f t="shared" si="0"/>
        <v>1.1666666666666667</v>
      </c>
    </row>
    <row r="6" spans="1:8" x14ac:dyDescent="0.25">
      <c r="A6" s="3" t="s">
        <v>18</v>
      </c>
      <c r="B6" s="12">
        <v>9</v>
      </c>
      <c r="C6" s="12">
        <v>123</v>
      </c>
      <c r="D6" s="12">
        <v>0</v>
      </c>
      <c r="E6" s="12">
        <v>132</v>
      </c>
      <c r="F6" s="12">
        <v>1</v>
      </c>
      <c r="G6" s="12">
        <v>86</v>
      </c>
      <c r="H6" s="13">
        <v>1.5348837209302326</v>
      </c>
    </row>
    <row r="7" spans="1:8" x14ac:dyDescent="0.25">
      <c r="A7" s="3" t="s">
        <v>23</v>
      </c>
      <c r="B7" s="12">
        <v>1</v>
      </c>
      <c r="C7" s="12">
        <v>22</v>
      </c>
      <c r="D7" s="12">
        <v>0</v>
      </c>
      <c r="E7" s="12">
        <f t="shared" si="1"/>
        <v>23</v>
      </c>
      <c r="F7" s="12">
        <v>1</v>
      </c>
      <c r="G7" s="12">
        <v>19</v>
      </c>
      <c r="H7" s="13">
        <f t="shared" si="0"/>
        <v>1.2105263157894737</v>
      </c>
    </row>
    <row r="8" spans="1:8" x14ac:dyDescent="0.25">
      <c r="A8" s="3" t="s">
        <v>26</v>
      </c>
      <c r="B8" s="12">
        <v>5</v>
      </c>
      <c r="C8" s="12">
        <v>92</v>
      </c>
      <c r="D8" s="12">
        <v>0</v>
      </c>
      <c r="E8" s="12">
        <f t="shared" si="1"/>
        <v>97</v>
      </c>
      <c r="F8" s="12">
        <v>0</v>
      </c>
      <c r="G8" s="12">
        <v>99</v>
      </c>
      <c r="H8" s="13">
        <f t="shared" si="0"/>
        <v>0.97979797979797978</v>
      </c>
    </row>
    <row r="9" spans="1:8" x14ac:dyDescent="0.25">
      <c r="A9" s="3" t="s">
        <v>29</v>
      </c>
      <c r="B9" s="12">
        <v>1</v>
      </c>
      <c r="C9" s="12">
        <v>23</v>
      </c>
      <c r="D9" s="12">
        <v>0</v>
      </c>
      <c r="E9" s="12">
        <f t="shared" si="1"/>
        <v>24</v>
      </c>
      <c r="F9" s="12">
        <v>1</v>
      </c>
      <c r="G9" s="12">
        <v>21</v>
      </c>
      <c r="H9" s="13">
        <f t="shared" si="0"/>
        <v>1.1428571428571428</v>
      </c>
    </row>
    <row r="10" spans="1:8" x14ac:dyDescent="0.25">
      <c r="A10" s="3" t="s">
        <v>32</v>
      </c>
      <c r="B10" s="12">
        <v>17</v>
      </c>
      <c r="C10" s="12">
        <v>292</v>
      </c>
      <c r="D10" s="12">
        <v>56</v>
      </c>
      <c r="E10" s="12">
        <f t="shared" si="1"/>
        <v>365</v>
      </c>
      <c r="F10" s="12">
        <v>6</v>
      </c>
      <c r="G10" s="12">
        <v>217</v>
      </c>
      <c r="H10" s="13">
        <f t="shared" si="0"/>
        <v>1.6820276497695852</v>
      </c>
    </row>
    <row r="11" spans="1:8" x14ac:dyDescent="0.25">
      <c r="A11" s="3" t="s">
        <v>34</v>
      </c>
      <c r="B11" s="12">
        <v>4</v>
      </c>
      <c r="C11" s="12">
        <v>84</v>
      </c>
      <c r="D11" s="12">
        <v>0</v>
      </c>
      <c r="E11" s="12">
        <v>88</v>
      </c>
      <c r="F11" s="12">
        <v>4</v>
      </c>
      <c r="G11" s="12">
        <v>91</v>
      </c>
      <c r="H11" s="13">
        <v>0.96703296703296704</v>
      </c>
    </row>
    <row r="12" spans="1:8" x14ac:dyDescent="0.25">
      <c r="A12" s="3" t="s">
        <v>39</v>
      </c>
      <c r="B12" s="12">
        <v>2</v>
      </c>
      <c r="C12" s="12">
        <v>41</v>
      </c>
      <c r="D12" s="12">
        <v>0</v>
      </c>
      <c r="E12" s="12">
        <f t="shared" si="1"/>
        <v>43</v>
      </c>
      <c r="F12" s="12">
        <v>1</v>
      </c>
      <c r="G12" s="12">
        <v>43</v>
      </c>
      <c r="H12" s="13">
        <f t="shared" si="0"/>
        <v>1</v>
      </c>
    </row>
    <row r="13" spans="1:8" x14ac:dyDescent="0.25">
      <c r="A13" s="3" t="s">
        <v>42</v>
      </c>
      <c r="B13" s="12">
        <v>3</v>
      </c>
      <c r="C13" s="12">
        <v>83</v>
      </c>
      <c r="D13" s="12">
        <v>0</v>
      </c>
      <c r="E13" s="12">
        <f t="shared" si="1"/>
        <v>86</v>
      </c>
      <c r="F13" s="12">
        <v>3</v>
      </c>
      <c r="G13" s="12">
        <v>40</v>
      </c>
      <c r="H13" s="13">
        <f t="shared" si="0"/>
        <v>2.15</v>
      </c>
    </row>
    <row r="14" spans="1:8" x14ac:dyDescent="0.25">
      <c r="A14" s="3" t="s">
        <v>45</v>
      </c>
      <c r="B14" s="12">
        <v>14</v>
      </c>
      <c r="C14" s="12">
        <v>345</v>
      </c>
      <c r="D14" s="12">
        <v>0</v>
      </c>
      <c r="E14" s="12">
        <v>359</v>
      </c>
      <c r="F14" s="12">
        <v>6</v>
      </c>
      <c r="G14" s="12">
        <v>369</v>
      </c>
      <c r="H14" s="13">
        <v>0.97289972899728994</v>
      </c>
    </row>
    <row r="15" spans="1:8" x14ac:dyDescent="0.25">
      <c r="A15" s="3" t="s">
        <v>50</v>
      </c>
      <c r="B15" s="12">
        <v>2</v>
      </c>
      <c r="C15" s="12">
        <v>34</v>
      </c>
      <c r="D15" s="12">
        <v>0</v>
      </c>
      <c r="E15" s="12">
        <f t="shared" si="1"/>
        <v>36</v>
      </c>
      <c r="F15" s="12">
        <v>0</v>
      </c>
      <c r="G15" s="12">
        <v>7</v>
      </c>
      <c r="H15" s="13">
        <f t="shared" si="0"/>
        <v>5.1428571428571432</v>
      </c>
    </row>
    <row r="16" spans="1:8" x14ac:dyDescent="0.25">
      <c r="A16" s="3" t="s">
        <v>53</v>
      </c>
      <c r="B16" s="12">
        <v>3</v>
      </c>
      <c r="C16" s="12">
        <v>196</v>
      </c>
      <c r="D16" s="12">
        <v>0</v>
      </c>
      <c r="E16" s="12">
        <v>199</v>
      </c>
      <c r="F16" s="12">
        <v>1</v>
      </c>
      <c r="G16" s="12">
        <v>266</v>
      </c>
      <c r="H16" s="13">
        <v>0.74812030075187974</v>
      </c>
    </row>
    <row r="17" spans="1:8" x14ac:dyDescent="0.25">
      <c r="A17" s="3" t="s">
        <v>58</v>
      </c>
      <c r="B17" s="12">
        <v>1</v>
      </c>
      <c r="C17" s="12">
        <v>12</v>
      </c>
      <c r="D17" s="12">
        <v>0</v>
      </c>
      <c r="E17" s="12">
        <f t="shared" si="1"/>
        <v>13</v>
      </c>
      <c r="F17" s="12">
        <v>1</v>
      </c>
      <c r="G17" s="12">
        <v>8</v>
      </c>
      <c r="H17" s="13">
        <f t="shared" si="0"/>
        <v>1.625</v>
      </c>
    </row>
    <row r="18" spans="1:8" x14ac:dyDescent="0.25">
      <c r="A18" s="3" t="s">
        <v>61</v>
      </c>
      <c r="B18" s="12">
        <v>2</v>
      </c>
      <c r="C18" s="12">
        <v>21</v>
      </c>
      <c r="D18" s="12">
        <v>0</v>
      </c>
      <c r="E18" s="12">
        <f t="shared" si="1"/>
        <v>23</v>
      </c>
      <c r="F18" s="12">
        <v>2</v>
      </c>
      <c r="G18" s="12">
        <v>24</v>
      </c>
      <c r="H18" s="13">
        <f t="shared" si="0"/>
        <v>0.95833333333333337</v>
      </c>
    </row>
    <row r="19" spans="1:8" x14ac:dyDescent="0.25">
      <c r="A19" s="3" t="s">
        <v>64</v>
      </c>
      <c r="B19" s="12">
        <v>12</v>
      </c>
      <c r="C19" s="12">
        <v>195</v>
      </c>
      <c r="D19" s="12">
        <v>0</v>
      </c>
      <c r="E19" s="12">
        <v>207</v>
      </c>
      <c r="F19" s="12">
        <v>8</v>
      </c>
      <c r="G19" s="12">
        <v>128</v>
      </c>
      <c r="H19" s="13">
        <v>1.6171875</v>
      </c>
    </row>
    <row r="20" spans="1:8" x14ac:dyDescent="0.25">
      <c r="A20" s="3" t="s">
        <v>69</v>
      </c>
      <c r="B20" s="12">
        <v>3</v>
      </c>
      <c r="C20" s="12">
        <v>88</v>
      </c>
      <c r="D20" s="12">
        <v>0</v>
      </c>
      <c r="E20" s="12">
        <v>91</v>
      </c>
      <c r="F20" s="12">
        <v>2</v>
      </c>
      <c r="G20" s="12">
        <v>101</v>
      </c>
      <c r="H20" s="13">
        <v>0.90099009900990101</v>
      </c>
    </row>
    <row r="21" spans="1:8" x14ac:dyDescent="0.25">
      <c r="A21" s="3" t="s">
        <v>74</v>
      </c>
      <c r="B21" s="12">
        <v>4</v>
      </c>
      <c r="C21" s="12">
        <v>40</v>
      </c>
      <c r="D21" s="12">
        <v>0</v>
      </c>
      <c r="E21" s="12">
        <f t="shared" si="1"/>
        <v>44</v>
      </c>
      <c r="F21" s="12">
        <v>0</v>
      </c>
      <c r="G21" s="12">
        <v>45</v>
      </c>
      <c r="H21" s="13">
        <f t="shared" si="0"/>
        <v>0.97777777777777775</v>
      </c>
    </row>
    <row r="22" spans="1:8" x14ac:dyDescent="0.25">
      <c r="A22" s="3" t="s">
        <v>77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4</v>
      </c>
      <c r="H22" s="13">
        <f t="shared" si="0"/>
        <v>1</v>
      </c>
    </row>
    <row r="23" spans="1:8" x14ac:dyDescent="0.25">
      <c r="A23" s="3" t="s">
        <v>80</v>
      </c>
      <c r="B23" s="12">
        <v>20</v>
      </c>
      <c r="C23" s="12">
        <v>246</v>
      </c>
      <c r="D23" s="12">
        <v>2</v>
      </c>
      <c r="E23" s="12">
        <f t="shared" si="1"/>
        <v>268</v>
      </c>
      <c r="F23" s="12">
        <v>20</v>
      </c>
      <c r="G23" s="12">
        <v>180</v>
      </c>
      <c r="H23" s="13">
        <f t="shared" si="0"/>
        <v>1.4888888888888889</v>
      </c>
    </row>
    <row r="24" spans="1:8" x14ac:dyDescent="0.25">
      <c r="A24" s="3" t="s">
        <v>83</v>
      </c>
      <c r="B24" s="12">
        <v>2</v>
      </c>
      <c r="C24" s="12">
        <v>32</v>
      </c>
      <c r="D24" s="12">
        <v>0</v>
      </c>
      <c r="E24" s="12">
        <f t="shared" si="1"/>
        <v>34</v>
      </c>
      <c r="F24" s="12">
        <v>2</v>
      </c>
      <c r="G24" s="12">
        <v>28</v>
      </c>
      <c r="H24" s="13">
        <f t="shared" si="0"/>
        <v>1.2142857142857142</v>
      </c>
    </row>
    <row r="25" spans="1:8" x14ac:dyDescent="0.25">
      <c r="A25" s="3" t="s">
        <v>86</v>
      </c>
      <c r="B25" s="12">
        <v>6</v>
      </c>
      <c r="C25" s="12">
        <v>71</v>
      </c>
      <c r="D25" s="12">
        <v>0</v>
      </c>
      <c r="E25" s="12">
        <f t="shared" si="1"/>
        <v>77</v>
      </c>
      <c r="F25" s="12">
        <v>6</v>
      </c>
      <c r="G25" s="12">
        <v>85</v>
      </c>
      <c r="H25" s="13">
        <f t="shared" si="0"/>
        <v>0.90588235294117647</v>
      </c>
    </row>
    <row r="26" spans="1:8" x14ac:dyDescent="0.25">
      <c r="A26" s="3" t="s">
        <v>89</v>
      </c>
      <c r="B26" s="12">
        <v>0</v>
      </c>
      <c r="C26" s="12">
        <v>13</v>
      </c>
      <c r="D26" s="12">
        <v>0</v>
      </c>
      <c r="E26" s="12">
        <f t="shared" si="1"/>
        <v>13</v>
      </c>
      <c r="F26" s="12">
        <v>0</v>
      </c>
      <c r="G26" s="12">
        <v>13</v>
      </c>
      <c r="H26" s="13">
        <f t="shared" si="0"/>
        <v>1</v>
      </c>
    </row>
    <row r="27" spans="1:8" x14ac:dyDescent="0.25">
      <c r="A27" s="3" t="s">
        <v>92</v>
      </c>
      <c r="B27" s="12">
        <v>2</v>
      </c>
      <c r="C27" s="12">
        <v>8</v>
      </c>
      <c r="D27" s="12">
        <v>0</v>
      </c>
      <c r="E27" s="12">
        <f t="shared" si="1"/>
        <v>10</v>
      </c>
      <c r="F27" s="12">
        <v>2</v>
      </c>
      <c r="G27" s="12">
        <v>9</v>
      </c>
      <c r="H27" s="13">
        <f t="shared" si="0"/>
        <v>1.1111111111111112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5</v>
      </c>
      <c r="H28" s="13">
        <f t="shared" si="0"/>
        <v>1.8</v>
      </c>
    </row>
    <row r="29" spans="1:8" x14ac:dyDescent="0.25">
      <c r="A29" s="3" t="s">
        <v>98</v>
      </c>
      <c r="B29" s="12">
        <v>3</v>
      </c>
      <c r="C29" s="12">
        <v>14</v>
      </c>
      <c r="D29" s="12">
        <v>0</v>
      </c>
      <c r="E29" s="12">
        <f t="shared" si="1"/>
        <v>17</v>
      </c>
      <c r="F29" s="12">
        <v>0</v>
      </c>
      <c r="G29" s="12">
        <v>17</v>
      </c>
      <c r="H29" s="13">
        <f t="shared" si="0"/>
        <v>1</v>
      </c>
    </row>
    <row r="30" spans="1:8" x14ac:dyDescent="0.25">
      <c r="A30" s="3" t="s">
        <v>101</v>
      </c>
      <c r="B30" s="12">
        <v>2</v>
      </c>
      <c r="C30" s="12">
        <v>29</v>
      </c>
      <c r="D30" s="12">
        <v>0</v>
      </c>
      <c r="E30" s="12">
        <f t="shared" si="1"/>
        <v>31</v>
      </c>
      <c r="F30" s="12">
        <v>2</v>
      </c>
      <c r="G30" s="12">
        <v>29</v>
      </c>
      <c r="H30" s="13">
        <f t="shared" si="0"/>
        <v>1.0689655172413792</v>
      </c>
    </row>
    <row r="31" spans="1:8" x14ac:dyDescent="0.25">
      <c r="A31" s="3" t="s">
        <v>104</v>
      </c>
      <c r="B31" s="12">
        <v>7</v>
      </c>
      <c r="C31" s="12">
        <v>55</v>
      </c>
      <c r="D31" s="12">
        <v>0</v>
      </c>
      <c r="E31" s="12">
        <f t="shared" si="1"/>
        <v>62</v>
      </c>
      <c r="F31" s="12">
        <v>7</v>
      </c>
      <c r="G31" s="12">
        <v>33</v>
      </c>
      <c r="H31" s="13">
        <f t="shared" si="0"/>
        <v>1.8787878787878789</v>
      </c>
    </row>
    <row r="32" spans="1:8" x14ac:dyDescent="0.25">
      <c r="A32" s="3" t="s">
        <v>107</v>
      </c>
      <c r="B32" s="12">
        <v>8</v>
      </c>
      <c r="C32" s="12">
        <v>105</v>
      </c>
      <c r="D32" s="12">
        <v>2</v>
      </c>
      <c r="E32" s="12">
        <f t="shared" si="1"/>
        <v>115</v>
      </c>
      <c r="F32" s="12">
        <v>1</v>
      </c>
      <c r="G32" s="12">
        <v>115</v>
      </c>
      <c r="H32" s="13">
        <f t="shared" si="0"/>
        <v>1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6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12</v>
      </c>
      <c r="H34" s="13">
        <f t="shared" si="0"/>
        <v>1</v>
      </c>
    </row>
    <row r="35" spans="1:8" x14ac:dyDescent="0.25">
      <c r="A35" s="3" t="s">
        <v>116</v>
      </c>
      <c r="B35" s="12">
        <v>11</v>
      </c>
      <c r="C35" s="12">
        <v>109</v>
      </c>
      <c r="D35" s="12">
        <v>3</v>
      </c>
      <c r="E35" s="12">
        <v>123</v>
      </c>
      <c r="F35" s="12">
        <v>3</v>
      </c>
      <c r="G35" s="12">
        <v>124</v>
      </c>
      <c r="H35" s="13">
        <v>0.99193548387096775</v>
      </c>
    </row>
    <row r="36" spans="1:8" x14ac:dyDescent="0.25">
      <c r="A36" s="3" t="s">
        <v>121</v>
      </c>
      <c r="B36" s="12">
        <v>1</v>
      </c>
      <c r="C36" s="12">
        <v>40</v>
      </c>
      <c r="D36" s="12">
        <v>0</v>
      </c>
      <c r="E36" s="12">
        <f t="shared" si="1"/>
        <v>41</v>
      </c>
      <c r="F36" s="12">
        <v>1</v>
      </c>
      <c r="G36" s="12">
        <v>41</v>
      </c>
      <c r="H36" s="13">
        <f t="shared" si="0"/>
        <v>1</v>
      </c>
    </row>
    <row r="37" spans="1:8" x14ac:dyDescent="0.25">
      <c r="A37" s="3" t="s">
        <v>123</v>
      </c>
      <c r="B37" s="12">
        <v>1</v>
      </c>
      <c r="C37" s="12">
        <v>44</v>
      </c>
      <c r="D37" s="12">
        <v>0</v>
      </c>
      <c r="E37" s="12">
        <f t="shared" si="1"/>
        <v>45</v>
      </c>
      <c r="F37" s="12">
        <v>0</v>
      </c>
      <c r="G37" s="12">
        <v>30</v>
      </c>
      <c r="H37" s="13">
        <f t="shared" si="0"/>
        <v>1.5</v>
      </c>
    </row>
    <row r="38" spans="1:8" x14ac:dyDescent="0.25">
      <c r="A38" s="3" t="s">
        <v>126</v>
      </c>
      <c r="B38" s="12">
        <v>1</v>
      </c>
      <c r="C38" s="12">
        <v>24</v>
      </c>
      <c r="D38" s="12">
        <v>0</v>
      </c>
      <c r="E38" s="12">
        <f t="shared" si="1"/>
        <v>25</v>
      </c>
      <c r="F38" s="12">
        <v>0</v>
      </c>
      <c r="G38" s="12">
        <v>24</v>
      </c>
      <c r="H38" s="13">
        <f t="shared" si="0"/>
        <v>1.0416666666666667</v>
      </c>
    </row>
    <row r="39" spans="1:8" x14ac:dyDescent="0.25">
      <c r="A39" s="3" t="s">
        <v>129</v>
      </c>
      <c r="B39" s="12">
        <v>5</v>
      </c>
      <c r="C39" s="12">
        <v>79</v>
      </c>
      <c r="D39" s="12">
        <v>0</v>
      </c>
      <c r="E39" s="12">
        <f t="shared" si="1"/>
        <v>84</v>
      </c>
      <c r="F39" s="12">
        <v>5</v>
      </c>
      <c r="G39" s="12">
        <v>87</v>
      </c>
      <c r="H39" s="13">
        <f t="shared" si="0"/>
        <v>0.96551724137931039</v>
      </c>
    </row>
    <row r="40" spans="1:8" x14ac:dyDescent="0.25">
      <c r="A40" s="3" t="s">
        <v>132</v>
      </c>
      <c r="B40" s="12">
        <v>7</v>
      </c>
      <c r="C40" s="12">
        <v>93</v>
      </c>
      <c r="D40" s="12">
        <v>0</v>
      </c>
      <c r="E40" s="12">
        <f t="shared" si="1"/>
        <v>100</v>
      </c>
      <c r="F40" s="12">
        <v>7</v>
      </c>
      <c r="G40" s="12">
        <v>66</v>
      </c>
      <c r="H40" s="13">
        <f t="shared" si="0"/>
        <v>1.5151515151515151</v>
      </c>
    </row>
    <row r="41" spans="1:8" x14ac:dyDescent="0.25">
      <c r="A41" s="3" t="s">
        <v>135</v>
      </c>
      <c r="B41" s="12">
        <v>11</v>
      </c>
      <c r="C41" s="12">
        <v>58</v>
      </c>
      <c r="D41" s="12">
        <v>0</v>
      </c>
      <c r="E41" s="12">
        <f t="shared" si="1"/>
        <v>69</v>
      </c>
      <c r="F41" s="12">
        <v>2</v>
      </c>
      <c r="G41" s="12">
        <v>98</v>
      </c>
      <c r="H41" s="13">
        <f t="shared" si="0"/>
        <v>0.70408163265306123</v>
      </c>
    </row>
    <row r="42" spans="1:8" x14ac:dyDescent="0.25">
      <c r="A42" s="3" t="s">
        <v>138</v>
      </c>
      <c r="B42" s="12">
        <v>0</v>
      </c>
      <c r="C42" s="12">
        <v>23</v>
      </c>
      <c r="D42" s="12">
        <v>0</v>
      </c>
      <c r="E42" s="12">
        <f t="shared" si="1"/>
        <v>23</v>
      </c>
      <c r="F42" s="12">
        <v>0</v>
      </c>
      <c r="G42" s="12">
        <v>17</v>
      </c>
      <c r="H42" s="13">
        <f t="shared" si="0"/>
        <v>1.3529411764705883</v>
      </c>
    </row>
    <row r="43" spans="1:8" x14ac:dyDescent="0.25">
      <c r="A43" s="3" t="s">
        <v>141</v>
      </c>
      <c r="B43" s="12">
        <v>6</v>
      </c>
      <c r="C43" s="12">
        <v>67</v>
      </c>
      <c r="D43" s="12">
        <v>4</v>
      </c>
      <c r="E43" s="12">
        <v>77</v>
      </c>
      <c r="F43" s="12">
        <v>1</v>
      </c>
      <c r="G43" s="12">
        <v>65</v>
      </c>
      <c r="H43" s="13">
        <v>1.1846153846153846</v>
      </c>
    </row>
    <row r="44" spans="1:8" x14ac:dyDescent="0.25">
      <c r="A44" s="3" t="s">
        <v>146</v>
      </c>
      <c r="B44" s="12">
        <v>4</v>
      </c>
      <c r="C44" s="12">
        <v>127</v>
      </c>
      <c r="D44" s="12">
        <v>6</v>
      </c>
      <c r="E44" s="12">
        <f t="shared" si="1"/>
        <v>137</v>
      </c>
      <c r="F44" s="12">
        <v>3</v>
      </c>
      <c r="G44" s="12">
        <v>38</v>
      </c>
      <c r="H44" s="13">
        <f t="shared" si="0"/>
        <v>3.6052631578947367</v>
      </c>
    </row>
    <row r="45" spans="1:8" x14ac:dyDescent="0.25">
      <c r="A45" s="3" t="s">
        <v>149</v>
      </c>
      <c r="B45" s="12">
        <v>1</v>
      </c>
      <c r="C45" s="12">
        <v>42</v>
      </c>
      <c r="D45" s="12">
        <v>0</v>
      </c>
      <c r="E45" s="12">
        <v>43</v>
      </c>
      <c r="F45" s="12">
        <v>0</v>
      </c>
      <c r="G45" s="12">
        <v>43</v>
      </c>
      <c r="H45" s="13">
        <v>1</v>
      </c>
    </row>
    <row r="46" spans="1:8" x14ac:dyDescent="0.25">
      <c r="A46" s="3" t="s">
        <v>154</v>
      </c>
      <c r="B46" s="12">
        <v>1</v>
      </c>
      <c r="C46" s="12">
        <v>24</v>
      </c>
      <c r="D46" s="12">
        <v>0</v>
      </c>
      <c r="E46" s="12">
        <f t="shared" si="1"/>
        <v>25</v>
      </c>
      <c r="F46" s="12">
        <v>0</v>
      </c>
      <c r="G46" s="12">
        <v>26</v>
      </c>
      <c r="H46" s="13">
        <f t="shared" si="0"/>
        <v>0.96153846153846156</v>
      </c>
    </row>
    <row r="47" spans="1:8" x14ac:dyDescent="0.25">
      <c r="A47" s="3" t="s">
        <v>157</v>
      </c>
      <c r="B47" s="12">
        <v>3</v>
      </c>
      <c r="C47" s="12">
        <v>70</v>
      </c>
      <c r="D47" s="12">
        <v>0</v>
      </c>
      <c r="E47" s="12">
        <f t="shared" si="1"/>
        <v>73</v>
      </c>
      <c r="F47" s="12">
        <v>3</v>
      </c>
      <c r="G47" s="12">
        <v>36</v>
      </c>
      <c r="H47" s="13">
        <f t="shared" si="0"/>
        <v>2.0277777777777777</v>
      </c>
    </row>
    <row r="48" spans="1:8" x14ac:dyDescent="0.25">
      <c r="A48" s="3" t="s">
        <v>160</v>
      </c>
      <c r="B48" s="12">
        <v>3</v>
      </c>
      <c r="C48" s="12">
        <v>50</v>
      </c>
      <c r="D48" s="12">
        <v>0</v>
      </c>
      <c r="E48" s="12">
        <f t="shared" si="1"/>
        <v>53</v>
      </c>
      <c r="F48" s="12">
        <v>3</v>
      </c>
      <c r="G48" s="12">
        <v>57</v>
      </c>
      <c r="H48" s="13">
        <f t="shared" si="0"/>
        <v>0.92982456140350878</v>
      </c>
    </row>
    <row r="49" spans="1:8" x14ac:dyDescent="0.25">
      <c r="A49" s="3" t="s">
        <v>163</v>
      </c>
      <c r="B49" s="12">
        <v>2</v>
      </c>
      <c r="C49" s="12">
        <v>19</v>
      </c>
      <c r="D49" s="12">
        <v>0</v>
      </c>
      <c r="E49" s="12">
        <f t="shared" si="1"/>
        <v>21</v>
      </c>
      <c r="F49" s="12">
        <v>1</v>
      </c>
      <c r="G49" s="12">
        <v>19</v>
      </c>
      <c r="H49" s="13">
        <f t="shared" si="0"/>
        <v>1.1052631578947369</v>
      </c>
    </row>
    <row r="50" spans="1:8" x14ac:dyDescent="0.25">
      <c r="A50" s="3" t="s">
        <v>166</v>
      </c>
      <c r="B50" s="12">
        <v>14</v>
      </c>
      <c r="C50" s="12">
        <v>108</v>
      </c>
      <c r="D50" s="12">
        <v>0</v>
      </c>
      <c r="E50" s="12">
        <f t="shared" si="1"/>
        <v>122</v>
      </c>
      <c r="F50" s="12">
        <v>2</v>
      </c>
      <c r="G50" s="12">
        <v>124</v>
      </c>
      <c r="H50" s="13">
        <f t="shared" si="0"/>
        <v>0.9838709677419355</v>
      </c>
    </row>
    <row r="51" spans="1:8" x14ac:dyDescent="0.25">
      <c r="A51" s="3" t="s">
        <v>168</v>
      </c>
      <c r="B51" s="12">
        <v>0</v>
      </c>
      <c r="C51" s="12">
        <v>31</v>
      </c>
      <c r="D51" s="12">
        <v>0</v>
      </c>
      <c r="E51" s="12">
        <f t="shared" si="1"/>
        <v>31</v>
      </c>
      <c r="F51" s="12">
        <v>0</v>
      </c>
      <c r="G51" s="12">
        <v>24</v>
      </c>
      <c r="H51" s="13">
        <f t="shared" si="0"/>
        <v>1.2916666666666667</v>
      </c>
    </row>
    <row r="52" spans="1:8" x14ac:dyDescent="0.25">
      <c r="A52" s="3" t="s">
        <v>171</v>
      </c>
      <c r="B52" s="12">
        <v>2</v>
      </c>
      <c r="C52" s="12">
        <v>26</v>
      </c>
      <c r="D52" s="12">
        <v>0</v>
      </c>
      <c r="E52" s="12">
        <f t="shared" si="1"/>
        <v>28</v>
      </c>
      <c r="F52" s="12">
        <v>1</v>
      </c>
      <c r="G52" s="12">
        <v>27</v>
      </c>
      <c r="H52" s="13">
        <f t="shared" si="0"/>
        <v>1.037037037037037</v>
      </c>
    </row>
    <row r="53" spans="1:8" x14ac:dyDescent="0.25">
      <c r="A53" s="3" t="s">
        <v>174</v>
      </c>
      <c r="B53" s="12">
        <v>174</v>
      </c>
      <c r="C53" s="12">
        <v>2760</v>
      </c>
      <c r="D53" s="12">
        <v>15</v>
      </c>
      <c r="E53" s="12">
        <v>2949</v>
      </c>
      <c r="F53" s="12">
        <v>66</v>
      </c>
      <c r="G53" s="12">
        <v>3022</v>
      </c>
      <c r="H53" s="13">
        <v>0.97584381204500326</v>
      </c>
    </row>
    <row r="54" spans="1:8" x14ac:dyDescent="0.25">
      <c r="A54" s="3" t="s">
        <v>201</v>
      </c>
      <c r="B54" s="12">
        <v>3</v>
      </c>
      <c r="C54" s="12">
        <v>51</v>
      </c>
      <c r="D54" s="12">
        <v>0</v>
      </c>
      <c r="E54" s="12">
        <f t="shared" ref="E54:E74" si="2">SUM(B54:D54)</f>
        <v>54</v>
      </c>
      <c r="F54" s="12">
        <v>0</v>
      </c>
      <c r="G54" s="12">
        <v>55</v>
      </c>
      <c r="H54" s="13">
        <f t="shared" ref="H54:H75" si="3">E54/G54</f>
        <v>0.98181818181818181</v>
      </c>
    </row>
    <row r="55" spans="1:8" x14ac:dyDescent="0.25">
      <c r="A55" s="3" t="s">
        <v>203</v>
      </c>
      <c r="B55" s="12">
        <v>3</v>
      </c>
      <c r="C55" s="12">
        <v>20</v>
      </c>
      <c r="D55" s="12">
        <v>0</v>
      </c>
      <c r="E55" s="12">
        <v>23</v>
      </c>
      <c r="F55" s="12">
        <v>3</v>
      </c>
      <c r="G55" s="12">
        <v>20</v>
      </c>
      <c r="H55" s="13">
        <v>1.1499999999999999</v>
      </c>
    </row>
    <row r="56" spans="1:8" x14ac:dyDescent="0.25">
      <c r="A56" s="3" t="s">
        <v>208</v>
      </c>
      <c r="B56" s="12">
        <v>1</v>
      </c>
      <c r="C56" s="12">
        <v>43</v>
      </c>
      <c r="D56" s="12">
        <v>12</v>
      </c>
      <c r="E56" s="12">
        <f t="shared" si="2"/>
        <v>56</v>
      </c>
      <c r="F56" s="12">
        <v>1</v>
      </c>
      <c r="G56" s="12">
        <v>55</v>
      </c>
      <c r="H56" s="13">
        <f t="shared" si="3"/>
        <v>1.0181818181818181</v>
      </c>
    </row>
    <row r="57" spans="1:8" x14ac:dyDescent="0.25">
      <c r="A57" s="3" t="s">
        <v>211</v>
      </c>
      <c r="B57" s="12">
        <v>5</v>
      </c>
      <c r="C57" s="12">
        <v>47</v>
      </c>
      <c r="D57" s="12">
        <v>0</v>
      </c>
      <c r="E57" s="12">
        <f t="shared" si="2"/>
        <v>52</v>
      </c>
      <c r="F57" s="12">
        <v>5</v>
      </c>
      <c r="G57" s="12">
        <v>37</v>
      </c>
      <c r="H57" s="13">
        <f t="shared" si="3"/>
        <v>1.4054054054054055</v>
      </c>
    </row>
    <row r="58" spans="1:8" x14ac:dyDescent="0.25">
      <c r="A58" s="3" t="s">
        <v>213</v>
      </c>
      <c r="B58" s="12">
        <v>14</v>
      </c>
      <c r="C58" s="12">
        <v>163</v>
      </c>
      <c r="D58" s="12">
        <v>6</v>
      </c>
      <c r="E58" s="12">
        <v>183</v>
      </c>
      <c r="F58" s="12">
        <v>14</v>
      </c>
      <c r="G58" s="12">
        <v>159</v>
      </c>
      <c r="H58" s="13">
        <v>1.1509433962264151</v>
      </c>
    </row>
    <row r="59" spans="1:8" x14ac:dyDescent="0.25">
      <c r="A59" s="3" t="s">
        <v>218</v>
      </c>
      <c r="B59" s="12">
        <v>7</v>
      </c>
      <c r="C59" s="12">
        <v>116</v>
      </c>
      <c r="D59" s="12">
        <v>0</v>
      </c>
      <c r="E59" s="12">
        <f t="shared" si="2"/>
        <v>123</v>
      </c>
      <c r="F59" s="12">
        <v>1</v>
      </c>
      <c r="G59" s="12">
        <v>75</v>
      </c>
      <c r="H59" s="13">
        <f t="shared" si="3"/>
        <v>1.64</v>
      </c>
    </row>
    <row r="60" spans="1:8" x14ac:dyDescent="0.25">
      <c r="A60" s="3" t="s">
        <v>221</v>
      </c>
      <c r="B60" s="12">
        <v>5</v>
      </c>
      <c r="C60" s="12">
        <v>40</v>
      </c>
      <c r="D60" s="12">
        <v>0</v>
      </c>
      <c r="E60" s="12">
        <f t="shared" si="2"/>
        <v>45</v>
      </c>
      <c r="F60" s="12">
        <v>5</v>
      </c>
      <c r="G60" s="12">
        <v>32</v>
      </c>
      <c r="H60" s="13">
        <f t="shared" si="3"/>
        <v>1.40625</v>
      </c>
    </row>
    <row r="61" spans="1:8" x14ac:dyDescent="0.25">
      <c r="A61" s="3" t="s">
        <v>224</v>
      </c>
      <c r="B61" s="12">
        <v>7</v>
      </c>
      <c r="C61" s="12">
        <v>147</v>
      </c>
      <c r="D61" s="12">
        <v>2</v>
      </c>
      <c r="E61" s="12">
        <f t="shared" si="2"/>
        <v>156</v>
      </c>
      <c r="F61" s="12">
        <v>3</v>
      </c>
      <c r="G61" s="12">
        <v>159</v>
      </c>
      <c r="H61" s="13">
        <f t="shared" si="3"/>
        <v>0.98113207547169812</v>
      </c>
    </row>
    <row r="62" spans="1:8" x14ac:dyDescent="0.25">
      <c r="A62" s="3" t="s">
        <v>227</v>
      </c>
      <c r="B62" s="12">
        <v>1</v>
      </c>
      <c r="C62" s="12">
        <v>36</v>
      </c>
      <c r="D62" s="12">
        <v>0</v>
      </c>
      <c r="E62" s="12">
        <f t="shared" si="2"/>
        <v>37</v>
      </c>
      <c r="F62" s="12">
        <v>1</v>
      </c>
      <c r="G62" s="12">
        <v>20</v>
      </c>
      <c r="H62" s="13">
        <f t="shared" si="3"/>
        <v>1.85</v>
      </c>
    </row>
    <row r="63" spans="1:8" x14ac:dyDescent="0.25">
      <c r="A63" s="3" t="s">
        <v>230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13">
        <f t="shared" si="3"/>
        <v>1</v>
      </c>
    </row>
    <row r="64" spans="1:8" x14ac:dyDescent="0.25">
      <c r="A64" s="3" t="s">
        <v>233</v>
      </c>
      <c r="B64" s="12">
        <v>4</v>
      </c>
      <c r="C64" s="12">
        <v>108</v>
      </c>
      <c r="D64" s="12">
        <v>0</v>
      </c>
      <c r="E64" s="12">
        <f t="shared" si="2"/>
        <v>112</v>
      </c>
      <c r="F64" s="12">
        <v>4</v>
      </c>
      <c r="G64" s="12">
        <v>103</v>
      </c>
      <c r="H64" s="13">
        <f t="shared" si="3"/>
        <v>1.087378640776699</v>
      </c>
    </row>
    <row r="65" spans="1:8" x14ac:dyDescent="0.25">
      <c r="A65" s="3" t="s">
        <v>236</v>
      </c>
      <c r="B65" s="12">
        <v>9</v>
      </c>
      <c r="C65" s="12">
        <v>91</v>
      </c>
      <c r="D65" s="12">
        <v>0</v>
      </c>
      <c r="E65" s="12">
        <f t="shared" si="2"/>
        <v>100</v>
      </c>
      <c r="F65" s="12">
        <v>5</v>
      </c>
      <c r="G65" s="12">
        <v>74</v>
      </c>
      <c r="H65" s="13">
        <f t="shared" si="3"/>
        <v>1.3513513513513513</v>
      </c>
    </row>
    <row r="66" spans="1:8" x14ac:dyDescent="0.25">
      <c r="A66" s="3" t="s">
        <v>238</v>
      </c>
      <c r="B66" s="12">
        <v>10</v>
      </c>
      <c r="C66" s="12">
        <v>61</v>
      </c>
      <c r="D66" s="12">
        <v>0</v>
      </c>
      <c r="E66" s="12">
        <f t="shared" si="2"/>
        <v>71</v>
      </c>
      <c r="F66" s="12">
        <v>1</v>
      </c>
      <c r="G66" s="12">
        <v>76</v>
      </c>
      <c r="H66" s="13">
        <f t="shared" si="3"/>
        <v>0.93421052631578949</v>
      </c>
    </row>
    <row r="67" spans="1:8" x14ac:dyDescent="0.25">
      <c r="A67" s="3" t="s">
        <v>241</v>
      </c>
      <c r="B67" s="12">
        <v>3</v>
      </c>
      <c r="C67" s="12">
        <v>89</v>
      </c>
      <c r="D67" s="12">
        <v>0</v>
      </c>
      <c r="E67" s="12">
        <f t="shared" si="2"/>
        <v>92</v>
      </c>
      <c r="F67" s="12">
        <v>1</v>
      </c>
      <c r="G67" s="12">
        <v>98</v>
      </c>
      <c r="H67" s="13">
        <f t="shared" si="3"/>
        <v>0.93877551020408168</v>
      </c>
    </row>
    <row r="68" spans="1:8" x14ac:dyDescent="0.25">
      <c r="A68" s="3" t="s">
        <v>244</v>
      </c>
      <c r="B68" s="12">
        <v>5</v>
      </c>
      <c r="C68" s="12">
        <v>119</v>
      </c>
      <c r="D68" s="12">
        <v>0</v>
      </c>
      <c r="E68" s="12">
        <f t="shared" si="2"/>
        <v>124</v>
      </c>
      <c r="F68" s="12">
        <v>1</v>
      </c>
      <c r="G68" s="12">
        <v>114</v>
      </c>
      <c r="H68" s="13">
        <f t="shared" si="3"/>
        <v>1.0877192982456141</v>
      </c>
    </row>
    <row r="69" spans="1:8" x14ac:dyDescent="0.25">
      <c r="A69" s="3" t="s">
        <v>247</v>
      </c>
      <c r="B69" s="12">
        <v>0</v>
      </c>
      <c r="C69" s="12">
        <v>24</v>
      </c>
      <c r="D69" s="12">
        <v>0</v>
      </c>
      <c r="E69" s="12">
        <f t="shared" si="2"/>
        <v>24</v>
      </c>
      <c r="F69" s="12">
        <v>0</v>
      </c>
      <c r="G69" s="12">
        <v>22</v>
      </c>
      <c r="H69" s="13">
        <f t="shared" si="3"/>
        <v>1.0909090909090908</v>
      </c>
    </row>
    <row r="70" spans="1:8" x14ac:dyDescent="0.25">
      <c r="A70" s="3" t="s">
        <v>250</v>
      </c>
      <c r="B70" s="12">
        <v>103</v>
      </c>
      <c r="C70" s="12">
        <v>1712</v>
      </c>
      <c r="D70" s="12">
        <v>3</v>
      </c>
      <c r="E70" s="12">
        <v>1818</v>
      </c>
      <c r="F70" s="12">
        <v>50</v>
      </c>
      <c r="G70" s="12">
        <v>1854</v>
      </c>
      <c r="H70" s="13">
        <v>0.98058252427184467</v>
      </c>
    </row>
    <row r="71" spans="1:8" x14ac:dyDescent="0.25">
      <c r="A71" s="3" t="s">
        <v>271</v>
      </c>
      <c r="B71" s="12">
        <v>4</v>
      </c>
      <c r="C71" s="12">
        <v>64</v>
      </c>
      <c r="D71" s="12">
        <v>0</v>
      </c>
      <c r="E71" s="12">
        <v>68</v>
      </c>
      <c r="F71" s="12">
        <v>4</v>
      </c>
      <c r="G71" s="12">
        <v>67</v>
      </c>
      <c r="H71" s="13">
        <v>1.0149253731343284</v>
      </c>
    </row>
    <row r="72" spans="1:8" x14ac:dyDescent="0.25">
      <c r="A72" s="3" t="s">
        <v>275</v>
      </c>
      <c r="B72" s="12">
        <v>12</v>
      </c>
      <c r="C72" s="12">
        <v>109</v>
      </c>
      <c r="D72" s="12">
        <v>0</v>
      </c>
      <c r="E72" s="12">
        <f t="shared" si="2"/>
        <v>121</v>
      </c>
      <c r="F72" s="12">
        <v>7</v>
      </c>
      <c r="G72" s="12">
        <v>121</v>
      </c>
      <c r="H72" s="13">
        <f t="shared" si="3"/>
        <v>1</v>
      </c>
    </row>
    <row r="73" spans="1:8" x14ac:dyDescent="0.25">
      <c r="A73" s="3" t="s">
        <v>278</v>
      </c>
      <c r="B73" s="12">
        <v>4</v>
      </c>
      <c r="C73" s="12">
        <v>16</v>
      </c>
      <c r="D73" s="12">
        <v>0</v>
      </c>
      <c r="E73" s="12">
        <f t="shared" si="2"/>
        <v>20</v>
      </c>
      <c r="F73" s="12">
        <v>1</v>
      </c>
      <c r="G73" s="12">
        <v>19</v>
      </c>
      <c r="H73" s="13">
        <f t="shared" si="3"/>
        <v>1.0526315789473684</v>
      </c>
    </row>
    <row r="74" spans="1:8" ht="15.75" thickBot="1" x14ac:dyDescent="0.3">
      <c r="A74" s="3" t="s">
        <v>281</v>
      </c>
      <c r="B74" s="12">
        <v>4</v>
      </c>
      <c r="C74" s="12">
        <v>53</v>
      </c>
      <c r="D74" s="12">
        <v>0</v>
      </c>
      <c r="E74" s="12">
        <f t="shared" si="2"/>
        <v>57</v>
      </c>
      <c r="F74" s="12">
        <v>2</v>
      </c>
      <c r="G74" s="12">
        <v>54</v>
      </c>
      <c r="H74" s="13">
        <f>E74/G74</f>
        <v>1.0555555555555556</v>
      </c>
    </row>
    <row r="75" spans="1:8" ht="16.5" thickTop="1" thickBot="1" x14ac:dyDescent="0.3">
      <c r="A75" s="137" t="s">
        <v>455</v>
      </c>
      <c r="B75" s="134">
        <f>SUM(B3:B74)</f>
        <v>591</v>
      </c>
      <c r="C75" s="134">
        <f>SUM(C3:C74)</f>
        <v>9255</v>
      </c>
      <c r="D75" s="134">
        <f>SUM(D3:D74)</f>
        <v>111</v>
      </c>
      <c r="E75" s="134">
        <f t="shared" ref="E75" si="4">B75+C75+D75</f>
        <v>9957</v>
      </c>
      <c r="F75" s="134">
        <f>SUM(F3:F74)</f>
        <v>289</v>
      </c>
      <c r="G75" s="134">
        <f>SUM(G3:G74)</f>
        <v>9339</v>
      </c>
      <c r="H75" s="136">
        <f t="shared" si="3"/>
        <v>1.0661741085769354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138F-4DC4-42AE-AC48-C9635991ED89}">
  <dimension ref="A1:K113"/>
  <sheetViews>
    <sheetView topLeftCell="A95" zoomScale="125" zoomScaleNormal="125" workbookViewId="0">
      <selection activeCell="R112" sqref="R112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17" customWidth="1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43"/>
      <c r="B1" s="43"/>
      <c r="C1" s="43"/>
      <c r="D1" s="144">
        <v>45809</v>
      </c>
      <c r="E1" s="144"/>
      <c r="F1" s="144"/>
      <c r="G1" s="144"/>
      <c r="H1" s="144"/>
      <c r="I1" s="144"/>
      <c r="J1" s="7"/>
    </row>
    <row r="2" spans="1:10" ht="39" x14ac:dyDescent="0.25">
      <c r="A2" s="36" t="s">
        <v>0</v>
      </c>
      <c r="B2" s="37" t="s">
        <v>1</v>
      </c>
      <c r="C2" s="37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27</v>
      </c>
      <c r="F3" s="12">
        <v>0</v>
      </c>
      <c r="G3" s="12">
        <f>SUM(D3:F3)</f>
        <v>30</v>
      </c>
      <c r="H3" s="12">
        <v>0</v>
      </c>
      <c r="I3" s="12">
        <v>27</v>
      </c>
      <c r="J3" s="13">
        <f t="shared" ref="J3:J74" si="0">G3/I3</f>
        <v>1.1111111111111112</v>
      </c>
    </row>
    <row r="4" spans="1:10" x14ac:dyDescent="0.25">
      <c r="A4" s="33" t="s">
        <v>13</v>
      </c>
      <c r="B4" s="33" t="s">
        <v>14</v>
      </c>
      <c r="C4" s="33" t="s">
        <v>14</v>
      </c>
      <c r="D4" s="34">
        <v>1</v>
      </c>
      <c r="E4" s="34">
        <v>17</v>
      </c>
      <c r="F4" s="34">
        <v>0</v>
      </c>
      <c r="G4" s="34">
        <f t="shared" ref="G4:G75" si="1">SUM(D4:F4)</f>
        <v>18</v>
      </c>
      <c r="H4" s="34">
        <v>1</v>
      </c>
      <c r="I4" s="34">
        <v>24</v>
      </c>
      <c r="J4" s="35">
        <f t="shared" si="0"/>
        <v>0.75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13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30</v>
      </c>
      <c r="F6" s="12">
        <v>0</v>
      </c>
      <c r="G6" s="12">
        <f t="shared" si="1"/>
        <v>32</v>
      </c>
      <c r="H6" s="12">
        <v>0</v>
      </c>
      <c r="I6" s="12">
        <v>22</v>
      </c>
      <c r="J6" s="13">
        <f t="shared" si="0"/>
        <v>1.4545454545454546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8</v>
      </c>
      <c r="E7" s="12">
        <v>88</v>
      </c>
      <c r="F7" s="12">
        <v>0</v>
      </c>
      <c r="G7" s="12">
        <f t="shared" si="1"/>
        <v>96</v>
      </c>
      <c r="H7" s="12">
        <v>2</v>
      </c>
      <c r="I7" s="12">
        <v>69</v>
      </c>
      <c r="J7" s="13">
        <f t="shared" si="0"/>
        <v>1.3913043478260869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27</v>
      </c>
      <c r="F8" s="12">
        <v>2</v>
      </c>
      <c r="G8" s="12">
        <f t="shared" si="1"/>
        <v>31</v>
      </c>
      <c r="H8" s="12">
        <v>0</v>
      </c>
      <c r="I8" s="12">
        <v>23</v>
      </c>
      <c r="J8" s="13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84</v>
      </c>
      <c r="F9" s="12">
        <v>0</v>
      </c>
      <c r="G9" s="12">
        <f t="shared" si="1"/>
        <v>89</v>
      </c>
      <c r="H9" s="12">
        <v>6</v>
      </c>
      <c r="I9" s="12">
        <v>97</v>
      </c>
      <c r="J9" s="13">
        <f t="shared" si="0"/>
        <v>0.91752577319587625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24</v>
      </c>
      <c r="F10" s="12">
        <v>0</v>
      </c>
      <c r="G10" s="12">
        <f t="shared" si="1"/>
        <v>25</v>
      </c>
      <c r="H10" s="12">
        <v>1</v>
      </c>
      <c r="I10" s="12">
        <v>23</v>
      </c>
      <c r="J10" s="13">
        <f t="shared" si="0"/>
        <v>1.0869565217391304</v>
      </c>
    </row>
    <row r="11" spans="1:10" x14ac:dyDescent="0.25">
      <c r="A11" s="3" t="s">
        <v>31</v>
      </c>
      <c r="B11" s="3" t="s">
        <v>32</v>
      </c>
      <c r="C11" s="3" t="s">
        <v>453</v>
      </c>
      <c r="D11" s="12">
        <v>17</v>
      </c>
      <c r="E11" s="12">
        <v>325</v>
      </c>
      <c r="F11" s="12">
        <v>59</v>
      </c>
      <c r="G11" s="12">
        <f t="shared" si="1"/>
        <v>401</v>
      </c>
      <c r="H11" s="12">
        <v>7</v>
      </c>
      <c r="I11" s="12">
        <v>195</v>
      </c>
      <c r="J11" s="13">
        <f t="shared" si="0"/>
        <v>2.0564102564102562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8</v>
      </c>
      <c r="E12" s="12">
        <v>72</v>
      </c>
      <c r="F12" s="12">
        <v>1</v>
      </c>
      <c r="G12" s="12">
        <f t="shared" si="1"/>
        <v>81</v>
      </c>
      <c r="H12" s="12">
        <v>5</v>
      </c>
      <c r="I12" s="12">
        <v>89</v>
      </c>
      <c r="J12" s="13">
        <f t="shared" si="0"/>
        <v>0.9101123595505618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9</v>
      </c>
      <c r="F13" s="12">
        <v>0</v>
      </c>
      <c r="G13" s="12">
        <f t="shared" si="1"/>
        <v>10</v>
      </c>
      <c r="H13" s="12">
        <v>1</v>
      </c>
      <c r="I13" s="12">
        <v>12</v>
      </c>
      <c r="J13" s="13">
        <f t="shared" si="0"/>
        <v>0.83333333333333337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49</v>
      </c>
      <c r="F14" s="12">
        <v>0</v>
      </c>
      <c r="G14" s="12">
        <f t="shared" si="1"/>
        <v>51</v>
      </c>
      <c r="H14" s="12">
        <v>2</v>
      </c>
      <c r="I14" s="12">
        <v>51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96</v>
      </c>
      <c r="F15" s="12">
        <v>0</v>
      </c>
      <c r="G15" s="12">
        <f t="shared" si="1"/>
        <v>98</v>
      </c>
      <c r="H15" s="12">
        <v>2</v>
      </c>
      <c r="I15" s="12">
        <v>28</v>
      </c>
      <c r="J15" s="13">
        <f t="shared" si="0"/>
        <v>3.5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10</v>
      </c>
      <c r="E16" s="12">
        <v>168</v>
      </c>
      <c r="F16" s="12">
        <v>0</v>
      </c>
      <c r="G16" s="12">
        <f t="shared" si="1"/>
        <v>178</v>
      </c>
      <c r="H16" s="12">
        <v>3</v>
      </c>
      <c r="I16" s="12">
        <v>181</v>
      </c>
      <c r="J16" s="13">
        <f t="shared" si="0"/>
        <v>0.98342541436464093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133</v>
      </c>
      <c r="F17" s="12">
        <v>0</v>
      </c>
      <c r="G17" s="12">
        <f t="shared" si="1"/>
        <v>138</v>
      </c>
      <c r="H17" s="12">
        <v>5</v>
      </c>
      <c r="I17" s="12">
        <v>144</v>
      </c>
      <c r="J17" s="13">
        <f t="shared" si="0"/>
        <v>0.95833333333333337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36</v>
      </c>
      <c r="F18" s="12">
        <v>0</v>
      </c>
      <c r="G18" s="12">
        <f t="shared" si="1"/>
        <v>38</v>
      </c>
      <c r="H18" s="12">
        <v>2</v>
      </c>
      <c r="I18" s="12">
        <v>14</v>
      </c>
      <c r="J18" s="13">
        <f t="shared" si="0"/>
        <v>2.7142857142857144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248</v>
      </c>
      <c r="F19" s="12">
        <v>1</v>
      </c>
      <c r="G19" s="12">
        <f t="shared" si="1"/>
        <v>260</v>
      </c>
      <c r="H19" s="12">
        <v>3</v>
      </c>
      <c r="I19" s="12">
        <v>249</v>
      </c>
      <c r="J19" s="13">
        <f t="shared" si="0"/>
        <v>1.0441767068273093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15</v>
      </c>
      <c r="F20" s="12">
        <v>0</v>
      </c>
      <c r="G20" s="12">
        <f t="shared" si="1"/>
        <v>15</v>
      </c>
      <c r="H20" s="12">
        <v>0</v>
      </c>
      <c r="I20" s="12">
        <v>11</v>
      </c>
      <c r="J20" s="13">
        <f t="shared" si="0"/>
        <v>1.3636363636363635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18</v>
      </c>
      <c r="F21" s="12">
        <v>0</v>
      </c>
      <c r="G21" s="12">
        <f t="shared" si="1"/>
        <v>21</v>
      </c>
      <c r="H21" s="12">
        <v>2</v>
      </c>
      <c r="I21" s="12">
        <v>13</v>
      </c>
      <c r="J21" s="13">
        <f t="shared" si="0"/>
        <v>1.6153846153846154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1</v>
      </c>
      <c r="E22" s="12">
        <v>43</v>
      </c>
      <c r="F22" s="12">
        <v>0</v>
      </c>
      <c r="G22" s="12">
        <f t="shared" si="1"/>
        <v>44</v>
      </c>
      <c r="H22" s="12">
        <v>1</v>
      </c>
      <c r="I22" s="12">
        <v>44</v>
      </c>
      <c r="J22" s="13">
        <f t="shared" si="0"/>
        <v>1</v>
      </c>
    </row>
    <row r="23" spans="1:10" x14ac:dyDescent="0.25">
      <c r="A23" s="33" t="s">
        <v>63</v>
      </c>
      <c r="B23" s="33" t="s">
        <v>64</v>
      </c>
      <c r="C23" s="33" t="s">
        <v>65</v>
      </c>
      <c r="D23" s="34">
        <v>2</v>
      </c>
      <c r="E23" s="34">
        <v>72</v>
      </c>
      <c r="F23" s="34">
        <v>0</v>
      </c>
      <c r="G23" s="34">
        <f t="shared" si="1"/>
        <v>74</v>
      </c>
      <c r="H23" s="34">
        <v>1</v>
      </c>
      <c r="I23" s="34">
        <v>105</v>
      </c>
      <c r="J23" s="35">
        <f t="shared" si="0"/>
        <v>0.70476190476190481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65</v>
      </c>
      <c r="F24" s="12">
        <v>0</v>
      </c>
      <c r="G24" s="12">
        <f t="shared" si="1"/>
        <v>65</v>
      </c>
      <c r="H24" s="12">
        <v>0</v>
      </c>
      <c r="I24" s="12">
        <v>44</v>
      </c>
      <c r="J24" s="13">
        <f t="shared" si="0"/>
        <v>1.4772727272727273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0</v>
      </c>
      <c r="E25" s="12">
        <v>41</v>
      </c>
      <c r="F25" s="12">
        <v>0</v>
      </c>
      <c r="G25" s="12">
        <f t="shared" si="1"/>
        <v>41</v>
      </c>
      <c r="H25" s="12">
        <v>0</v>
      </c>
      <c r="I25" s="12">
        <v>48</v>
      </c>
      <c r="J25" s="13">
        <f t="shared" si="0"/>
        <v>0.85416666666666663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41</v>
      </c>
      <c r="F26" s="12">
        <v>0</v>
      </c>
      <c r="G26" s="12">
        <f t="shared" si="1"/>
        <v>42</v>
      </c>
      <c r="H26" s="12">
        <v>0</v>
      </c>
      <c r="I26" s="12">
        <v>42</v>
      </c>
      <c r="J26" s="13">
        <f t="shared" si="0"/>
        <v>1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3</v>
      </c>
      <c r="E27" s="12">
        <v>58</v>
      </c>
      <c r="F27" s="12">
        <v>0</v>
      </c>
      <c r="G27" s="12">
        <f t="shared" si="1"/>
        <v>61</v>
      </c>
      <c r="H27" s="12">
        <v>1</v>
      </c>
      <c r="I27" s="12">
        <v>61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1</v>
      </c>
      <c r="F28" s="12">
        <v>0</v>
      </c>
      <c r="G28" s="12">
        <f t="shared" si="1"/>
        <v>1</v>
      </c>
      <c r="H28" s="12">
        <v>0</v>
      </c>
      <c r="I28" s="12">
        <v>1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12</v>
      </c>
      <c r="E29" s="12">
        <v>151</v>
      </c>
      <c r="F29" s="12">
        <v>5</v>
      </c>
      <c r="G29" s="12">
        <f t="shared" si="1"/>
        <v>168</v>
      </c>
      <c r="H29" s="12">
        <v>12</v>
      </c>
      <c r="I29" s="12">
        <v>185</v>
      </c>
      <c r="J29" s="13">
        <f t="shared" si="0"/>
        <v>0.90810810810810816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61</v>
      </c>
      <c r="F30" s="12">
        <v>0</v>
      </c>
      <c r="G30" s="12">
        <f t="shared" si="1"/>
        <v>64</v>
      </c>
      <c r="H30" s="12">
        <v>3</v>
      </c>
      <c r="I30" s="12">
        <v>63</v>
      </c>
      <c r="J30" s="13">
        <f t="shared" si="0"/>
        <v>1.0158730158730158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85</v>
      </c>
      <c r="F31" s="12">
        <v>0</v>
      </c>
      <c r="G31" s="12">
        <f t="shared" si="1"/>
        <v>92</v>
      </c>
      <c r="H31" s="12">
        <v>6</v>
      </c>
      <c r="I31" s="12">
        <v>102</v>
      </c>
      <c r="J31" s="13">
        <f t="shared" si="0"/>
        <v>0.90196078431372551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8</v>
      </c>
      <c r="F32" s="12">
        <v>0</v>
      </c>
      <c r="G32" s="12">
        <f t="shared" si="1"/>
        <v>10</v>
      </c>
      <c r="H32" s="12">
        <v>2</v>
      </c>
      <c r="I32" s="12">
        <v>7</v>
      </c>
      <c r="J32" s="13">
        <f t="shared" si="0"/>
        <v>1.4285714285714286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10</v>
      </c>
      <c r="F33" s="12">
        <v>0</v>
      </c>
      <c r="G33" s="12">
        <f t="shared" si="1"/>
        <v>10</v>
      </c>
      <c r="H33" s="12">
        <v>0</v>
      </c>
      <c r="I33" s="12">
        <v>10</v>
      </c>
      <c r="J33" s="13">
        <f t="shared" si="0"/>
        <v>1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17</v>
      </c>
      <c r="F34" s="12">
        <v>1</v>
      </c>
      <c r="G34" s="12">
        <f t="shared" si="1"/>
        <v>18</v>
      </c>
      <c r="H34" s="12">
        <v>0</v>
      </c>
      <c r="I34" s="12">
        <v>11</v>
      </c>
      <c r="J34" s="13">
        <f t="shared" si="0"/>
        <v>1.6363636363636365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10</v>
      </c>
      <c r="F35" s="12">
        <v>0</v>
      </c>
      <c r="G35" s="12">
        <f t="shared" si="1"/>
        <v>11</v>
      </c>
      <c r="H35" s="12">
        <v>0</v>
      </c>
      <c r="I35" s="12">
        <v>11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3</v>
      </c>
      <c r="E36" s="12">
        <v>36</v>
      </c>
      <c r="F36" s="12">
        <v>0</v>
      </c>
      <c r="G36" s="12">
        <f t="shared" si="1"/>
        <v>39</v>
      </c>
      <c r="H36" s="12">
        <v>3</v>
      </c>
      <c r="I36" s="12">
        <v>36</v>
      </c>
      <c r="J36" s="13">
        <f t="shared" si="0"/>
        <v>1.0833333333333333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43</v>
      </c>
      <c r="F37" s="12">
        <v>0</v>
      </c>
      <c r="G37" s="12">
        <f t="shared" si="1"/>
        <v>47</v>
      </c>
      <c r="H37" s="12">
        <v>4</v>
      </c>
      <c r="I37" s="12">
        <v>35</v>
      </c>
      <c r="J37" s="13">
        <f t="shared" si="0"/>
        <v>1.3428571428571427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100</v>
      </c>
      <c r="F38" s="12">
        <v>0</v>
      </c>
      <c r="G38" s="12">
        <f t="shared" si="1"/>
        <v>108</v>
      </c>
      <c r="H38" s="12">
        <v>1</v>
      </c>
      <c r="I38" s="12">
        <v>103</v>
      </c>
      <c r="J38" s="13">
        <f t="shared" si="0"/>
        <v>1.0485436893203883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10</v>
      </c>
      <c r="F39" s="12">
        <v>0</v>
      </c>
      <c r="G39" s="12">
        <f t="shared" si="1"/>
        <v>11</v>
      </c>
      <c r="H39" s="12">
        <v>0</v>
      </c>
      <c r="I39" s="12">
        <v>12</v>
      </c>
      <c r="J39" s="13">
        <f t="shared" si="0"/>
        <v>0.91666666666666663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24</v>
      </c>
      <c r="F40" s="12">
        <v>0</v>
      </c>
      <c r="G40" s="12">
        <f t="shared" si="1"/>
        <v>26</v>
      </c>
      <c r="H40" s="12">
        <v>2</v>
      </c>
      <c r="I40" s="12">
        <v>17</v>
      </c>
      <c r="J40" s="13">
        <f t="shared" si="0"/>
        <v>1.5294117647058822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4</v>
      </c>
      <c r="E41" s="12">
        <v>94</v>
      </c>
      <c r="F41" s="12">
        <v>4</v>
      </c>
      <c r="G41" s="12">
        <f t="shared" si="1"/>
        <v>102</v>
      </c>
      <c r="H41" s="12">
        <v>4</v>
      </c>
      <c r="I41" s="12">
        <v>95</v>
      </c>
      <c r="J41" s="13">
        <f t="shared" si="0"/>
        <v>1.0736842105263158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3</v>
      </c>
      <c r="E42" s="12">
        <v>26</v>
      </c>
      <c r="F42" s="12">
        <v>0</v>
      </c>
      <c r="G42" s="12">
        <f t="shared" si="1"/>
        <v>29</v>
      </c>
      <c r="H42" s="12">
        <v>0</v>
      </c>
      <c r="I42" s="12">
        <v>30</v>
      </c>
      <c r="J42" s="13">
        <f t="shared" si="0"/>
        <v>0.96666666666666667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26</v>
      </c>
      <c r="F43" s="12">
        <v>0</v>
      </c>
      <c r="G43" s="12">
        <f t="shared" si="1"/>
        <v>27</v>
      </c>
      <c r="H43" s="12">
        <v>1</v>
      </c>
      <c r="I43" s="12">
        <v>29</v>
      </c>
      <c r="J43" s="13">
        <f t="shared" si="0"/>
        <v>0.93103448275862066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27</v>
      </c>
      <c r="F44" s="12">
        <v>0</v>
      </c>
      <c r="G44" s="12">
        <f t="shared" si="1"/>
        <v>30</v>
      </c>
      <c r="H44" s="12">
        <v>0</v>
      </c>
      <c r="I44" s="12">
        <v>22</v>
      </c>
      <c r="J44" s="13">
        <f t="shared" si="0"/>
        <v>1.3636363636363635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15</v>
      </c>
      <c r="F45" s="12">
        <v>0</v>
      </c>
      <c r="G45" s="12">
        <f t="shared" si="1"/>
        <v>15</v>
      </c>
      <c r="H45" s="12">
        <v>0</v>
      </c>
      <c r="I45" s="12">
        <v>15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92</v>
      </c>
      <c r="F46" s="12">
        <v>0</v>
      </c>
      <c r="G46" s="12">
        <f t="shared" si="1"/>
        <v>97</v>
      </c>
      <c r="H46" s="12">
        <v>5</v>
      </c>
      <c r="I46" s="12">
        <v>103</v>
      </c>
      <c r="J46" s="13">
        <f t="shared" si="0"/>
        <v>0.94174757281553401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9</v>
      </c>
      <c r="E47" s="12">
        <v>126</v>
      </c>
      <c r="F47" s="12">
        <v>0</v>
      </c>
      <c r="G47" s="12">
        <f t="shared" si="1"/>
        <v>135</v>
      </c>
      <c r="H47" s="12">
        <v>9</v>
      </c>
      <c r="I47" s="12">
        <v>96</v>
      </c>
      <c r="J47" s="13">
        <f t="shared" si="0"/>
        <v>1.40625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18</v>
      </c>
      <c r="E48" s="12">
        <v>142</v>
      </c>
      <c r="F48" s="12">
        <v>0</v>
      </c>
      <c r="G48" s="12">
        <f t="shared" si="1"/>
        <v>160</v>
      </c>
      <c r="H48" s="12">
        <v>2</v>
      </c>
      <c r="I48" s="12">
        <v>94</v>
      </c>
      <c r="J48" s="13">
        <f t="shared" si="0"/>
        <v>1.7021276595744681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2</v>
      </c>
      <c r="E49" s="12">
        <v>33</v>
      </c>
      <c r="F49" s="12">
        <v>0</v>
      </c>
      <c r="G49" s="12">
        <f t="shared" si="1"/>
        <v>35</v>
      </c>
      <c r="H49" s="12">
        <v>2</v>
      </c>
      <c r="I49" s="12">
        <v>35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27</v>
      </c>
      <c r="F50" s="12">
        <v>0</v>
      </c>
      <c r="G50" s="12">
        <f t="shared" si="1"/>
        <v>29</v>
      </c>
      <c r="H50" s="12">
        <v>2</v>
      </c>
      <c r="I50" s="12">
        <v>26</v>
      </c>
      <c r="J50" s="13">
        <f t="shared" si="0"/>
        <v>1.1153846153846154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0</v>
      </c>
      <c r="E51" s="12">
        <v>38</v>
      </c>
      <c r="F51" s="12">
        <v>6</v>
      </c>
      <c r="G51" s="12">
        <f t="shared" si="1"/>
        <v>44</v>
      </c>
      <c r="H51" s="12">
        <v>0</v>
      </c>
      <c r="I51" s="12">
        <v>32</v>
      </c>
      <c r="J51" s="13">
        <f t="shared" si="0"/>
        <v>1.375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5</v>
      </c>
      <c r="E52" s="12">
        <v>103</v>
      </c>
      <c r="F52" s="12">
        <v>3</v>
      </c>
      <c r="G52" s="12">
        <f t="shared" si="1"/>
        <v>111</v>
      </c>
      <c r="H52" s="12">
        <v>5</v>
      </c>
      <c r="I52" s="12">
        <v>42</v>
      </c>
      <c r="J52" s="13">
        <f t="shared" si="0"/>
        <v>2.6428571428571428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8</v>
      </c>
      <c r="J53" s="13">
        <f t="shared" si="0"/>
        <v>1.25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4</v>
      </c>
      <c r="E54" s="12">
        <v>34</v>
      </c>
      <c r="F54" s="12">
        <v>0</v>
      </c>
      <c r="G54" s="12">
        <f t="shared" si="1"/>
        <v>38</v>
      </c>
      <c r="H54" s="12">
        <v>2</v>
      </c>
      <c r="I54" s="12">
        <v>36</v>
      </c>
      <c r="J54" s="13">
        <f t="shared" si="0"/>
        <v>1.0555555555555556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25</v>
      </c>
      <c r="F55" s="12">
        <v>0</v>
      </c>
      <c r="G55" s="12">
        <f t="shared" si="1"/>
        <v>26</v>
      </c>
      <c r="H55" s="12">
        <v>1</v>
      </c>
      <c r="I55" s="12">
        <v>20</v>
      </c>
      <c r="J55" s="13">
        <f t="shared" si="0"/>
        <v>1.3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4</v>
      </c>
      <c r="E56" s="12">
        <v>85</v>
      </c>
      <c r="F56" s="12">
        <v>0</v>
      </c>
      <c r="G56" s="12">
        <f t="shared" si="1"/>
        <v>89</v>
      </c>
      <c r="H56" s="12">
        <v>4</v>
      </c>
      <c r="I56" s="12">
        <v>38</v>
      </c>
      <c r="J56" s="13">
        <f t="shared" si="0"/>
        <v>2.3421052631578947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37</v>
      </c>
      <c r="F57" s="12">
        <v>0</v>
      </c>
      <c r="G57" s="12">
        <f t="shared" si="1"/>
        <v>38</v>
      </c>
      <c r="H57" s="12">
        <v>1</v>
      </c>
      <c r="I57" s="12">
        <v>38</v>
      </c>
      <c r="J57" s="13">
        <f t="shared" si="0"/>
        <v>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28</v>
      </c>
      <c r="F58" s="12">
        <v>0</v>
      </c>
      <c r="G58" s="12">
        <f t="shared" si="1"/>
        <v>29</v>
      </c>
      <c r="H58" s="12">
        <v>1</v>
      </c>
      <c r="I58" s="12">
        <v>27</v>
      </c>
      <c r="J58" s="13">
        <f t="shared" si="0"/>
        <v>1.0740740740740742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12</v>
      </c>
      <c r="E59" s="12">
        <v>104</v>
      </c>
      <c r="F59" s="12">
        <v>0</v>
      </c>
      <c r="G59" s="12">
        <f t="shared" si="1"/>
        <v>116</v>
      </c>
      <c r="H59" s="12">
        <v>1</v>
      </c>
      <c r="I59" s="12">
        <v>119</v>
      </c>
      <c r="J59" s="13">
        <f t="shared" si="0"/>
        <v>0.97478991596638653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32</v>
      </c>
      <c r="F60" s="12">
        <v>0</v>
      </c>
      <c r="G60" s="12">
        <f t="shared" si="1"/>
        <v>33</v>
      </c>
      <c r="H60" s="12">
        <v>1</v>
      </c>
      <c r="I60" s="12">
        <v>18</v>
      </c>
      <c r="J60" s="13">
        <f t="shared" si="0"/>
        <v>1.8333333333333333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25</v>
      </c>
      <c r="F61" s="12">
        <v>0</v>
      </c>
      <c r="G61" s="12">
        <f t="shared" si="1"/>
        <v>26</v>
      </c>
      <c r="H61" s="12">
        <v>0</v>
      </c>
      <c r="I61" s="12">
        <v>25</v>
      </c>
      <c r="J61" s="13">
        <f t="shared" si="0"/>
        <v>1.04</v>
      </c>
    </row>
    <row r="62" spans="1:10" x14ac:dyDescent="0.25">
      <c r="A62" s="3" t="s">
        <v>173</v>
      </c>
      <c r="B62" s="3" t="s">
        <v>174</v>
      </c>
      <c r="C62" s="3" t="s">
        <v>472</v>
      </c>
      <c r="D62" s="12">
        <v>5</v>
      </c>
      <c r="E62" s="12">
        <v>183</v>
      </c>
      <c r="F62" s="12">
        <v>0</v>
      </c>
      <c r="G62" s="12">
        <f t="shared" si="1"/>
        <v>188</v>
      </c>
      <c r="H62" s="12">
        <v>5</v>
      </c>
      <c r="I62" s="12">
        <v>174</v>
      </c>
      <c r="J62" s="13">
        <f t="shared" si="0"/>
        <v>1.0804597701149425</v>
      </c>
    </row>
    <row r="63" spans="1:10" x14ac:dyDescent="0.25">
      <c r="A63" s="3" t="s">
        <v>175</v>
      </c>
      <c r="B63" s="3" t="s">
        <v>174</v>
      </c>
      <c r="C63" s="3" t="s">
        <v>490</v>
      </c>
      <c r="D63" s="12">
        <v>15</v>
      </c>
      <c r="E63" s="12">
        <v>208</v>
      </c>
      <c r="F63" s="12">
        <v>0</v>
      </c>
      <c r="G63" s="12">
        <f t="shared" si="1"/>
        <v>223</v>
      </c>
      <c r="H63" s="12">
        <v>7</v>
      </c>
      <c r="I63" s="12">
        <v>204</v>
      </c>
      <c r="J63" s="13">
        <f t="shared" si="0"/>
        <v>1.0931372549019607</v>
      </c>
    </row>
    <row r="64" spans="1:10" x14ac:dyDescent="0.25">
      <c r="A64" s="3" t="s">
        <v>177</v>
      </c>
      <c r="B64" s="3" t="s">
        <v>174</v>
      </c>
      <c r="C64" s="3" t="s">
        <v>474</v>
      </c>
      <c r="D64" s="12">
        <v>15</v>
      </c>
      <c r="E64" s="12">
        <v>87</v>
      </c>
      <c r="F64" s="12">
        <v>0</v>
      </c>
      <c r="G64" s="12">
        <f t="shared" si="1"/>
        <v>102</v>
      </c>
      <c r="H64" s="12">
        <v>6</v>
      </c>
      <c r="I64" s="12">
        <v>125</v>
      </c>
      <c r="J64" s="13">
        <f t="shared" si="0"/>
        <v>0.81599999999999995</v>
      </c>
    </row>
    <row r="65" spans="1:11" x14ac:dyDescent="0.25">
      <c r="A65" s="3" t="s">
        <v>179</v>
      </c>
      <c r="B65" s="3" t="s">
        <v>174</v>
      </c>
      <c r="C65" s="3" t="s">
        <v>475</v>
      </c>
      <c r="D65" s="12">
        <v>12</v>
      </c>
      <c r="E65" s="12">
        <v>131</v>
      </c>
      <c r="F65" s="12">
        <v>0</v>
      </c>
      <c r="G65" s="12">
        <f t="shared" si="1"/>
        <v>143</v>
      </c>
      <c r="H65" s="12">
        <v>7</v>
      </c>
      <c r="I65" s="12">
        <v>141</v>
      </c>
      <c r="J65" s="13">
        <f t="shared" si="0"/>
        <v>1.0141843971631206</v>
      </c>
    </row>
    <row r="66" spans="1:11" x14ac:dyDescent="0.25">
      <c r="A66" s="3" t="s">
        <v>180</v>
      </c>
      <c r="B66" s="3" t="s">
        <v>174</v>
      </c>
      <c r="C66" s="3" t="s">
        <v>476</v>
      </c>
      <c r="D66" s="12">
        <v>14</v>
      </c>
      <c r="E66" s="12">
        <v>75</v>
      </c>
      <c r="F66" s="12">
        <v>0</v>
      </c>
      <c r="G66" s="12">
        <f t="shared" si="1"/>
        <v>89</v>
      </c>
      <c r="H66" s="12">
        <v>9</v>
      </c>
      <c r="I66" s="12">
        <v>96</v>
      </c>
      <c r="J66" s="13">
        <f t="shared" si="0"/>
        <v>0.92708333333333337</v>
      </c>
    </row>
    <row r="67" spans="1:11" x14ac:dyDescent="0.25">
      <c r="A67" s="3" t="s">
        <v>182</v>
      </c>
      <c r="B67" s="3" t="s">
        <v>174</v>
      </c>
      <c r="C67" s="3" t="s">
        <v>489</v>
      </c>
      <c r="D67" s="12">
        <v>5</v>
      </c>
      <c r="E67" s="12">
        <v>204</v>
      </c>
      <c r="F67" s="12">
        <v>0</v>
      </c>
      <c r="G67" s="12">
        <f t="shared" si="1"/>
        <v>209</v>
      </c>
      <c r="H67" s="12">
        <v>5</v>
      </c>
      <c r="I67" s="12">
        <v>214</v>
      </c>
      <c r="J67" s="13">
        <f t="shared" si="0"/>
        <v>0.97663551401869164</v>
      </c>
    </row>
    <row r="68" spans="1:11" x14ac:dyDescent="0.25">
      <c r="A68" s="3" t="s">
        <v>184</v>
      </c>
      <c r="B68" s="3" t="s">
        <v>174</v>
      </c>
      <c r="C68" s="3" t="s">
        <v>185</v>
      </c>
      <c r="D68" s="12">
        <v>5</v>
      </c>
      <c r="E68" s="12">
        <v>59</v>
      </c>
      <c r="F68" s="12">
        <v>0</v>
      </c>
      <c r="G68" s="12">
        <f t="shared" si="1"/>
        <v>64</v>
      </c>
      <c r="H68" s="12">
        <v>5</v>
      </c>
      <c r="I68" s="12">
        <v>53</v>
      </c>
      <c r="J68" s="13">
        <f t="shared" si="0"/>
        <v>1.2075471698113207</v>
      </c>
    </row>
    <row r="69" spans="1:11" x14ac:dyDescent="0.25">
      <c r="A69" s="16" t="s">
        <v>463</v>
      </c>
      <c r="B69" s="3" t="s">
        <v>174</v>
      </c>
      <c r="C69" s="3" t="s">
        <v>470</v>
      </c>
      <c r="D69" s="12">
        <v>0</v>
      </c>
      <c r="E69" s="12">
        <v>0</v>
      </c>
      <c r="F69" s="12">
        <v>0</v>
      </c>
      <c r="G69" s="12">
        <f t="shared" si="1"/>
        <v>0</v>
      </c>
      <c r="H69" s="12">
        <v>0</v>
      </c>
      <c r="I69" s="12">
        <v>0</v>
      </c>
      <c r="J69" s="13">
        <v>0</v>
      </c>
      <c r="K69" t="s">
        <v>481</v>
      </c>
    </row>
    <row r="70" spans="1:11" x14ac:dyDescent="0.25">
      <c r="A70" s="3" t="s">
        <v>186</v>
      </c>
      <c r="B70" s="3" t="s">
        <v>174</v>
      </c>
      <c r="C70" s="3" t="s">
        <v>187</v>
      </c>
      <c r="D70" s="12">
        <v>13</v>
      </c>
      <c r="E70" s="12">
        <v>158</v>
      </c>
      <c r="F70" s="12">
        <v>2</v>
      </c>
      <c r="G70" s="12">
        <f t="shared" si="1"/>
        <v>173</v>
      </c>
      <c r="H70" s="12">
        <v>1</v>
      </c>
      <c r="I70" s="12">
        <v>192</v>
      </c>
      <c r="J70" s="13">
        <f t="shared" si="0"/>
        <v>0.90104166666666663</v>
      </c>
    </row>
    <row r="71" spans="1:11" x14ac:dyDescent="0.25">
      <c r="A71" s="3" t="s">
        <v>188</v>
      </c>
      <c r="B71" s="3" t="s">
        <v>174</v>
      </c>
      <c r="C71" s="3" t="s">
        <v>189</v>
      </c>
      <c r="D71" s="12">
        <v>70</v>
      </c>
      <c r="E71" s="12">
        <v>683</v>
      </c>
      <c r="F71" s="12">
        <v>2</v>
      </c>
      <c r="G71" s="12">
        <f t="shared" si="1"/>
        <v>755</v>
      </c>
      <c r="H71" s="12">
        <v>6</v>
      </c>
      <c r="I71" s="12">
        <v>655</v>
      </c>
      <c r="J71" s="13">
        <f t="shared" si="0"/>
        <v>1.1526717557251909</v>
      </c>
    </row>
    <row r="72" spans="1:11" x14ac:dyDescent="0.25">
      <c r="A72" s="3" t="s">
        <v>190</v>
      </c>
      <c r="B72" s="3" t="s">
        <v>174</v>
      </c>
      <c r="C72" s="3" t="s">
        <v>191</v>
      </c>
      <c r="D72" s="12">
        <v>6</v>
      </c>
      <c r="E72" s="12">
        <v>133</v>
      </c>
      <c r="F72" s="12">
        <v>0</v>
      </c>
      <c r="G72" s="12">
        <f t="shared" si="1"/>
        <v>139</v>
      </c>
      <c r="H72" s="12">
        <v>0</v>
      </c>
      <c r="I72" s="12">
        <v>142</v>
      </c>
      <c r="J72" s="13">
        <f t="shared" si="0"/>
        <v>0.97887323943661975</v>
      </c>
    </row>
    <row r="73" spans="1:11" x14ac:dyDescent="0.25">
      <c r="A73" s="3" t="s">
        <v>192</v>
      </c>
      <c r="B73" s="3" t="s">
        <v>174</v>
      </c>
      <c r="C73" s="3" t="s">
        <v>193</v>
      </c>
      <c r="D73" s="12">
        <v>15</v>
      </c>
      <c r="E73" s="12">
        <v>477</v>
      </c>
      <c r="F73" s="12">
        <v>0</v>
      </c>
      <c r="G73" s="12">
        <f t="shared" si="1"/>
        <v>492</v>
      </c>
      <c r="H73" s="12">
        <v>3</v>
      </c>
      <c r="I73" s="12">
        <v>481</v>
      </c>
      <c r="J73" s="13">
        <f t="shared" si="0"/>
        <v>1.0228690228690229</v>
      </c>
    </row>
    <row r="74" spans="1:11" x14ac:dyDescent="0.25">
      <c r="A74" s="3" t="s">
        <v>194</v>
      </c>
      <c r="B74" s="3" t="s">
        <v>174</v>
      </c>
      <c r="C74" s="3" t="s">
        <v>195</v>
      </c>
      <c r="D74" s="12">
        <v>3</v>
      </c>
      <c r="E74" s="12">
        <v>329</v>
      </c>
      <c r="F74" s="12">
        <v>1</v>
      </c>
      <c r="G74" s="12">
        <f t="shared" si="1"/>
        <v>333</v>
      </c>
      <c r="H74" s="12">
        <v>3</v>
      </c>
      <c r="I74" s="12">
        <v>299</v>
      </c>
      <c r="J74" s="13">
        <f t="shared" si="0"/>
        <v>1.1137123745819397</v>
      </c>
    </row>
    <row r="75" spans="1:11" x14ac:dyDescent="0.25">
      <c r="A75" s="3" t="s">
        <v>196</v>
      </c>
      <c r="B75" s="3" t="s">
        <v>174</v>
      </c>
      <c r="C75" s="3" t="s">
        <v>197</v>
      </c>
      <c r="D75" s="12">
        <v>5</v>
      </c>
      <c r="E75" s="12">
        <v>154</v>
      </c>
      <c r="F75" s="12">
        <v>0</v>
      </c>
      <c r="G75" s="12">
        <f t="shared" si="1"/>
        <v>159</v>
      </c>
      <c r="H75" s="12">
        <v>2</v>
      </c>
      <c r="I75" s="12">
        <v>163</v>
      </c>
      <c r="J75" s="13">
        <f t="shared" ref="J75:J109" si="2">G75/I75</f>
        <v>0.97546012269938653</v>
      </c>
    </row>
    <row r="76" spans="1:11" x14ac:dyDescent="0.25">
      <c r="A76" s="3" t="s">
        <v>198</v>
      </c>
      <c r="B76" s="3" t="s">
        <v>174</v>
      </c>
      <c r="C76" s="3" t="s">
        <v>199</v>
      </c>
      <c r="D76" s="12">
        <v>2</v>
      </c>
      <c r="E76" s="12">
        <v>17</v>
      </c>
      <c r="F76" s="12">
        <v>0</v>
      </c>
      <c r="G76" s="12">
        <f>SUM(D76:F76)</f>
        <v>19</v>
      </c>
      <c r="H76" s="12">
        <v>2</v>
      </c>
      <c r="I76" s="12">
        <v>20</v>
      </c>
      <c r="J76" s="13">
        <f>G76/I76</f>
        <v>0.95</v>
      </c>
    </row>
    <row r="77" spans="1:11" x14ac:dyDescent="0.25">
      <c r="A77" s="3" t="s">
        <v>200</v>
      </c>
      <c r="B77" s="3" t="s">
        <v>201</v>
      </c>
      <c r="C77" s="3" t="s">
        <v>201</v>
      </c>
      <c r="D77" s="12">
        <v>1</v>
      </c>
      <c r="E77" s="12">
        <v>57</v>
      </c>
      <c r="F77" s="12">
        <v>0</v>
      </c>
      <c r="G77" s="12">
        <f t="shared" ref="G77:G108" si="3">SUM(D77:F77)</f>
        <v>58</v>
      </c>
      <c r="H77" s="12">
        <v>1</v>
      </c>
      <c r="I77" s="12">
        <v>57</v>
      </c>
      <c r="J77" s="13">
        <f t="shared" si="2"/>
        <v>1.0175438596491229</v>
      </c>
    </row>
    <row r="78" spans="1:11" x14ac:dyDescent="0.25">
      <c r="A78" s="3" t="s">
        <v>202</v>
      </c>
      <c r="B78" s="3" t="s">
        <v>203</v>
      </c>
      <c r="C78" s="3" t="s">
        <v>204</v>
      </c>
      <c r="D78" s="12">
        <v>3</v>
      </c>
      <c r="E78" s="12">
        <v>13</v>
      </c>
      <c r="F78" s="12">
        <v>0</v>
      </c>
      <c r="G78" s="12">
        <f t="shared" si="3"/>
        <v>16</v>
      </c>
      <c r="H78" s="12">
        <v>3</v>
      </c>
      <c r="I78" s="12">
        <v>17</v>
      </c>
      <c r="J78" s="13">
        <f t="shared" si="2"/>
        <v>0.94117647058823528</v>
      </c>
    </row>
    <row r="79" spans="1:11" x14ac:dyDescent="0.25">
      <c r="A79" s="16" t="s">
        <v>205</v>
      </c>
      <c r="B79" s="3" t="s">
        <v>203</v>
      </c>
      <c r="C79" s="3" t="s">
        <v>206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16</v>
      </c>
      <c r="J79" s="13">
        <f t="shared" si="2"/>
        <v>0.875</v>
      </c>
    </row>
    <row r="80" spans="1:11" x14ac:dyDescent="0.25">
      <c r="A80" s="3" t="s">
        <v>207</v>
      </c>
      <c r="B80" s="3" t="s">
        <v>208</v>
      </c>
      <c r="C80" s="3" t="s">
        <v>209</v>
      </c>
      <c r="D80" s="12">
        <v>3</v>
      </c>
      <c r="E80" s="12">
        <v>44</v>
      </c>
      <c r="F80" s="12">
        <v>12</v>
      </c>
      <c r="G80" s="12">
        <f t="shared" si="3"/>
        <v>59</v>
      </c>
      <c r="H80" s="12">
        <v>3</v>
      </c>
      <c r="I80" s="12">
        <v>59</v>
      </c>
      <c r="J80" s="13">
        <f t="shared" si="2"/>
        <v>1</v>
      </c>
    </row>
    <row r="81" spans="1:10" x14ac:dyDescent="0.25">
      <c r="A81" s="3" t="s">
        <v>210</v>
      </c>
      <c r="B81" s="3" t="s">
        <v>211</v>
      </c>
      <c r="C81" s="3" t="s">
        <v>211</v>
      </c>
      <c r="D81" s="12">
        <v>1</v>
      </c>
      <c r="E81" s="12">
        <v>54</v>
      </c>
      <c r="F81" s="12">
        <v>0</v>
      </c>
      <c r="G81" s="12">
        <f t="shared" si="3"/>
        <v>55</v>
      </c>
      <c r="H81" s="12">
        <v>1</v>
      </c>
      <c r="I81" s="12">
        <v>48</v>
      </c>
      <c r="J81" s="13">
        <f t="shared" si="2"/>
        <v>1.1458333333333333</v>
      </c>
    </row>
    <row r="82" spans="1:10" x14ac:dyDescent="0.25">
      <c r="A82" s="3" t="s">
        <v>212</v>
      </c>
      <c r="B82" s="3" t="s">
        <v>213</v>
      </c>
      <c r="C82" s="3" t="s">
        <v>214</v>
      </c>
      <c r="D82" s="12">
        <v>10</v>
      </c>
      <c r="E82" s="12">
        <v>158</v>
      </c>
      <c r="F82" s="12">
        <v>0</v>
      </c>
      <c r="G82" s="12">
        <f t="shared" si="3"/>
        <v>168</v>
      </c>
      <c r="H82" s="12">
        <v>10</v>
      </c>
      <c r="I82" s="12">
        <v>138</v>
      </c>
      <c r="J82" s="13">
        <f t="shared" si="2"/>
        <v>1.2173913043478262</v>
      </c>
    </row>
    <row r="83" spans="1:10" x14ac:dyDescent="0.25">
      <c r="A83" s="3" t="s">
        <v>215</v>
      </c>
      <c r="B83" s="3" t="s">
        <v>213</v>
      </c>
      <c r="C83" s="3" t="s">
        <v>216</v>
      </c>
      <c r="D83" s="12">
        <v>4</v>
      </c>
      <c r="E83" s="12">
        <v>75</v>
      </c>
      <c r="F83" s="12">
        <v>5</v>
      </c>
      <c r="G83" s="12">
        <f t="shared" si="3"/>
        <v>84</v>
      </c>
      <c r="H83" s="12">
        <v>4</v>
      </c>
      <c r="I83" s="12">
        <v>55</v>
      </c>
      <c r="J83" s="13">
        <f t="shared" si="2"/>
        <v>1.5272727272727273</v>
      </c>
    </row>
    <row r="84" spans="1:10" x14ac:dyDescent="0.25">
      <c r="A84" s="3" t="s">
        <v>217</v>
      </c>
      <c r="B84" s="3" t="s">
        <v>218</v>
      </c>
      <c r="C84" s="3" t="s">
        <v>219</v>
      </c>
      <c r="D84" s="12">
        <v>2</v>
      </c>
      <c r="E84" s="12">
        <v>131</v>
      </c>
      <c r="F84" s="12">
        <v>0</v>
      </c>
      <c r="G84" s="12">
        <f t="shared" si="3"/>
        <v>133</v>
      </c>
      <c r="H84" s="12">
        <v>0</v>
      </c>
      <c r="I84" s="12">
        <v>80</v>
      </c>
      <c r="J84" s="13">
        <f t="shared" si="2"/>
        <v>1.6625000000000001</v>
      </c>
    </row>
    <row r="85" spans="1:10" x14ac:dyDescent="0.25">
      <c r="A85" s="3" t="s">
        <v>220</v>
      </c>
      <c r="B85" s="3" t="s">
        <v>221</v>
      </c>
      <c r="C85" s="3" t="s">
        <v>222</v>
      </c>
      <c r="D85" s="12">
        <v>3</v>
      </c>
      <c r="E85" s="12">
        <v>52</v>
      </c>
      <c r="F85" s="12">
        <v>0</v>
      </c>
      <c r="G85" s="12">
        <f t="shared" si="3"/>
        <v>55</v>
      </c>
      <c r="H85" s="12">
        <v>3</v>
      </c>
      <c r="I85" s="12">
        <v>43</v>
      </c>
      <c r="J85" s="13">
        <f t="shared" si="2"/>
        <v>1.2790697674418605</v>
      </c>
    </row>
    <row r="86" spans="1:10" x14ac:dyDescent="0.25">
      <c r="A86" s="3" t="s">
        <v>223</v>
      </c>
      <c r="B86" s="3" t="s">
        <v>224</v>
      </c>
      <c r="C86" s="3" t="s">
        <v>225</v>
      </c>
      <c r="D86" s="12">
        <v>16</v>
      </c>
      <c r="E86" s="12">
        <v>173</v>
      </c>
      <c r="F86" s="12">
        <v>2</v>
      </c>
      <c r="G86" s="12">
        <f t="shared" si="3"/>
        <v>191</v>
      </c>
      <c r="H86" s="12">
        <v>6</v>
      </c>
      <c r="I86" s="12">
        <v>163</v>
      </c>
      <c r="J86" s="13">
        <f t="shared" si="2"/>
        <v>1.1717791411042944</v>
      </c>
    </row>
    <row r="87" spans="1:10" x14ac:dyDescent="0.25">
      <c r="A87" s="3" t="s">
        <v>226</v>
      </c>
      <c r="B87" s="3" t="s">
        <v>227</v>
      </c>
      <c r="C87" s="3" t="s">
        <v>228</v>
      </c>
      <c r="D87" s="12">
        <v>1</v>
      </c>
      <c r="E87" s="12">
        <v>40</v>
      </c>
      <c r="F87" s="12">
        <v>0</v>
      </c>
      <c r="G87" s="12">
        <f t="shared" si="3"/>
        <v>41</v>
      </c>
      <c r="H87" s="12">
        <v>1</v>
      </c>
      <c r="I87" s="12">
        <v>23</v>
      </c>
      <c r="J87" s="13">
        <f t="shared" si="2"/>
        <v>1.7826086956521738</v>
      </c>
    </row>
    <row r="88" spans="1:10" x14ac:dyDescent="0.25">
      <c r="A88" s="3" t="s">
        <v>229</v>
      </c>
      <c r="B88" s="3" t="s">
        <v>230</v>
      </c>
      <c r="C88" s="3" t="s">
        <v>231</v>
      </c>
      <c r="D88" s="12">
        <v>0</v>
      </c>
      <c r="E88" s="12">
        <v>4</v>
      </c>
      <c r="F88" s="12">
        <v>0</v>
      </c>
      <c r="G88" s="12">
        <f t="shared" si="3"/>
        <v>4</v>
      </c>
      <c r="H88" s="12">
        <v>0</v>
      </c>
      <c r="I88" s="12">
        <v>5</v>
      </c>
      <c r="J88" s="13">
        <f t="shared" si="2"/>
        <v>0.8</v>
      </c>
    </row>
    <row r="89" spans="1:10" x14ac:dyDescent="0.25">
      <c r="A89" s="3" t="s">
        <v>232</v>
      </c>
      <c r="B89" s="3" t="s">
        <v>233</v>
      </c>
      <c r="C89" s="3" t="s">
        <v>234</v>
      </c>
      <c r="D89" s="12">
        <v>5</v>
      </c>
      <c r="E89" s="12">
        <v>107</v>
      </c>
      <c r="F89" s="12">
        <v>1</v>
      </c>
      <c r="G89" s="12">
        <f t="shared" si="3"/>
        <v>113</v>
      </c>
      <c r="H89" s="12">
        <v>4</v>
      </c>
      <c r="I89" s="12">
        <v>111</v>
      </c>
      <c r="J89" s="13">
        <f t="shared" si="2"/>
        <v>1.0180180180180181</v>
      </c>
    </row>
    <row r="90" spans="1:10" x14ac:dyDescent="0.25">
      <c r="A90" s="3" t="s">
        <v>235</v>
      </c>
      <c r="B90" s="3" t="s">
        <v>236</v>
      </c>
      <c r="C90" s="3" t="s">
        <v>236</v>
      </c>
      <c r="D90" s="12">
        <v>9</v>
      </c>
      <c r="E90" s="12">
        <v>90</v>
      </c>
      <c r="F90" s="12">
        <v>0</v>
      </c>
      <c r="G90" s="12">
        <f t="shared" si="3"/>
        <v>99</v>
      </c>
      <c r="H90" s="12">
        <v>5</v>
      </c>
      <c r="I90" s="12">
        <v>62</v>
      </c>
      <c r="J90" s="13">
        <f t="shared" si="2"/>
        <v>1.596774193548387</v>
      </c>
    </row>
    <row r="91" spans="1:10" x14ac:dyDescent="0.25">
      <c r="A91" s="3" t="s">
        <v>237</v>
      </c>
      <c r="B91" s="3" t="s">
        <v>238</v>
      </c>
      <c r="C91" s="3" t="s">
        <v>239</v>
      </c>
      <c r="D91" s="12">
        <v>11</v>
      </c>
      <c r="E91" s="12">
        <v>89</v>
      </c>
      <c r="F91" s="12">
        <v>0</v>
      </c>
      <c r="G91" s="12">
        <f t="shared" si="3"/>
        <v>100</v>
      </c>
      <c r="H91" s="12">
        <v>7</v>
      </c>
      <c r="I91" s="12">
        <v>104</v>
      </c>
      <c r="J91" s="13">
        <f t="shared" si="2"/>
        <v>0.96153846153846156</v>
      </c>
    </row>
    <row r="92" spans="1:10" x14ac:dyDescent="0.25">
      <c r="A92" s="3" t="s">
        <v>240</v>
      </c>
      <c r="B92" s="3" t="s">
        <v>241</v>
      </c>
      <c r="C92" s="3" t="s">
        <v>242</v>
      </c>
      <c r="D92" s="12">
        <v>7</v>
      </c>
      <c r="E92" s="12">
        <v>89</v>
      </c>
      <c r="F92" s="12">
        <v>0</v>
      </c>
      <c r="G92" s="12">
        <f t="shared" si="3"/>
        <v>96</v>
      </c>
      <c r="H92" s="12">
        <v>1</v>
      </c>
      <c r="I92" s="12">
        <v>88</v>
      </c>
      <c r="J92" s="13">
        <f t="shared" si="2"/>
        <v>1.0909090909090908</v>
      </c>
    </row>
    <row r="93" spans="1:10" x14ac:dyDescent="0.25">
      <c r="A93" s="3" t="s">
        <v>243</v>
      </c>
      <c r="B93" s="3" t="s">
        <v>244</v>
      </c>
      <c r="C93" s="3" t="s">
        <v>245</v>
      </c>
      <c r="D93" s="12">
        <v>5</v>
      </c>
      <c r="E93" s="12">
        <v>110</v>
      </c>
      <c r="F93" s="12">
        <v>0</v>
      </c>
      <c r="G93" s="12">
        <f t="shared" si="3"/>
        <v>115</v>
      </c>
      <c r="H93" s="12">
        <v>0</v>
      </c>
      <c r="I93" s="12">
        <v>102</v>
      </c>
      <c r="J93" s="13">
        <f t="shared" si="2"/>
        <v>1.1274509803921569</v>
      </c>
    </row>
    <row r="94" spans="1:10" x14ac:dyDescent="0.25">
      <c r="A94" s="33" t="s">
        <v>246</v>
      </c>
      <c r="B94" s="33" t="s">
        <v>247</v>
      </c>
      <c r="C94" s="33" t="s">
        <v>248</v>
      </c>
      <c r="D94" s="34">
        <v>18</v>
      </c>
      <c r="E94" s="34">
        <v>0</v>
      </c>
      <c r="F94" s="34">
        <v>0</v>
      </c>
      <c r="G94" s="34">
        <f t="shared" si="3"/>
        <v>18</v>
      </c>
      <c r="H94" s="34">
        <v>0</v>
      </c>
      <c r="I94" s="34">
        <v>25</v>
      </c>
      <c r="J94" s="35">
        <f t="shared" si="2"/>
        <v>0.72</v>
      </c>
    </row>
    <row r="95" spans="1:10" x14ac:dyDescent="0.25">
      <c r="A95" s="3" t="s">
        <v>249</v>
      </c>
      <c r="B95" s="3" t="s">
        <v>250</v>
      </c>
      <c r="C95" s="3" t="s">
        <v>480</v>
      </c>
      <c r="D95" s="12">
        <v>14</v>
      </c>
      <c r="E95" s="12">
        <v>382</v>
      </c>
      <c r="F95" s="12">
        <v>0</v>
      </c>
      <c r="G95" s="12">
        <f t="shared" si="3"/>
        <v>396</v>
      </c>
      <c r="H95" s="12">
        <v>14</v>
      </c>
      <c r="I95" s="12">
        <v>395</v>
      </c>
      <c r="J95" s="13">
        <f t="shared" si="2"/>
        <v>1.0025316455696203</v>
      </c>
    </row>
    <row r="96" spans="1:10" x14ac:dyDescent="0.25">
      <c r="A96" s="3" t="s">
        <v>254</v>
      </c>
      <c r="B96" s="3" t="s">
        <v>250</v>
      </c>
      <c r="C96" s="3" t="s">
        <v>255</v>
      </c>
      <c r="D96" s="12">
        <v>18</v>
      </c>
      <c r="E96" s="12">
        <v>374</v>
      </c>
      <c r="F96" s="12">
        <v>0</v>
      </c>
      <c r="G96" s="12">
        <f t="shared" si="3"/>
        <v>392</v>
      </c>
      <c r="H96" s="12">
        <v>13</v>
      </c>
      <c r="I96" s="12">
        <v>367</v>
      </c>
      <c r="J96" s="13">
        <f t="shared" si="2"/>
        <v>1.0681198910081744</v>
      </c>
    </row>
    <row r="97" spans="1:10" x14ac:dyDescent="0.25">
      <c r="A97" s="3" t="s">
        <v>256</v>
      </c>
      <c r="B97" s="3" t="s">
        <v>250</v>
      </c>
      <c r="C97" s="3" t="s">
        <v>257</v>
      </c>
      <c r="D97" s="12">
        <v>3</v>
      </c>
      <c r="E97" s="12">
        <v>89</v>
      </c>
      <c r="F97" s="12">
        <v>0</v>
      </c>
      <c r="G97" s="12">
        <f t="shared" si="3"/>
        <v>92</v>
      </c>
      <c r="H97" s="12">
        <v>3</v>
      </c>
      <c r="I97" s="12">
        <v>89</v>
      </c>
      <c r="J97" s="13">
        <f t="shared" si="2"/>
        <v>1.0337078651685394</v>
      </c>
    </row>
    <row r="98" spans="1:10" x14ac:dyDescent="0.25">
      <c r="A98" s="3" t="s">
        <v>258</v>
      </c>
      <c r="B98" s="3" t="s">
        <v>250</v>
      </c>
      <c r="C98" s="3" t="s">
        <v>259</v>
      </c>
      <c r="D98" s="12">
        <v>5</v>
      </c>
      <c r="E98" s="12">
        <v>125</v>
      </c>
      <c r="F98" s="12">
        <v>0</v>
      </c>
      <c r="G98" s="12">
        <f t="shared" si="3"/>
        <v>130</v>
      </c>
      <c r="H98" s="12">
        <v>1</v>
      </c>
      <c r="I98" s="12">
        <v>127</v>
      </c>
      <c r="J98" s="13">
        <f t="shared" si="2"/>
        <v>1.0236220472440944</v>
      </c>
    </row>
    <row r="99" spans="1:10" x14ac:dyDescent="0.25">
      <c r="A99" s="3" t="s">
        <v>260</v>
      </c>
      <c r="B99" s="3" t="s">
        <v>250</v>
      </c>
      <c r="C99" s="3" t="s">
        <v>261</v>
      </c>
      <c r="D99" s="12">
        <v>4</v>
      </c>
      <c r="E99" s="12">
        <v>93</v>
      </c>
      <c r="F99" s="12">
        <v>0</v>
      </c>
      <c r="G99" s="12">
        <f t="shared" si="3"/>
        <v>97</v>
      </c>
      <c r="H99" s="12">
        <v>0</v>
      </c>
      <c r="I99" s="12">
        <v>105</v>
      </c>
      <c r="J99" s="13">
        <f t="shared" si="2"/>
        <v>0.92380952380952386</v>
      </c>
    </row>
    <row r="100" spans="1:10" x14ac:dyDescent="0.25">
      <c r="A100" s="3" t="s">
        <v>262</v>
      </c>
      <c r="B100" s="3" t="s">
        <v>250</v>
      </c>
      <c r="C100" s="3" t="s">
        <v>263</v>
      </c>
      <c r="D100" s="12">
        <v>17</v>
      </c>
      <c r="E100" s="12">
        <v>459</v>
      </c>
      <c r="F100" s="12">
        <v>0</v>
      </c>
      <c r="G100" s="12">
        <f t="shared" si="3"/>
        <v>476</v>
      </c>
      <c r="H100" s="12">
        <v>0</v>
      </c>
      <c r="I100" s="12">
        <v>489</v>
      </c>
      <c r="J100" s="13">
        <f t="shared" si="2"/>
        <v>0.97341513292433535</v>
      </c>
    </row>
    <row r="101" spans="1:10" x14ac:dyDescent="0.25">
      <c r="A101" s="3" t="s">
        <v>264</v>
      </c>
      <c r="B101" s="3" t="s">
        <v>250</v>
      </c>
      <c r="C101" s="3" t="s">
        <v>265</v>
      </c>
      <c r="D101" s="12">
        <v>13</v>
      </c>
      <c r="E101" s="12">
        <v>166</v>
      </c>
      <c r="F101" s="12">
        <v>0</v>
      </c>
      <c r="G101" s="12">
        <f t="shared" si="3"/>
        <v>179</v>
      </c>
      <c r="H101" s="12">
        <v>10</v>
      </c>
      <c r="I101" s="12">
        <v>179</v>
      </c>
      <c r="J101" s="13">
        <f t="shared" si="2"/>
        <v>1</v>
      </c>
    </row>
    <row r="102" spans="1:10" x14ac:dyDescent="0.25">
      <c r="A102" s="3" t="s">
        <v>266</v>
      </c>
      <c r="B102" s="3" t="s">
        <v>250</v>
      </c>
      <c r="C102" s="3" t="s">
        <v>267</v>
      </c>
      <c r="D102" s="12">
        <v>110</v>
      </c>
      <c r="E102" s="12">
        <v>153</v>
      </c>
      <c r="F102" s="12">
        <v>0</v>
      </c>
      <c r="G102" s="12">
        <f t="shared" si="3"/>
        <v>263</v>
      </c>
      <c r="H102" s="12">
        <v>5</v>
      </c>
      <c r="I102" s="12">
        <v>165</v>
      </c>
      <c r="J102" s="13">
        <f t="shared" si="2"/>
        <v>1.593939393939394</v>
      </c>
    </row>
    <row r="103" spans="1:10" x14ac:dyDescent="0.25">
      <c r="A103" s="3" t="s">
        <v>268</v>
      </c>
      <c r="B103" s="3" t="s">
        <v>250</v>
      </c>
      <c r="C103" s="3" t="s">
        <v>269</v>
      </c>
      <c r="D103" s="12">
        <v>11</v>
      </c>
      <c r="E103" s="12">
        <v>149</v>
      </c>
      <c r="F103" s="12">
        <v>1</v>
      </c>
      <c r="G103" s="12">
        <f t="shared" si="3"/>
        <v>161</v>
      </c>
      <c r="H103" s="12">
        <v>1</v>
      </c>
      <c r="I103" s="12">
        <v>163</v>
      </c>
      <c r="J103" s="13">
        <f t="shared" si="2"/>
        <v>0.98773006134969321</v>
      </c>
    </row>
    <row r="104" spans="1:10" x14ac:dyDescent="0.25">
      <c r="A104" s="3" t="s">
        <v>270</v>
      </c>
      <c r="B104" s="3" t="s">
        <v>271</v>
      </c>
      <c r="C104" s="3" t="s">
        <v>271</v>
      </c>
      <c r="D104" s="12">
        <v>1</v>
      </c>
      <c r="E104" s="12">
        <v>36</v>
      </c>
      <c r="F104" s="12">
        <v>0</v>
      </c>
      <c r="G104" s="12">
        <f t="shared" si="3"/>
        <v>37</v>
      </c>
      <c r="H104" s="12">
        <v>1</v>
      </c>
      <c r="I104" s="12">
        <v>37</v>
      </c>
      <c r="J104" s="13">
        <f t="shared" si="2"/>
        <v>1</v>
      </c>
    </row>
    <row r="105" spans="1:10" x14ac:dyDescent="0.25">
      <c r="A105" s="3" t="s">
        <v>272</v>
      </c>
      <c r="B105" s="3" t="s">
        <v>271</v>
      </c>
      <c r="C105" s="3" t="s">
        <v>273</v>
      </c>
      <c r="D105" s="12">
        <v>0</v>
      </c>
      <c r="E105" s="12">
        <v>25</v>
      </c>
      <c r="F105" s="12">
        <v>0</v>
      </c>
      <c r="G105" s="12">
        <f t="shared" si="3"/>
        <v>25</v>
      </c>
      <c r="H105" s="12">
        <v>0</v>
      </c>
      <c r="I105" s="12">
        <v>23</v>
      </c>
      <c r="J105" s="13">
        <f t="shared" si="2"/>
        <v>1.0869565217391304</v>
      </c>
    </row>
    <row r="106" spans="1:10" x14ac:dyDescent="0.25">
      <c r="A106" s="3" t="s">
        <v>274</v>
      </c>
      <c r="B106" s="3" t="s">
        <v>275</v>
      </c>
      <c r="C106" s="3" t="s">
        <v>276</v>
      </c>
      <c r="D106" s="12">
        <v>5</v>
      </c>
      <c r="E106" s="12">
        <v>116</v>
      </c>
      <c r="F106" s="12">
        <v>0</v>
      </c>
      <c r="G106" s="12">
        <f t="shared" si="3"/>
        <v>121</v>
      </c>
      <c r="H106" s="12">
        <v>1</v>
      </c>
      <c r="I106" s="12">
        <v>126</v>
      </c>
      <c r="J106" s="13">
        <f t="shared" si="2"/>
        <v>0.96031746031746035</v>
      </c>
    </row>
    <row r="107" spans="1:10" x14ac:dyDescent="0.25">
      <c r="A107" s="3" t="s">
        <v>277</v>
      </c>
      <c r="B107" s="3" t="s">
        <v>278</v>
      </c>
      <c r="C107" s="3" t="s">
        <v>279</v>
      </c>
      <c r="D107" s="12">
        <v>2</v>
      </c>
      <c r="E107" s="12">
        <v>26</v>
      </c>
      <c r="F107" s="12">
        <v>0</v>
      </c>
      <c r="G107" s="12">
        <f t="shared" si="3"/>
        <v>28</v>
      </c>
      <c r="H107" s="12">
        <v>1</v>
      </c>
      <c r="I107" s="12">
        <v>28</v>
      </c>
      <c r="J107" s="13">
        <f t="shared" si="2"/>
        <v>1</v>
      </c>
    </row>
    <row r="108" spans="1:10" ht="15.75" thickBot="1" x14ac:dyDescent="0.3">
      <c r="A108" s="45" t="s">
        <v>280</v>
      </c>
      <c r="B108" s="45" t="s">
        <v>281</v>
      </c>
      <c r="C108" s="45" t="s">
        <v>281</v>
      </c>
      <c r="D108" s="46">
        <v>5</v>
      </c>
      <c r="E108" s="46">
        <v>70</v>
      </c>
      <c r="F108" s="46">
        <v>0</v>
      </c>
      <c r="G108" s="46">
        <f t="shared" si="3"/>
        <v>75</v>
      </c>
      <c r="H108" s="46">
        <v>4</v>
      </c>
      <c r="I108" s="46">
        <v>78</v>
      </c>
      <c r="J108" s="47">
        <f>G108/I108</f>
        <v>0.96153846153846156</v>
      </c>
    </row>
    <row r="109" spans="1:10" ht="16.5" thickTop="1" thickBot="1" x14ac:dyDescent="0.3">
      <c r="A109" s="131" t="s">
        <v>282</v>
      </c>
      <c r="B109" s="132"/>
      <c r="C109" s="132"/>
      <c r="D109" s="134">
        <f>SUM(D3:D108)</f>
        <v>703</v>
      </c>
      <c r="E109" s="134">
        <f>SUM(E3:E108)</f>
        <v>9944</v>
      </c>
      <c r="F109" s="134">
        <f>SUM(F3:F108)</f>
        <v>108</v>
      </c>
      <c r="G109" s="134">
        <f t="shared" ref="G109" si="4">D109+E109+F109</f>
        <v>10755</v>
      </c>
      <c r="H109" s="134">
        <f>SUM(H3:H108)</f>
        <v>283</v>
      </c>
      <c r="I109" s="134">
        <f>SUM(I3:I108)</f>
        <v>9696</v>
      </c>
      <c r="J109" s="136">
        <f t="shared" si="2"/>
        <v>1.1092202970297029</v>
      </c>
    </row>
    <row r="110" spans="1:10" ht="15.75" thickTop="1" x14ac:dyDescent="0.25"/>
    <row r="111" spans="1:10" x14ac:dyDescent="0.25">
      <c r="A111" s="5" t="s">
        <v>283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284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7891-9135-40AD-98BA-57439C74AD63}">
  <dimension ref="A1:H79"/>
  <sheetViews>
    <sheetView topLeftCell="A65" zoomScale="125" zoomScaleNormal="125" workbookViewId="0">
      <selection activeCell="L77" sqref="L77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43"/>
      <c r="B1" s="145">
        <v>45809</v>
      </c>
      <c r="C1" s="145"/>
      <c r="D1" s="145"/>
      <c r="E1" s="145"/>
      <c r="F1" s="145"/>
      <c r="G1" s="145"/>
      <c r="H1" s="7"/>
    </row>
    <row r="2" spans="1:8" ht="39" x14ac:dyDescent="0.25">
      <c r="A2" s="37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27</v>
      </c>
      <c r="D3" s="12">
        <v>0</v>
      </c>
      <c r="E3" s="12">
        <f>SUM(B3:D3)</f>
        <v>30</v>
      </c>
      <c r="F3" s="12">
        <v>0</v>
      </c>
      <c r="G3" s="12">
        <v>27</v>
      </c>
      <c r="H3" s="13">
        <f t="shared" ref="H3:H52" si="0">E3/G3</f>
        <v>1.1111111111111112</v>
      </c>
    </row>
    <row r="4" spans="1:8" x14ac:dyDescent="0.25">
      <c r="A4" s="3" t="s">
        <v>14</v>
      </c>
      <c r="B4" s="12">
        <v>1</v>
      </c>
      <c r="C4" s="12">
        <v>17</v>
      </c>
      <c r="D4" s="12">
        <v>0</v>
      </c>
      <c r="E4" s="12">
        <f t="shared" ref="E4:E52" si="1">SUM(B4:D4)</f>
        <v>18</v>
      </c>
      <c r="F4" s="12">
        <v>1</v>
      </c>
      <c r="G4" s="12">
        <v>24</v>
      </c>
      <c r="H4" s="13">
        <f t="shared" si="0"/>
        <v>0.75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13</v>
      </c>
      <c r="H5" s="13">
        <f t="shared" si="0"/>
        <v>1</v>
      </c>
    </row>
    <row r="6" spans="1:8" x14ac:dyDescent="0.25">
      <c r="A6" s="3" t="s">
        <v>18</v>
      </c>
      <c r="B6" s="12">
        <v>10</v>
      </c>
      <c r="C6" s="12">
        <v>118</v>
      </c>
      <c r="D6" s="12">
        <v>0</v>
      </c>
      <c r="E6" s="12">
        <v>128</v>
      </c>
      <c r="F6" s="12">
        <v>2</v>
      </c>
      <c r="G6" s="12">
        <v>91</v>
      </c>
      <c r="H6" s="13">
        <v>1.4065934065934067</v>
      </c>
    </row>
    <row r="7" spans="1:8" x14ac:dyDescent="0.25">
      <c r="A7" s="3" t="s">
        <v>23</v>
      </c>
      <c r="B7" s="12">
        <v>2</v>
      </c>
      <c r="C7" s="12">
        <v>27</v>
      </c>
      <c r="D7" s="12">
        <v>2</v>
      </c>
      <c r="E7" s="12">
        <f t="shared" si="1"/>
        <v>31</v>
      </c>
      <c r="F7" s="12">
        <v>0</v>
      </c>
      <c r="G7" s="12">
        <v>23</v>
      </c>
      <c r="H7" s="13">
        <f t="shared" si="0"/>
        <v>1.3478260869565217</v>
      </c>
    </row>
    <row r="8" spans="1:8" x14ac:dyDescent="0.25">
      <c r="A8" s="3" t="s">
        <v>26</v>
      </c>
      <c r="B8" s="12">
        <v>5</v>
      </c>
      <c r="C8" s="12">
        <v>84</v>
      </c>
      <c r="D8" s="12">
        <v>0</v>
      </c>
      <c r="E8" s="12">
        <f t="shared" si="1"/>
        <v>89</v>
      </c>
      <c r="F8" s="12">
        <v>6</v>
      </c>
      <c r="G8" s="12">
        <v>97</v>
      </c>
      <c r="H8" s="13">
        <f t="shared" si="0"/>
        <v>0.91752577319587625</v>
      </c>
    </row>
    <row r="9" spans="1:8" x14ac:dyDescent="0.25">
      <c r="A9" s="3" t="s">
        <v>29</v>
      </c>
      <c r="B9" s="12">
        <v>1</v>
      </c>
      <c r="C9" s="12">
        <v>24</v>
      </c>
      <c r="D9" s="12">
        <v>0</v>
      </c>
      <c r="E9" s="12">
        <f t="shared" si="1"/>
        <v>25</v>
      </c>
      <c r="F9" s="12">
        <v>1</v>
      </c>
      <c r="G9" s="12">
        <v>23</v>
      </c>
      <c r="H9" s="13">
        <f t="shared" si="0"/>
        <v>1.0869565217391304</v>
      </c>
    </row>
    <row r="10" spans="1:8" x14ac:dyDescent="0.25">
      <c r="A10" s="3" t="s">
        <v>32</v>
      </c>
      <c r="B10" s="12">
        <v>17</v>
      </c>
      <c r="C10" s="12">
        <v>325</v>
      </c>
      <c r="D10" s="12">
        <v>59</v>
      </c>
      <c r="E10" s="12">
        <f t="shared" si="1"/>
        <v>401</v>
      </c>
      <c r="F10" s="12">
        <v>7</v>
      </c>
      <c r="G10" s="12">
        <v>195</v>
      </c>
      <c r="H10" s="13">
        <f t="shared" si="0"/>
        <v>2.0564102564102562</v>
      </c>
    </row>
    <row r="11" spans="1:8" x14ac:dyDescent="0.25">
      <c r="A11" s="3" t="s">
        <v>34</v>
      </c>
      <c r="B11" s="12">
        <v>9</v>
      </c>
      <c r="C11" s="12">
        <v>81</v>
      </c>
      <c r="D11" s="12">
        <v>1</v>
      </c>
      <c r="E11" s="12">
        <v>91</v>
      </c>
      <c r="F11" s="12">
        <v>6</v>
      </c>
      <c r="G11" s="12">
        <v>101</v>
      </c>
      <c r="H11" s="13">
        <v>0.90099009900990101</v>
      </c>
    </row>
    <row r="12" spans="1:8" x14ac:dyDescent="0.25">
      <c r="A12" s="3" t="s">
        <v>39</v>
      </c>
      <c r="B12" s="12">
        <v>2</v>
      </c>
      <c r="C12" s="12">
        <v>49</v>
      </c>
      <c r="D12" s="12">
        <v>0</v>
      </c>
      <c r="E12" s="12">
        <f t="shared" si="1"/>
        <v>51</v>
      </c>
      <c r="F12" s="12">
        <v>2</v>
      </c>
      <c r="G12" s="12">
        <v>51</v>
      </c>
      <c r="H12" s="13">
        <f t="shared" si="0"/>
        <v>1</v>
      </c>
    </row>
    <row r="13" spans="1:8" x14ac:dyDescent="0.25">
      <c r="A13" s="3" t="s">
        <v>42</v>
      </c>
      <c r="B13" s="12">
        <v>2</v>
      </c>
      <c r="C13" s="12">
        <v>96</v>
      </c>
      <c r="D13" s="12">
        <v>0</v>
      </c>
      <c r="E13" s="12">
        <f t="shared" si="1"/>
        <v>98</v>
      </c>
      <c r="F13" s="12">
        <v>2</v>
      </c>
      <c r="G13" s="12">
        <v>28</v>
      </c>
      <c r="H13" s="13">
        <f t="shared" si="0"/>
        <v>3.5</v>
      </c>
    </row>
    <row r="14" spans="1:8" x14ac:dyDescent="0.25">
      <c r="A14" s="3" t="s">
        <v>45</v>
      </c>
      <c r="B14" s="12">
        <v>15</v>
      </c>
      <c r="C14" s="12">
        <v>301</v>
      </c>
      <c r="D14" s="12">
        <v>0</v>
      </c>
      <c r="E14" s="12">
        <v>316</v>
      </c>
      <c r="F14" s="12">
        <v>8</v>
      </c>
      <c r="G14" s="12">
        <v>325</v>
      </c>
      <c r="H14" s="13">
        <v>0.97230769230769232</v>
      </c>
    </row>
    <row r="15" spans="1:8" x14ac:dyDescent="0.25">
      <c r="A15" s="3" t="s">
        <v>50</v>
      </c>
      <c r="B15" s="12">
        <v>2</v>
      </c>
      <c r="C15" s="12">
        <v>36</v>
      </c>
      <c r="D15" s="12">
        <v>0</v>
      </c>
      <c r="E15" s="12">
        <f t="shared" si="1"/>
        <v>38</v>
      </c>
      <c r="F15" s="12">
        <v>2</v>
      </c>
      <c r="G15" s="12">
        <v>14</v>
      </c>
      <c r="H15" s="13">
        <f t="shared" si="0"/>
        <v>2.7142857142857144</v>
      </c>
    </row>
    <row r="16" spans="1:8" x14ac:dyDescent="0.25">
      <c r="A16" s="3" t="s">
        <v>53</v>
      </c>
      <c r="B16" s="12">
        <v>11</v>
      </c>
      <c r="C16" s="12">
        <v>263</v>
      </c>
      <c r="D16" s="12">
        <v>1</v>
      </c>
      <c r="E16" s="12">
        <v>275</v>
      </c>
      <c r="F16" s="12">
        <v>3</v>
      </c>
      <c r="G16" s="12">
        <v>260</v>
      </c>
      <c r="H16" s="13">
        <v>1.0576923076923077</v>
      </c>
    </row>
    <row r="17" spans="1:8" x14ac:dyDescent="0.25">
      <c r="A17" s="3" t="s">
        <v>58</v>
      </c>
      <c r="B17" s="12">
        <v>3</v>
      </c>
      <c r="C17" s="12">
        <v>18</v>
      </c>
      <c r="D17" s="12">
        <v>0</v>
      </c>
      <c r="E17" s="12">
        <f t="shared" si="1"/>
        <v>21</v>
      </c>
      <c r="F17" s="12">
        <v>2</v>
      </c>
      <c r="G17" s="12">
        <v>13</v>
      </c>
      <c r="H17" s="13">
        <f t="shared" si="0"/>
        <v>1.6153846153846154</v>
      </c>
    </row>
    <row r="18" spans="1:8" x14ac:dyDescent="0.25">
      <c r="A18" s="3" t="s">
        <v>61</v>
      </c>
      <c r="B18" s="12">
        <v>1</v>
      </c>
      <c r="C18" s="12">
        <v>43</v>
      </c>
      <c r="D18" s="12">
        <v>0</v>
      </c>
      <c r="E18" s="12">
        <f t="shared" si="1"/>
        <v>44</v>
      </c>
      <c r="F18" s="12">
        <v>1</v>
      </c>
      <c r="G18" s="12">
        <v>44</v>
      </c>
      <c r="H18" s="13">
        <f t="shared" si="0"/>
        <v>1</v>
      </c>
    </row>
    <row r="19" spans="1:8" x14ac:dyDescent="0.25">
      <c r="A19" s="3" t="s">
        <v>64</v>
      </c>
      <c r="B19" s="12">
        <v>2</v>
      </c>
      <c r="C19" s="12">
        <v>137</v>
      </c>
      <c r="D19" s="12">
        <v>0</v>
      </c>
      <c r="E19" s="12">
        <v>139</v>
      </c>
      <c r="F19" s="12">
        <v>1</v>
      </c>
      <c r="G19" s="12">
        <v>149</v>
      </c>
      <c r="H19" s="13">
        <v>0.93288590604026844</v>
      </c>
    </row>
    <row r="20" spans="1:8" x14ac:dyDescent="0.25">
      <c r="A20" s="3" t="s">
        <v>69</v>
      </c>
      <c r="B20" s="12">
        <v>1</v>
      </c>
      <c r="C20" s="12">
        <v>82</v>
      </c>
      <c r="D20" s="12">
        <v>0</v>
      </c>
      <c r="E20" s="12">
        <v>83</v>
      </c>
      <c r="F20" s="12">
        <v>0</v>
      </c>
      <c r="G20" s="12">
        <v>90</v>
      </c>
      <c r="H20" s="13">
        <v>0.92222222222222228</v>
      </c>
    </row>
    <row r="21" spans="1:8" x14ac:dyDescent="0.25">
      <c r="A21" s="3" t="s">
        <v>74</v>
      </c>
      <c r="B21" s="12">
        <v>3</v>
      </c>
      <c r="C21" s="12">
        <v>58</v>
      </c>
      <c r="D21" s="12">
        <v>0</v>
      </c>
      <c r="E21" s="12">
        <f t="shared" si="1"/>
        <v>61</v>
      </c>
      <c r="F21" s="12">
        <v>1</v>
      </c>
      <c r="G21" s="12">
        <v>61</v>
      </c>
      <c r="H21" s="13">
        <f t="shared" si="0"/>
        <v>1</v>
      </c>
    </row>
    <row r="22" spans="1:8" x14ac:dyDescent="0.25">
      <c r="A22" s="3" t="s">
        <v>77</v>
      </c>
      <c r="B22" s="12">
        <v>0</v>
      </c>
      <c r="C22" s="12">
        <v>1</v>
      </c>
      <c r="D22" s="12">
        <v>0</v>
      </c>
      <c r="E22" s="12">
        <f t="shared" si="1"/>
        <v>1</v>
      </c>
      <c r="F22" s="12">
        <v>0</v>
      </c>
      <c r="G22" s="12">
        <v>1</v>
      </c>
      <c r="H22" s="13">
        <f t="shared" si="0"/>
        <v>1</v>
      </c>
    </row>
    <row r="23" spans="1:8" x14ac:dyDescent="0.25">
      <c r="A23" s="3" t="s">
        <v>80</v>
      </c>
      <c r="B23" s="12">
        <v>12</v>
      </c>
      <c r="C23" s="12">
        <v>151</v>
      </c>
      <c r="D23" s="12">
        <v>5</v>
      </c>
      <c r="E23" s="12">
        <f t="shared" si="1"/>
        <v>168</v>
      </c>
      <c r="F23" s="12">
        <v>12</v>
      </c>
      <c r="G23" s="12">
        <v>185</v>
      </c>
      <c r="H23" s="13">
        <f t="shared" si="0"/>
        <v>0.90810810810810816</v>
      </c>
    </row>
    <row r="24" spans="1:8" x14ac:dyDescent="0.25">
      <c r="A24" s="3" t="s">
        <v>83</v>
      </c>
      <c r="B24" s="12">
        <v>3</v>
      </c>
      <c r="C24" s="12">
        <v>61</v>
      </c>
      <c r="D24" s="12">
        <v>0</v>
      </c>
      <c r="E24" s="12">
        <f t="shared" si="1"/>
        <v>64</v>
      </c>
      <c r="F24" s="12">
        <v>3</v>
      </c>
      <c r="G24" s="12">
        <v>63</v>
      </c>
      <c r="H24" s="13">
        <f t="shared" si="0"/>
        <v>1.0158730158730158</v>
      </c>
    </row>
    <row r="25" spans="1:8" x14ac:dyDescent="0.25">
      <c r="A25" s="3" t="s">
        <v>86</v>
      </c>
      <c r="B25" s="12">
        <v>7</v>
      </c>
      <c r="C25" s="12">
        <v>85</v>
      </c>
      <c r="D25" s="12">
        <v>0</v>
      </c>
      <c r="E25" s="12">
        <f t="shared" si="1"/>
        <v>92</v>
      </c>
      <c r="F25" s="12">
        <v>6</v>
      </c>
      <c r="G25" s="12">
        <v>102</v>
      </c>
      <c r="H25" s="13">
        <f t="shared" si="0"/>
        <v>0.90196078431372551</v>
      </c>
    </row>
    <row r="26" spans="1:8" x14ac:dyDescent="0.25">
      <c r="A26" s="3" t="s">
        <v>89</v>
      </c>
      <c r="B26" s="12">
        <v>2</v>
      </c>
      <c r="C26" s="12">
        <v>8</v>
      </c>
      <c r="D26" s="12">
        <v>0</v>
      </c>
      <c r="E26" s="12">
        <f t="shared" si="1"/>
        <v>10</v>
      </c>
      <c r="F26" s="12">
        <v>2</v>
      </c>
      <c r="G26" s="12">
        <v>7</v>
      </c>
      <c r="H26" s="13">
        <f t="shared" si="0"/>
        <v>1.4285714285714286</v>
      </c>
    </row>
    <row r="27" spans="1:8" x14ac:dyDescent="0.25">
      <c r="A27" s="3" t="s">
        <v>92</v>
      </c>
      <c r="B27" s="12">
        <v>0</v>
      </c>
      <c r="C27" s="12">
        <v>10</v>
      </c>
      <c r="D27" s="12">
        <v>0</v>
      </c>
      <c r="E27" s="12">
        <f t="shared" si="1"/>
        <v>10</v>
      </c>
      <c r="F27" s="12">
        <v>0</v>
      </c>
      <c r="G27" s="12">
        <v>10</v>
      </c>
      <c r="H27" s="13">
        <f t="shared" si="0"/>
        <v>1</v>
      </c>
    </row>
    <row r="28" spans="1:8" x14ac:dyDescent="0.25">
      <c r="A28" s="3" t="s">
        <v>95</v>
      </c>
      <c r="B28" s="12">
        <v>0</v>
      </c>
      <c r="C28" s="12">
        <v>17</v>
      </c>
      <c r="D28" s="12">
        <v>1</v>
      </c>
      <c r="E28" s="12">
        <f t="shared" si="1"/>
        <v>18</v>
      </c>
      <c r="F28" s="12">
        <v>0</v>
      </c>
      <c r="G28" s="12">
        <v>11</v>
      </c>
      <c r="H28" s="13">
        <f t="shared" si="0"/>
        <v>1.6363636363636365</v>
      </c>
    </row>
    <row r="29" spans="1:8" x14ac:dyDescent="0.25">
      <c r="A29" s="3" t="s">
        <v>98</v>
      </c>
      <c r="B29" s="12">
        <v>1</v>
      </c>
      <c r="C29" s="12">
        <v>10</v>
      </c>
      <c r="D29" s="12">
        <v>0</v>
      </c>
      <c r="E29" s="12">
        <f t="shared" si="1"/>
        <v>11</v>
      </c>
      <c r="F29" s="12">
        <v>0</v>
      </c>
      <c r="G29" s="12">
        <v>11</v>
      </c>
      <c r="H29" s="13">
        <f t="shared" si="0"/>
        <v>1</v>
      </c>
    </row>
    <row r="30" spans="1:8" x14ac:dyDescent="0.25">
      <c r="A30" s="3" t="s">
        <v>101</v>
      </c>
      <c r="B30" s="12">
        <v>3</v>
      </c>
      <c r="C30" s="12">
        <v>36</v>
      </c>
      <c r="D30" s="12">
        <v>0</v>
      </c>
      <c r="E30" s="12">
        <f t="shared" si="1"/>
        <v>39</v>
      </c>
      <c r="F30" s="12">
        <v>3</v>
      </c>
      <c r="G30" s="12">
        <v>36</v>
      </c>
      <c r="H30" s="13">
        <f t="shared" si="0"/>
        <v>1.0833333333333333</v>
      </c>
    </row>
    <row r="31" spans="1:8" x14ac:dyDescent="0.25">
      <c r="A31" s="3" t="s">
        <v>104</v>
      </c>
      <c r="B31" s="12">
        <v>4</v>
      </c>
      <c r="C31" s="12">
        <v>43</v>
      </c>
      <c r="D31" s="12">
        <v>0</v>
      </c>
      <c r="E31" s="12">
        <f t="shared" si="1"/>
        <v>47</v>
      </c>
      <c r="F31" s="12">
        <v>4</v>
      </c>
      <c r="G31" s="12">
        <v>35</v>
      </c>
      <c r="H31" s="13">
        <f t="shared" si="0"/>
        <v>1.3428571428571427</v>
      </c>
    </row>
    <row r="32" spans="1:8" x14ac:dyDescent="0.25">
      <c r="A32" s="3" t="s">
        <v>107</v>
      </c>
      <c r="B32" s="12">
        <v>8</v>
      </c>
      <c r="C32" s="12">
        <v>100</v>
      </c>
      <c r="D32" s="12">
        <v>0</v>
      </c>
      <c r="E32" s="12">
        <f t="shared" si="1"/>
        <v>108</v>
      </c>
      <c r="F32" s="12">
        <v>1</v>
      </c>
      <c r="G32" s="12">
        <v>103</v>
      </c>
      <c r="H32" s="13">
        <f t="shared" si="0"/>
        <v>1.0485436893203883</v>
      </c>
    </row>
    <row r="33" spans="1:8" x14ac:dyDescent="0.25">
      <c r="A33" s="3" t="s">
        <v>110</v>
      </c>
      <c r="B33" s="12">
        <v>1</v>
      </c>
      <c r="C33" s="12">
        <v>10</v>
      </c>
      <c r="D33" s="12">
        <v>0</v>
      </c>
      <c r="E33" s="12">
        <f t="shared" si="1"/>
        <v>11</v>
      </c>
      <c r="F33" s="12">
        <v>0</v>
      </c>
      <c r="G33" s="12">
        <v>12</v>
      </c>
      <c r="H33" s="13">
        <f t="shared" si="0"/>
        <v>0.91666666666666663</v>
      </c>
    </row>
    <row r="34" spans="1:8" x14ac:dyDescent="0.25">
      <c r="A34" s="3" t="s">
        <v>113</v>
      </c>
      <c r="B34" s="12">
        <v>2</v>
      </c>
      <c r="C34" s="12">
        <v>24</v>
      </c>
      <c r="D34" s="12">
        <v>0</v>
      </c>
      <c r="E34" s="12">
        <f t="shared" si="1"/>
        <v>26</v>
      </c>
      <c r="F34" s="12">
        <v>2</v>
      </c>
      <c r="G34" s="12">
        <v>17</v>
      </c>
      <c r="H34" s="13">
        <f t="shared" si="0"/>
        <v>1.5294117647058822</v>
      </c>
    </row>
    <row r="35" spans="1:8" x14ac:dyDescent="0.25">
      <c r="A35" s="3" t="s">
        <v>116</v>
      </c>
      <c r="B35" s="12">
        <v>7</v>
      </c>
      <c r="C35" s="12">
        <v>120</v>
      </c>
      <c r="D35" s="12">
        <v>4</v>
      </c>
      <c r="E35" s="12">
        <v>131</v>
      </c>
      <c r="F35" s="12">
        <v>4</v>
      </c>
      <c r="G35" s="12">
        <v>125</v>
      </c>
      <c r="H35" s="13">
        <v>1.048</v>
      </c>
    </row>
    <row r="36" spans="1:8" x14ac:dyDescent="0.25">
      <c r="A36" s="3" t="s">
        <v>121</v>
      </c>
      <c r="B36" s="12">
        <v>1</v>
      </c>
      <c r="C36" s="12">
        <v>26</v>
      </c>
      <c r="D36" s="12">
        <v>0</v>
      </c>
      <c r="E36" s="12">
        <f t="shared" si="1"/>
        <v>27</v>
      </c>
      <c r="F36" s="12">
        <v>1</v>
      </c>
      <c r="G36" s="12">
        <v>29</v>
      </c>
      <c r="H36" s="13">
        <f t="shared" si="0"/>
        <v>0.93103448275862066</v>
      </c>
    </row>
    <row r="37" spans="1:8" x14ac:dyDescent="0.25">
      <c r="A37" s="3" t="s">
        <v>123</v>
      </c>
      <c r="B37" s="12">
        <v>3</v>
      </c>
      <c r="C37" s="12">
        <v>27</v>
      </c>
      <c r="D37" s="12">
        <v>0</v>
      </c>
      <c r="E37" s="12">
        <f t="shared" si="1"/>
        <v>30</v>
      </c>
      <c r="F37" s="12">
        <v>0</v>
      </c>
      <c r="G37" s="12">
        <v>22</v>
      </c>
      <c r="H37" s="13">
        <f t="shared" si="0"/>
        <v>1.3636363636363635</v>
      </c>
    </row>
    <row r="38" spans="1:8" x14ac:dyDescent="0.25">
      <c r="A38" s="3" t="s">
        <v>126</v>
      </c>
      <c r="B38" s="12">
        <v>0</v>
      </c>
      <c r="C38" s="12">
        <v>15</v>
      </c>
      <c r="D38" s="12">
        <v>0</v>
      </c>
      <c r="E38" s="12">
        <f t="shared" si="1"/>
        <v>15</v>
      </c>
      <c r="F38" s="12">
        <v>0</v>
      </c>
      <c r="G38" s="12">
        <v>15</v>
      </c>
      <c r="H38" s="13">
        <f t="shared" si="0"/>
        <v>1</v>
      </c>
    </row>
    <row r="39" spans="1:8" x14ac:dyDescent="0.25">
      <c r="A39" s="3" t="s">
        <v>129</v>
      </c>
      <c r="B39" s="12">
        <v>5</v>
      </c>
      <c r="C39" s="12">
        <v>92</v>
      </c>
      <c r="D39" s="12">
        <v>0</v>
      </c>
      <c r="E39" s="12">
        <f t="shared" si="1"/>
        <v>97</v>
      </c>
      <c r="F39" s="12">
        <v>5</v>
      </c>
      <c r="G39" s="12">
        <v>103</v>
      </c>
      <c r="H39" s="13">
        <f t="shared" si="0"/>
        <v>0.94174757281553401</v>
      </c>
    </row>
    <row r="40" spans="1:8" x14ac:dyDescent="0.25">
      <c r="A40" s="3" t="s">
        <v>132</v>
      </c>
      <c r="B40" s="12">
        <v>9</v>
      </c>
      <c r="C40" s="12">
        <v>126</v>
      </c>
      <c r="D40" s="12">
        <v>0</v>
      </c>
      <c r="E40" s="12">
        <f t="shared" si="1"/>
        <v>135</v>
      </c>
      <c r="F40" s="12">
        <v>9</v>
      </c>
      <c r="G40" s="12">
        <v>96</v>
      </c>
      <c r="H40" s="13">
        <f t="shared" si="0"/>
        <v>1.40625</v>
      </c>
    </row>
    <row r="41" spans="1:8" x14ac:dyDescent="0.25">
      <c r="A41" s="3" t="s">
        <v>135</v>
      </c>
      <c r="B41" s="12">
        <v>18</v>
      </c>
      <c r="C41" s="12">
        <v>142</v>
      </c>
      <c r="D41" s="12">
        <v>0</v>
      </c>
      <c r="E41" s="12">
        <f t="shared" si="1"/>
        <v>160</v>
      </c>
      <c r="F41" s="12">
        <v>2</v>
      </c>
      <c r="G41" s="12">
        <v>94</v>
      </c>
      <c r="H41" s="13">
        <f t="shared" si="0"/>
        <v>1.7021276595744681</v>
      </c>
    </row>
    <row r="42" spans="1:8" x14ac:dyDescent="0.25">
      <c r="A42" s="3" t="s">
        <v>138</v>
      </c>
      <c r="B42" s="12">
        <v>2</v>
      </c>
      <c r="C42" s="12">
        <v>33</v>
      </c>
      <c r="D42" s="12">
        <v>0</v>
      </c>
      <c r="E42" s="12">
        <f t="shared" si="1"/>
        <v>35</v>
      </c>
      <c r="F42" s="12">
        <v>2</v>
      </c>
      <c r="G42" s="12">
        <v>35</v>
      </c>
      <c r="H42" s="13">
        <f t="shared" si="0"/>
        <v>1</v>
      </c>
    </row>
    <row r="43" spans="1:8" x14ac:dyDescent="0.25">
      <c r="A43" s="3" t="s">
        <v>141</v>
      </c>
      <c r="B43" s="12">
        <v>2</v>
      </c>
      <c r="C43" s="12">
        <v>65</v>
      </c>
      <c r="D43" s="12">
        <v>6</v>
      </c>
      <c r="E43" s="12">
        <v>73</v>
      </c>
      <c r="F43" s="12">
        <v>2</v>
      </c>
      <c r="G43" s="12">
        <v>58</v>
      </c>
      <c r="H43" s="13">
        <v>1.2586206896551724</v>
      </c>
    </row>
    <row r="44" spans="1:8" x14ac:dyDescent="0.25">
      <c r="A44" s="3" t="s">
        <v>146</v>
      </c>
      <c r="B44" s="12">
        <v>5</v>
      </c>
      <c r="C44" s="12">
        <v>103</v>
      </c>
      <c r="D44" s="12">
        <v>3</v>
      </c>
      <c r="E44" s="12">
        <f t="shared" si="1"/>
        <v>111</v>
      </c>
      <c r="F44" s="12">
        <v>5</v>
      </c>
      <c r="G44" s="12">
        <v>42</v>
      </c>
      <c r="H44" s="13">
        <f t="shared" si="0"/>
        <v>2.6428571428571428</v>
      </c>
    </row>
    <row r="45" spans="1:8" x14ac:dyDescent="0.25">
      <c r="A45" s="3" t="s">
        <v>149</v>
      </c>
      <c r="B45" s="12">
        <v>4</v>
      </c>
      <c r="C45" s="12">
        <v>44</v>
      </c>
      <c r="D45" s="12">
        <v>0</v>
      </c>
      <c r="E45" s="12">
        <v>48</v>
      </c>
      <c r="F45" s="12">
        <v>2</v>
      </c>
      <c r="G45" s="12">
        <v>44</v>
      </c>
      <c r="H45" s="13">
        <v>1.0909090909090908</v>
      </c>
    </row>
    <row r="46" spans="1:8" x14ac:dyDescent="0.25">
      <c r="A46" s="3" t="s">
        <v>154</v>
      </c>
      <c r="B46" s="12">
        <v>1</v>
      </c>
      <c r="C46" s="12">
        <v>25</v>
      </c>
      <c r="D46" s="12">
        <v>0</v>
      </c>
      <c r="E46" s="12">
        <f t="shared" si="1"/>
        <v>26</v>
      </c>
      <c r="F46" s="12">
        <v>1</v>
      </c>
      <c r="G46" s="12">
        <v>20</v>
      </c>
      <c r="H46" s="13">
        <f t="shared" si="0"/>
        <v>1.3</v>
      </c>
    </row>
    <row r="47" spans="1:8" x14ac:dyDescent="0.25">
      <c r="A47" s="3" t="s">
        <v>157</v>
      </c>
      <c r="B47" s="12">
        <v>4</v>
      </c>
      <c r="C47" s="12">
        <v>85</v>
      </c>
      <c r="D47" s="12">
        <v>0</v>
      </c>
      <c r="E47" s="12">
        <f t="shared" si="1"/>
        <v>89</v>
      </c>
      <c r="F47" s="12">
        <v>4</v>
      </c>
      <c r="G47" s="12">
        <v>38</v>
      </c>
      <c r="H47" s="13">
        <f t="shared" si="0"/>
        <v>2.3421052631578947</v>
      </c>
    </row>
    <row r="48" spans="1:8" x14ac:dyDescent="0.25">
      <c r="A48" s="3" t="s">
        <v>160</v>
      </c>
      <c r="B48" s="12">
        <v>1</v>
      </c>
      <c r="C48" s="12">
        <v>37</v>
      </c>
      <c r="D48" s="12">
        <v>0</v>
      </c>
      <c r="E48" s="12">
        <f t="shared" si="1"/>
        <v>38</v>
      </c>
      <c r="F48" s="12">
        <v>1</v>
      </c>
      <c r="G48" s="12">
        <v>38</v>
      </c>
      <c r="H48" s="13">
        <f t="shared" si="0"/>
        <v>1</v>
      </c>
    </row>
    <row r="49" spans="1:8" x14ac:dyDescent="0.25">
      <c r="A49" s="3" t="s">
        <v>163</v>
      </c>
      <c r="B49" s="12">
        <v>1</v>
      </c>
      <c r="C49" s="12">
        <v>28</v>
      </c>
      <c r="D49" s="12">
        <v>0</v>
      </c>
      <c r="E49" s="12">
        <f t="shared" si="1"/>
        <v>29</v>
      </c>
      <c r="F49" s="12">
        <v>1</v>
      </c>
      <c r="G49" s="12">
        <v>27</v>
      </c>
      <c r="H49" s="13">
        <f t="shared" si="0"/>
        <v>1.0740740740740742</v>
      </c>
    </row>
    <row r="50" spans="1:8" x14ac:dyDescent="0.25">
      <c r="A50" s="3" t="s">
        <v>166</v>
      </c>
      <c r="B50" s="12">
        <v>12</v>
      </c>
      <c r="C50" s="12">
        <v>104</v>
      </c>
      <c r="D50" s="12">
        <v>0</v>
      </c>
      <c r="E50" s="12">
        <f t="shared" si="1"/>
        <v>116</v>
      </c>
      <c r="F50" s="12">
        <v>1</v>
      </c>
      <c r="G50" s="12">
        <v>119</v>
      </c>
      <c r="H50" s="13">
        <f t="shared" si="0"/>
        <v>0.97478991596638653</v>
      </c>
    </row>
    <row r="51" spans="1:8" x14ac:dyDescent="0.25">
      <c r="A51" s="3" t="s">
        <v>168</v>
      </c>
      <c r="B51" s="12">
        <v>1</v>
      </c>
      <c r="C51" s="12">
        <v>32</v>
      </c>
      <c r="D51" s="12">
        <v>0</v>
      </c>
      <c r="E51" s="12">
        <f t="shared" si="1"/>
        <v>33</v>
      </c>
      <c r="F51" s="12">
        <v>1</v>
      </c>
      <c r="G51" s="12">
        <v>18</v>
      </c>
      <c r="H51" s="13">
        <f t="shared" si="0"/>
        <v>1.8333333333333333</v>
      </c>
    </row>
    <row r="52" spans="1:8" x14ac:dyDescent="0.25">
      <c r="A52" s="3" t="s">
        <v>171</v>
      </c>
      <c r="B52" s="12">
        <v>1</v>
      </c>
      <c r="C52" s="12">
        <v>25</v>
      </c>
      <c r="D52" s="12">
        <v>0</v>
      </c>
      <c r="E52" s="12">
        <f t="shared" si="1"/>
        <v>26</v>
      </c>
      <c r="F52" s="12">
        <v>0</v>
      </c>
      <c r="G52" s="12">
        <v>25</v>
      </c>
      <c r="H52" s="13">
        <f t="shared" si="0"/>
        <v>1.04</v>
      </c>
    </row>
    <row r="53" spans="1:8" x14ac:dyDescent="0.25">
      <c r="A53" s="3" t="s">
        <v>174</v>
      </c>
      <c r="B53" s="12">
        <v>185</v>
      </c>
      <c r="C53" s="12">
        <v>2898</v>
      </c>
      <c r="D53" s="12">
        <v>5</v>
      </c>
      <c r="E53" s="12">
        <v>3088</v>
      </c>
      <c r="F53" s="12">
        <v>61</v>
      </c>
      <c r="G53" s="12">
        <v>2959</v>
      </c>
      <c r="H53" s="13">
        <v>1.0435958093950659</v>
      </c>
    </row>
    <row r="54" spans="1:8" x14ac:dyDescent="0.25">
      <c r="A54" s="3" t="s">
        <v>201</v>
      </c>
      <c r="B54" s="12">
        <v>1</v>
      </c>
      <c r="C54" s="12">
        <v>57</v>
      </c>
      <c r="D54" s="12">
        <v>0</v>
      </c>
      <c r="E54" s="12">
        <f t="shared" ref="E54:E74" si="2">SUM(B54:D54)</f>
        <v>58</v>
      </c>
      <c r="F54" s="12">
        <v>1</v>
      </c>
      <c r="G54" s="12">
        <v>57</v>
      </c>
      <c r="H54" s="13">
        <f t="shared" ref="H54:H75" si="3">E54/G54</f>
        <v>1.0175438596491229</v>
      </c>
    </row>
    <row r="55" spans="1:8" x14ac:dyDescent="0.25">
      <c r="A55" s="3" t="s">
        <v>203</v>
      </c>
      <c r="B55" s="12">
        <v>3</v>
      </c>
      <c r="C55" s="12">
        <v>27</v>
      </c>
      <c r="D55" s="12">
        <v>0</v>
      </c>
      <c r="E55" s="12">
        <v>30</v>
      </c>
      <c r="F55" s="12">
        <v>3</v>
      </c>
      <c r="G55" s="12">
        <v>33</v>
      </c>
      <c r="H55" s="13">
        <v>0.90909090909090906</v>
      </c>
    </row>
    <row r="56" spans="1:8" x14ac:dyDescent="0.25">
      <c r="A56" s="3" t="s">
        <v>208</v>
      </c>
      <c r="B56" s="12">
        <v>3</v>
      </c>
      <c r="C56" s="12">
        <v>44</v>
      </c>
      <c r="D56" s="12">
        <v>12</v>
      </c>
      <c r="E56" s="12">
        <f t="shared" si="2"/>
        <v>59</v>
      </c>
      <c r="F56" s="12">
        <v>3</v>
      </c>
      <c r="G56" s="12">
        <v>59</v>
      </c>
      <c r="H56" s="13">
        <f t="shared" si="3"/>
        <v>1</v>
      </c>
    </row>
    <row r="57" spans="1:8" x14ac:dyDescent="0.25">
      <c r="A57" s="3" t="s">
        <v>211</v>
      </c>
      <c r="B57" s="12">
        <v>1</v>
      </c>
      <c r="C57" s="12">
        <v>54</v>
      </c>
      <c r="D57" s="12">
        <v>0</v>
      </c>
      <c r="E57" s="12">
        <f t="shared" si="2"/>
        <v>55</v>
      </c>
      <c r="F57" s="12">
        <v>1</v>
      </c>
      <c r="G57" s="12">
        <v>48</v>
      </c>
      <c r="H57" s="13">
        <f t="shared" si="3"/>
        <v>1.1458333333333333</v>
      </c>
    </row>
    <row r="58" spans="1:8" x14ac:dyDescent="0.25">
      <c r="A58" s="3" t="s">
        <v>213</v>
      </c>
      <c r="B58" s="12">
        <v>14</v>
      </c>
      <c r="C58" s="12">
        <v>233</v>
      </c>
      <c r="D58" s="12">
        <v>5</v>
      </c>
      <c r="E58" s="12">
        <v>252</v>
      </c>
      <c r="F58" s="12">
        <v>14</v>
      </c>
      <c r="G58" s="12">
        <v>193</v>
      </c>
      <c r="H58" s="13">
        <v>1.3056994818652849</v>
      </c>
    </row>
    <row r="59" spans="1:8" x14ac:dyDescent="0.25">
      <c r="A59" s="3" t="s">
        <v>218</v>
      </c>
      <c r="B59" s="12">
        <v>2</v>
      </c>
      <c r="C59" s="12">
        <v>131</v>
      </c>
      <c r="D59" s="12">
        <v>0</v>
      </c>
      <c r="E59" s="12">
        <f t="shared" si="2"/>
        <v>133</v>
      </c>
      <c r="F59" s="12">
        <v>0</v>
      </c>
      <c r="G59" s="12">
        <v>80</v>
      </c>
      <c r="H59" s="13">
        <f t="shared" si="3"/>
        <v>1.6625000000000001</v>
      </c>
    </row>
    <row r="60" spans="1:8" x14ac:dyDescent="0.25">
      <c r="A60" s="3" t="s">
        <v>221</v>
      </c>
      <c r="B60" s="12">
        <v>3</v>
      </c>
      <c r="C60" s="12">
        <v>52</v>
      </c>
      <c r="D60" s="12">
        <v>0</v>
      </c>
      <c r="E60" s="12">
        <f t="shared" si="2"/>
        <v>55</v>
      </c>
      <c r="F60" s="12">
        <v>3</v>
      </c>
      <c r="G60" s="12">
        <v>43</v>
      </c>
      <c r="H60" s="13">
        <f t="shared" si="3"/>
        <v>1.2790697674418605</v>
      </c>
    </row>
    <row r="61" spans="1:8" x14ac:dyDescent="0.25">
      <c r="A61" s="3" t="s">
        <v>224</v>
      </c>
      <c r="B61" s="12">
        <v>16</v>
      </c>
      <c r="C61" s="12">
        <v>173</v>
      </c>
      <c r="D61" s="12">
        <v>2</v>
      </c>
      <c r="E61" s="12">
        <f t="shared" si="2"/>
        <v>191</v>
      </c>
      <c r="F61" s="12">
        <v>6</v>
      </c>
      <c r="G61" s="12">
        <v>163</v>
      </c>
      <c r="H61" s="13">
        <f t="shared" si="3"/>
        <v>1.1717791411042944</v>
      </c>
    </row>
    <row r="62" spans="1:8" x14ac:dyDescent="0.25">
      <c r="A62" s="3" t="s">
        <v>227</v>
      </c>
      <c r="B62" s="12">
        <v>1</v>
      </c>
      <c r="C62" s="12">
        <v>40</v>
      </c>
      <c r="D62" s="12">
        <v>0</v>
      </c>
      <c r="E62" s="12">
        <f t="shared" si="2"/>
        <v>41</v>
      </c>
      <c r="F62" s="12">
        <v>1</v>
      </c>
      <c r="G62" s="12">
        <v>23</v>
      </c>
      <c r="H62" s="13">
        <f t="shared" si="3"/>
        <v>1.7826086956521738</v>
      </c>
    </row>
    <row r="63" spans="1:8" x14ac:dyDescent="0.25">
      <c r="A63" s="3" t="s">
        <v>230</v>
      </c>
      <c r="B63" s="12">
        <v>0</v>
      </c>
      <c r="C63" s="12">
        <v>4</v>
      </c>
      <c r="D63" s="12">
        <v>0</v>
      </c>
      <c r="E63" s="12">
        <f t="shared" si="2"/>
        <v>4</v>
      </c>
      <c r="F63" s="12">
        <v>0</v>
      </c>
      <c r="G63" s="12">
        <v>5</v>
      </c>
      <c r="H63" s="13">
        <f t="shared" si="3"/>
        <v>0.8</v>
      </c>
    </row>
    <row r="64" spans="1:8" x14ac:dyDescent="0.25">
      <c r="A64" s="3" t="s">
        <v>233</v>
      </c>
      <c r="B64" s="12">
        <v>5</v>
      </c>
      <c r="C64" s="12">
        <v>107</v>
      </c>
      <c r="D64" s="12">
        <v>1</v>
      </c>
      <c r="E64" s="12">
        <f t="shared" si="2"/>
        <v>113</v>
      </c>
      <c r="F64" s="12">
        <v>4</v>
      </c>
      <c r="G64" s="12">
        <v>111</v>
      </c>
      <c r="H64" s="13">
        <f t="shared" si="3"/>
        <v>1.0180180180180181</v>
      </c>
    </row>
    <row r="65" spans="1:8" x14ac:dyDescent="0.25">
      <c r="A65" s="3" t="s">
        <v>236</v>
      </c>
      <c r="B65" s="12">
        <v>9</v>
      </c>
      <c r="C65" s="12">
        <v>90</v>
      </c>
      <c r="D65" s="12">
        <v>0</v>
      </c>
      <c r="E65" s="12">
        <f t="shared" si="2"/>
        <v>99</v>
      </c>
      <c r="F65" s="12">
        <v>5</v>
      </c>
      <c r="G65" s="12">
        <v>62</v>
      </c>
      <c r="H65" s="13">
        <f t="shared" si="3"/>
        <v>1.596774193548387</v>
      </c>
    </row>
    <row r="66" spans="1:8" x14ac:dyDescent="0.25">
      <c r="A66" s="3" t="s">
        <v>238</v>
      </c>
      <c r="B66" s="12">
        <v>11</v>
      </c>
      <c r="C66" s="12">
        <v>89</v>
      </c>
      <c r="D66" s="12">
        <v>0</v>
      </c>
      <c r="E66" s="12">
        <f t="shared" si="2"/>
        <v>100</v>
      </c>
      <c r="F66" s="12">
        <v>7</v>
      </c>
      <c r="G66" s="12">
        <v>104</v>
      </c>
      <c r="H66" s="13">
        <f t="shared" si="3"/>
        <v>0.96153846153846156</v>
      </c>
    </row>
    <row r="67" spans="1:8" x14ac:dyDescent="0.25">
      <c r="A67" s="3" t="s">
        <v>241</v>
      </c>
      <c r="B67" s="12">
        <v>7</v>
      </c>
      <c r="C67" s="12">
        <v>89</v>
      </c>
      <c r="D67" s="12">
        <v>0</v>
      </c>
      <c r="E67" s="12">
        <f t="shared" si="2"/>
        <v>96</v>
      </c>
      <c r="F67" s="12">
        <v>1</v>
      </c>
      <c r="G67" s="12">
        <v>88</v>
      </c>
      <c r="H67" s="13">
        <f t="shared" si="3"/>
        <v>1.0909090909090908</v>
      </c>
    </row>
    <row r="68" spans="1:8" x14ac:dyDescent="0.25">
      <c r="A68" s="3" t="s">
        <v>244</v>
      </c>
      <c r="B68" s="12">
        <v>5</v>
      </c>
      <c r="C68" s="12">
        <v>110</v>
      </c>
      <c r="D68" s="12">
        <v>0</v>
      </c>
      <c r="E68" s="12">
        <f t="shared" si="2"/>
        <v>115</v>
      </c>
      <c r="F68" s="12">
        <v>0</v>
      </c>
      <c r="G68" s="12">
        <v>102</v>
      </c>
      <c r="H68" s="13">
        <f t="shared" si="3"/>
        <v>1.1274509803921569</v>
      </c>
    </row>
    <row r="69" spans="1:8" x14ac:dyDescent="0.25">
      <c r="A69" s="3" t="s">
        <v>247</v>
      </c>
      <c r="B69" s="12">
        <v>18</v>
      </c>
      <c r="C69" s="12">
        <v>0</v>
      </c>
      <c r="D69" s="12">
        <v>0</v>
      </c>
      <c r="E69" s="12">
        <f t="shared" si="2"/>
        <v>18</v>
      </c>
      <c r="F69" s="12">
        <v>0</v>
      </c>
      <c r="G69" s="12">
        <v>25</v>
      </c>
      <c r="H69" s="13">
        <f t="shared" si="3"/>
        <v>0.72</v>
      </c>
    </row>
    <row r="70" spans="1:8" x14ac:dyDescent="0.25">
      <c r="A70" s="3" t="s">
        <v>250</v>
      </c>
      <c r="B70" s="12">
        <v>195</v>
      </c>
      <c r="C70" s="12">
        <v>1990</v>
      </c>
      <c r="D70" s="12">
        <v>1</v>
      </c>
      <c r="E70" s="12">
        <v>2186</v>
      </c>
      <c r="F70" s="12">
        <v>47</v>
      </c>
      <c r="G70" s="12">
        <v>2079</v>
      </c>
      <c r="H70" s="13">
        <v>1.0514670514670514</v>
      </c>
    </row>
    <row r="71" spans="1:8" x14ac:dyDescent="0.25">
      <c r="A71" s="3" t="s">
        <v>271</v>
      </c>
      <c r="B71" s="12">
        <v>1</v>
      </c>
      <c r="C71" s="12">
        <v>61</v>
      </c>
      <c r="D71" s="12">
        <v>0</v>
      </c>
      <c r="E71" s="12">
        <v>62</v>
      </c>
      <c r="F71" s="12">
        <v>1</v>
      </c>
      <c r="G71" s="12">
        <v>60</v>
      </c>
      <c r="H71" s="13">
        <v>1.0333333333333334</v>
      </c>
    </row>
    <row r="72" spans="1:8" x14ac:dyDescent="0.25">
      <c r="A72" s="3" t="s">
        <v>275</v>
      </c>
      <c r="B72" s="12">
        <v>5</v>
      </c>
      <c r="C72" s="12">
        <v>116</v>
      </c>
      <c r="D72" s="12">
        <v>0</v>
      </c>
      <c r="E72" s="12">
        <f t="shared" si="2"/>
        <v>121</v>
      </c>
      <c r="F72" s="12">
        <v>1</v>
      </c>
      <c r="G72" s="12">
        <v>126</v>
      </c>
      <c r="H72" s="13">
        <f t="shared" si="3"/>
        <v>0.96031746031746035</v>
      </c>
    </row>
    <row r="73" spans="1:8" x14ac:dyDescent="0.25">
      <c r="A73" s="3" t="s">
        <v>278</v>
      </c>
      <c r="B73" s="12">
        <v>2</v>
      </c>
      <c r="C73" s="12">
        <v>26</v>
      </c>
      <c r="D73" s="12">
        <v>0</v>
      </c>
      <c r="E73" s="12">
        <f t="shared" si="2"/>
        <v>28</v>
      </c>
      <c r="F73" s="12">
        <v>1</v>
      </c>
      <c r="G73" s="12">
        <v>28</v>
      </c>
      <c r="H73" s="13">
        <f t="shared" si="3"/>
        <v>1</v>
      </c>
    </row>
    <row r="74" spans="1:8" ht="15.75" thickBot="1" x14ac:dyDescent="0.3">
      <c r="A74" s="45" t="s">
        <v>281</v>
      </c>
      <c r="B74" s="46">
        <v>5</v>
      </c>
      <c r="C74" s="46">
        <v>70</v>
      </c>
      <c r="D74" s="46">
        <v>0</v>
      </c>
      <c r="E74" s="46">
        <f t="shared" si="2"/>
        <v>75</v>
      </c>
      <c r="F74" s="46">
        <v>4</v>
      </c>
      <c r="G74" s="46">
        <v>78</v>
      </c>
      <c r="H74" s="47">
        <f>E74/G74</f>
        <v>0.96153846153846156</v>
      </c>
    </row>
    <row r="75" spans="1:8" ht="16.5" thickTop="1" thickBot="1" x14ac:dyDescent="0.3">
      <c r="A75" s="132" t="s">
        <v>455</v>
      </c>
      <c r="B75" s="134">
        <f>SUM(B3:B74)</f>
        <v>703</v>
      </c>
      <c r="C75" s="134">
        <f>SUM(C3:C74)</f>
        <v>9944</v>
      </c>
      <c r="D75" s="134">
        <f>SUM(D3:D74)</f>
        <v>108</v>
      </c>
      <c r="E75" s="134">
        <f t="shared" ref="E75" si="4">B75+C75+D75</f>
        <v>10755</v>
      </c>
      <c r="F75" s="134">
        <f>SUM(F3:F74)</f>
        <v>283</v>
      </c>
      <c r="G75" s="134">
        <f>SUM(G3:G74)</f>
        <v>9696</v>
      </c>
      <c r="H75" s="136">
        <f t="shared" si="3"/>
        <v>1.1092202970297029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26A1-657B-497C-9FD5-2C1B40D2FC3C}">
  <dimension ref="A1:J113"/>
  <sheetViews>
    <sheetView topLeftCell="A89" zoomScale="120" zoomScaleNormal="120" workbookViewId="0">
      <selection activeCell="N107" sqref="N107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17" customWidth="1"/>
    <col min="7" max="7" width="11" style="17" customWidth="1"/>
    <col min="8" max="8" width="12.42578125" style="17" customWidth="1"/>
    <col min="9" max="9" width="8.85546875" style="17"/>
    <col min="10" max="10" width="8.85546875" style="58"/>
  </cols>
  <sheetData>
    <row r="1" spans="1:10" x14ac:dyDescent="0.25">
      <c r="A1" s="43"/>
      <c r="B1" s="43"/>
      <c r="C1" s="43"/>
      <c r="D1" s="144">
        <v>45863</v>
      </c>
      <c r="E1" s="144"/>
      <c r="F1" s="144"/>
      <c r="G1" s="144"/>
      <c r="H1" s="144"/>
      <c r="I1" s="144"/>
      <c r="J1" s="53"/>
    </row>
    <row r="2" spans="1:10" ht="39" x14ac:dyDescent="0.25">
      <c r="A2" s="60" t="s">
        <v>0</v>
      </c>
      <c r="B2" s="61" t="s">
        <v>1</v>
      </c>
      <c r="C2" s="61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26</v>
      </c>
      <c r="F3" s="12">
        <v>0</v>
      </c>
      <c r="G3" s="12">
        <f>SUM(D3:F3)</f>
        <v>29</v>
      </c>
      <c r="H3" s="12">
        <v>2</v>
      </c>
      <c r="I3" s="12">
        <v>26</v>
      </c>
      <c r="J3" s="54">
        <f t="shared" ref="J3:J66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9</v>
      </c>
      <c r="E4" s="12">
        <v>45</v>
      </c>
      <c r="F4" s="12">
        <v>0</v>
      </c>
      <c r="G4" s="12">
        <f t="shared" ref="G4:G75" si="1">SUM(D4:F4)</f>
        <v>54</v>
      </c>
      <c r="H4" s="12">
        <v>8</v>
      </c>
      <c r="I4" s="12">
        <v>18</v>
      </c>
      <c r="J4" s="54">
        <f t="shared" si="0"/>
        <v>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6</v>
      </c>
      <c r="F5" s="12">
        <v>0</v>
      </c>
      <c r="G5" s="12">
        <f t="shared" si="1"/>
        <v>7</v>
      </c>
      <c r="H5" s="12">
        <v>0</v>
      </c>
      <c r="I5" s="12">
        <v>6</v>
      </c>
      <c r="J5" s="54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35</v>
      </c>
      <c r="F6" s="12">
        <v>0</v>
      </c>
      <c r="G6" s="12">
        <f t="shared" si="1"/>
        <v>35</v>
      </c>
      <c r="H6" s="12">
        <v>0</v>
      </c>
      <c r="I6" s="12">
        <v>27</v>
      </c>
      <c r="J6" s="54">
        <f t="shared" si="0"/>
        <v>1.2962962962962963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11</v>
      </c>
      <c r="E7" s="12">
        <v>80</v>
      </c>
      <c r="F7" s="12">
        <v>0</v>
      </c>
      <c r="G7" s="12">
        <f t="shared" si="1"/>
        <v>91</v>
      </c>
      <c r="H7" s="12">
        <v>1</v>
      </c>
      <c r="I7" s="12">
        <v>76</v>
      </c>
      <c r="J7" s="54">
        <f t="shared" si="0"/>
        <v>1.1973684210526316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29</v>
      </c>
      <c r="F8" s="12">
        <v>1</v>
      </c>
      <c r="G8" s="12">
        <f t="shared" si="1"/>
        <v>31</v>
      </c>
      <c r="H8" s="12">
        <v>0</v>
      </c>
      <c r="I8" s="12">
        <v>24</v>
      </c>
      <c r="J8" s="54">
        <f t="shared" si="0"/>
        <v>1.2916666666666667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8</v>
      </c>
      <c r="E9" s="12">
        <v>108</v>
      </c>
      <c r="F9" s="12">
        <v>0</v>
      </c>
      <c r="G9" s="12">
        <f t="shared" si="1"/>
        <v>116</v>
      </c>
      <c r="H9" s="12">
        <v>8</v>
      </c>
      <c r="I9" s="12">
        <v>110</v>
      </c>
      <c r="J9" s="54">
        <f t="shared" si="0"/>
        <v>1.0545454545454545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21</v>
      </c>
      <c r="F10" s="12">
        <v>0</v>
      </c>
      <c r="G10" s="12">
        <f t="shared" si="1"/>
        <v>25</v>
      </c>
      <c r="H10" s="12">
        <v>2</v>
      </c>
      <c r="I10" s="12">
        <v>22</v>
      </c>
      <c r="J10" s="54">
        <f t="shared" si="0"/>
        <v>1.1363636363636365</v>
      </c>
    </row>
    <row r="11" spans="1:10" x14ac:dyDescent="0.25">
      <c r="A11" s="3" t="s">
        <v>31</v>
      </c>
      <c r="B11" s="3" t="s">
        <v>32</v>
      </c>
      <c r="C11" s="3" t="s">
        <v>453</v>
      </c>
      <c r="D11" s="12">
        <v>24</v>
      </c>
      <c r="E11" s="12">
        <v>252</v>
      </c>
      <c r="F11" s="12">
        <v>60</v>
      </c>
      <c r="G11" s="12">
        <f t="shared" si="1"/>
        <v>336</v>
      </c>
      <c r="H11" s="12">
        <v>7</v>
      </c>
      <c r="I11" s="12">
        <v>239</v>
      </c>
      <c r="J11" s="54">
        <f t="shared" si="0"/>
        <v>1.405857740585774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2</v>
      </c>
      <c r="E12" s="12">
        <v>72</v>
      </c>
      <c r="F12" s="12">
        <v>0</v>
      </c>
      <c r="G12" s="12">
        <f t="shared" si="1"/>
        <v>74</v>
      </c>
      <c r="H12" s="12">
        <v>0</v>
      </c>
      <c r="I12" s="12">
        <v>90</v>
      </c>
      <c r="J12" s="54">
        <f t="shared" si="0"/>
        <v>0.82222222222222219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13</v>
      </c>
      <c r="F13" s="12">
        <v>0</v>
      </c>
      <c r="G13" s="12">
        <f t="shared" si="1"/>
        <v>14</v>
      </c>
      <c r="H13" s="12">
        <v>0</v>
      </c>
      <c r="I13" s="12">
        <v>13</v>
      </c>
      <c r="J13" s="54">
        <f t="shared" si="0"/>
        <v>1.0769230769230769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7</v>
      </c>
      <c r="E14" s="12">
        <v>42</v>
      </c>
      <c r="F14" s="12">
        <v>0</v>
      </c>
      <c r="G14" s="12">
        <f t="shared" si="1"/>
        <v>49</v>
      </c>
      <c r="H14" s="12">
        <v>3</v>
      </c>
      <c r="I14" s="12">
        <v>50</v>
      </c>
      <c r="J14" s="54">
        <f t="shared" si="0"/>
        <v>0.98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5</v>
      </c>
      <c r="E15" s="12">
        <v>110</v>
      </c>
      <c r="F15" s="12">
        <v>0</v>
      </c>
      <c r="G15" s="12">
        <f t="shared" si="1"/>
        <v>115</v>
      </c>
      <c r="H15" s="12">
        <v>5</v>
      </c>
      <c r="I15" s="12">
        <v>31</v>
      </c>
      <c r="J15" s="54">
        <f t="shared" si="0"/>
        <v>3.7096774193548385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233</v>
      </c>
      <c r="F16" s="12">
        <v>0</v>
      </c>
      <c r="G16" s="12">
        <f t="shared" si="1"/>
        <v>246</v>
      </c>
      <c r="H16" s="12">
        <v>5</v>
      </c>
      <c r="I16" s="12">
        <v>227</v>
      </c>
      <c r="J16" s="54">
        <f t="shared" si="0"/>
        <v>1.0837004405286343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173</v>
      </c>
      <c r="F17" s="12">
        <v>0</v>
      </c>
      <c r="G17" s="12">
        <f t="shared" si="1"/>
        <v>178</v>
      </c>
      <c r="H17" s="12">
        <v>0</v>
      </c>
      <c r="I17" s="12">
        <v>160</v>
      </c>
      <c r="J17" s="54">
        <f t="shared" si="0"/>
        <v>1.1125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1</v>
      </c>
      <c r="E18" s="12">
        <v>52</v>
      </c>
      <c r="F18" s="12">
        <v>0</v>
      </c>
      <c r="G18" s="12">
        <f t="shared" si="1"/>
        <v>53</v>
      </c>
      <c r="H18" s="12">
        <v>1</v>
      </c>
      <c r="I18" s="12">
        <v>15</v>
      </c>
      <c r="J18" s="54">
        <f t="shared" si="0"/>
        <v>3.5333333333333332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446</v>
      </c>
      <c r="F19" s="12">
        <v>0</v>
      </c>
      <c r="G19" s="12">
        <f t="shared" si="1"/>
        <v>460</v>
      </c>
      <c r="H19" s="12">
        <v>8</v>
      </c>
      <c r="I19" s="12">
        <v>280</v>
      </c>
      <c r="J19" s="54">
        <f t="shared" si="0"/>
        <v>1.6428571428571428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12</v>
      </c>
      <c r="F20" s="12">
        <v>0</v>
      </c>
      <c r="G20" s="12">
        <f t="shared" si="1"/>
        <v>12</v>
      </c>
      <c r="H20" s="12">
        <v>0</v>
      </c>
      <c r="I20" s="12">
        <v>12</v>
      </c>
      <c r="J20" s="54">
        <f t="shared" si="0"/>
        <v>1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1</v>
      </c>
      <c r="I21" s="12">
        <v>15</v>
      </c>
      <c r="J21" s="54">
        <f t="shared" si="0"/>
        <v>1.4666666666666666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3</v>
      </c>
      <c r="E22" s="12">
        <v>36</v>
      </c>
      <c r="F22" s="12">
        <v>0</v>
      </c>
      <c r="G22" s="12">
        <f t="shared" si="1"/>
        <v>39</v>
      </c>
      <c r="H22" s="12">
        <v>3</v>
      </c>
      <c r="I22" s="12">
        <v>39</v>
      </c>
      <c r="J22" s="54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4</v>
      </c>
      <c r="E23" s="12">
        <v>125</v>
      </c>
      <c r="F23" s="12">
        <v>0</v>
      </c>
      <c r="G23" s="12">
        <f t="shared" si="1"/>
        <v>129</v>
      </c>
      <c r="H23" s="12">
        <v>1</v>
      </c>
      <c r="I23" s="12">
        <v>132</v>
      </c>
      <c r="J23" s="54">
        <f t="shared" si="0"/>
        <v>0.97727272727272729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3</v>
      </c>
      <c r="E24" s="12">
        <v>74</v>
      </c>
      <c r="F24" s="12">
        <v>0</v>
      </c>
      <c r="G24" s="12">
        <f t="shared" si="1"/>
        <v>77</v>
      </c>
      <c r="H24" s="12">
        <v>3</v>
      </c>
      <c r="I24" s="12">
        <v>49</v>
      </c>
      <c r="J24" s="54">
        <f t="shared" si="0"/>
        <v>1.5714285714285714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43</v>
      </c>
      <c r="F25" s="12">
        <v>0</v>
      </c>
      <c r="G25" s="12">
        <f t="shared" si="1"/>
        <v>45</v>
      </c>
      <c r="H25" s="12">
        <v>0</v>
      </c>
      <c r="I25" s="12">
        <v>55</v>
      </c>
      <c r="J25" s="54">
        <f t="shared" si="0"/>
        <v>0.81818181818181823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51</v>
      </c>
      <c r="F26" s="12">
        <v>0</v>
      </c>
      <c r="G26" s="12">
        <f t="shared" si="1"/>
        <v>52</v>
      </c>
      <c r="H26" s="12">
        <v>1</v>
      </c>
      <c r="I26" s="12">
        <v>49</v>
      </c>
      <c r="J26" s="54">
        <f t="shared" si="0"/>
        <v>1.0612244897959184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40</v>
      </c>
      <c r="F27" s="12">
        <v>0</v>
      </c>
      <c r="G27" s="12">
        <f t="shared" si="1"/>
        <v>46</v>
      </c>
      <c r="H27" s="12">
        <v>0</v>
      </c>
      <c r="I27" s="12">
        <v>48</v>
      </c>
      <c r="J27" s="54">
        <f t="shared" si="0"/>
        <v>0.95833333333333337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2</v>
      </c>
      <c r="F28" s="12">
        <v>0</v>
      </c>
      <c r="G28" s="12">
        <f t="shared" si="1"/>
        <v>2</v>
      </c>
      <c r="H28" s="12">
        <v>0</v>
      </c>
      <c r="I28" s="12">
        <v>2</v>
      </c>
      <c r="J28" s="54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463</v>
      </c>
      <c r="F29" s="12">
        <v>6</v>
      </c>
      <c r="G29" s="12">
        <f t="shared" si="1"/>
        <v>497</v>
      </c>
      <c r="H29" s="12">
        <v>28</v>
      </c>
      <c r="I29" s="12">
        <v>227</v>
      </c>
      <c r="J29" s="54">
        <f t="shared" si="0"/>
        <v>2.1894273127753303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47</v>
      </c>
      <c r="F30" s="12">
        <v>0</v>
      </c>
      <c r="G30" s="12">
        <f t="shared" si="1"/>
        <v>51</v>
      </c>
      <c r="H30" s="12">
        <v>4</v>
      </c>
      <c r="I30" s="12">
        <v>46</v>
      </c>
      <c r="J30" s="54">
        <f t="shared" si="0"/>
        <v>1.1086956521739131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90</v>
      </c>
      <c r="F31" s="12">
        <v>0</v>
      </c>
      <c r="G31" s="12">
        <f t="shared" si="1"/>
        <v>96</v>
      </c>
      <c r="H31" s="12">
        <v>5</v>
      </c>
      <c r="I31" s="12">
        <v>107</v>
      </c>
      <c r="J31" s="54">
        <f t="shared" si="0"/>
        <v>0.89719626168224298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5</v>
      </c>
      <c r="E32" s="12">
        <v>10</v>
      </c>
      <c r="F32" s="12">
        <v>0</v>
      </c>
      <c r="G32" s="12">
        <f t="shared" si="1"/>
        <v>15</v>
      </c>
      <c r="H32" s="12">
        <v>4</v>
      </c>
      <c r="I32" s="12">
        <v>10</v>
      </c>
      <c r="J32" s="54">
        <f t="shared" si="0"/>
        <v>1.5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15</v>
      </c>
      <c r="F33" s="12">
        <v>0</v>
      </c>
      <c r="G33" s="12">
        <f t="shared" si="1"/>
        <v>18</v>
      </c>
      <c r="H33" s="12">
        <v>3</v>
      </c>
      <c r="I33" s="12">
        <v>17</v>
      </c>
      <c r="J33" s="54">
        <f t="shared" si="0"/>
        <v>1.0588235294117647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18</v>
      </c>
      <c r="F34" s="12">
        <v>1</v>
      </c>
      <c r="G34" s="12">
        <f t="shared" si="1"/>
        <v>20</v>
      </c>
      <c r="H34" s="12">
        <v>0</v>
      </c>
      <c r="I34" s="12">
        <v>14</v>
      </c>
      <c r="J34" s="54">
        <f t="shared" si="0"/>
        <v>1.4285714285714286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17</v>
      </c>
      <c r="F35" s="12">
        <v>0</v>
      </c>
      <c r="G35" s="12">
        <f t="shared" si="1"/>
        <v>18</v>
      </c>
      <c r="H35" s="12">
        <v>0</v>
      </c>
      <c r="I35" s="12">
        <v>19</v>
      </c>
      <c r="J35" s="54">
        <f t="shared" si="0"/>
        <v>0.94736842105263153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30</v>
      </c>
      <c r="F36" s="12">
        <v>0</v>
      </c>
      <c r="G36" s="12">
        <f t="shared" si="1"/>
        <v>30</v>
      </c>
      <c r="H36" s="12">
        <v>0</v>
      </c>
      <c r="I36" s="12">
        <v>29</v>
      </c>
      <c r="J36" s="54">
        <f t="shared" si="0"/>
        <v>1.0344827586206897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81</v>
      </c>
      <c r="F37" s="12">
        <v>0</v>
      </c>
      <c r="G37" s="12">
        <f t="shared" si="1"/>
        <v>85</v>
      </c>
      <c r="H37" s="12">
        <v>4</v>
      </c>
      <c r="I37" s="12">
        <v>46</v>
      </c>
      <c r="J37" s="54">
        <f t="shared" si="0"/>
        <v>1.8478260869565217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96</v>
      </c>
      <c r="F38" s="12">
        <v>0</v>
      </c>
      <c r="G38" s="12">
        <f t="shared" si="1"/>
        <v>104</v>
      </c>
      <c r="H38" s="12">
        <v>2</v>
      </c>
      <c r="I38" s="12">
        <v>117</v>
      </c>
      <c r="J38" s="54">
        <f t="shared" si="0"/>
        <v>0.88888888888888884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11</v>
      </c>
      <c r="F39" s="12">
        <v>0</v>
      </c>
      <c r="G39" s="12">
        <f t="shared" si="1"/>
        <v>12</v>
      </c>
      <c r="H39" s="12">
        <v>1</v>
      </c>
      <c r="I39" s="12">
        <v>10</v>
      </c>
      <c r="J39" s="54">
        <f t="shared" si="0"/>
        <v>1.2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28</v>
      </c>
      <c r="F40" s="12">
        <v>0</v>
      </c>
      <c r="G40" s="12">
        <f t="shared" si="1"/>
        <v>30</v>
      </c>
      <c r="H40" s="12">
        <v>0</v>
      </c>
      <c r="I40" s="12">
        <v>20</v>
      </c>
      <c r="J40" s="54">
        <f t="shared" si="0"/>
        <v>1.5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111</v>
      </c>
      <c r="F41" s="12">
        <v>2</v>
      </c>
      <c r="G41" s="12">
        <f t="shared" si="1"/>
        <v>119</v>
      </c>
      <c r="H41" s="12">
        <v>0</v>
      </c>
      <c r="I41" s="12">
        <v>122</v>
      </c>
      <c r="J41" s="54">
        <f t="shared" si="0"/>
        <v>0.97540983606557374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27</v>
      </c>
      <c r="F42" s="12">
        <v>0</v>
      </c>
      <c r="G42" s="12">
        <f t="shared" si="1"/>
        <v>28</v>
      </c>
      <c r="H42" s="12">
        <v>0</v>
      </c>
      <c r="I42" s="12">
        <v>31</v>
      </c>
      <c r="J42" s="54">
        <f t="shared" si="0"/>
        <v>0.90322580645161288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30</v>
      </c>
      <c r="F43" s="12">
        <v>0</v>
      </c>
      <c r="G43" s="12">
        <f t="shared" si="1"/>
        <v>30</v>
      </c>
      <c r="H43" s="12">
        <v>0</v>
      </c>
      <c r="I43" s="12">
        <v>32</v>
      </c>
      <c r="J43" s="54">
        <f t="shared" si="0"/>
        <v>0.9375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30</v>
      </c>
      <c r="F44" s="12">
        <v>0</v>
      </c>
      <c r="G44" s="12">
        <f t="shared" si="1"/>
        <v>33</v>
      </c>
      <c r="H44" s="12">
        <v>0</v>
      </c>
      <c r="I44" s="12">
        <v>33</v>
      </c>
      <c r="J44" s="54">
        <f t="shared" si="0"/>
        <v>1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21</v>
      </c>
      <c r="F45" s="12">
        <v>0</v>
      </c>
      <c r="G45" s="12">
        <f t="shared" si="1"/>
        <v>23</v>
      </c>
      <c r="H45" s="12">
        <v>1</v>
      </c>
      <c r="I45" s="12">
        <v>22</v>
      </c>
      <c r="J45" s="54">
        <f t="shared" si="0"/>
        <v>1.0454545454545454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88</v>
      </c>
      <c r="F46" s="12">
        <v>0</v>
      </c>
      <c r="G46" s="12">
        <f t="shared" si="1"/>
        <v>92</v>
      </c>
      <c r="H46" s="12">
        <v>4</v>
      </c>
      <c r="I46" s="12">
        <v>97</v>
      </c>
      <c r="J46" s="54">
        <f t="shared" si="0"/>
        <v>0.94845360824742264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100</v>
      </c>
      <c r="F47" s="12">
        <v>0</v>
      </c>
      <c r="G47" s="12">
        <f t="shared" si="1"/>
        <v>107</v>
      </c>
      <c r="H47" s="12">
        <v>6</v>
      </c>
      <c r="I47" s="12">
        <v>84</v>
      </c>
      <c r="J47" s="54">
        <f t="shared" si="0"/>
        <v>1.2738095238095237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7</v>
      </c>
      <c r="E48" s="12">
        <v>184</v>
      </c>
      <c r="F48" s="12">
        <v>0</v>
      </c>
      <c r="G48" s="12">
        <f t="shared" si="1"/>
        <v>191</v>
      </c>
      <c r="H48" s="12">
        <v>2</v>
      </c>
      <c r="I48" s="12">
        <v>99</v>
      </c>
      <c r="J48" s="54">
        <f t="shared" si="0"/>
        <v>1.9292929292929293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26</v>
      </c>
      <c r="F49" s="12">
        <v>0</v>
      </c>
      <c r="G49" s="12">
        <f t="shared" si="1"/>
        <v>26</v>
      </c>
      <c r="H49" s="12">
        <v>0</v>
      </c>
      <c r="I49" s="12">
        <v>23</v>
      </c>
      <c r="J49" s="54">
        <f t="shared" si="0"/>
        <v>1.1304347826086956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29</v>
      </c>
      <c r="F50" s="12">
        <v>0</v>
      </c>
      <c r="G50" s="12">
        <f t="shared" si="1"/>
        <v>30</v>
      </c>
      <c r="H50" s="12">
        <v>1</v>
      </c>
      <c r="I50" s="12">
        <v>24</v>
      </c>
      <c r="J50" s="54">
        <f t="shared" si="0"/>
        <v>1.25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56</v>
      </c>
      <c r="F51" s="12">
        <v>0</v>
      </c>
      <c r="G51" s="12">
        <f t="shared" si="1"/>
        <v>62</v>
      </c>
      <c r="H51" s="12">
        <v>6</v>
      </c>
      <c r="I51" s="12">
        <v>46</v>
      </c>
      <c r="J51" s="54">
        <f t="shared" si="0"/>
        <v>1.3478260869565217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7</v>
      </c>
      <c r="E52" s="12">
        <v>110</v>
      </c>
      <c r="F52" s="12">
        <v>0</v>
      </c>
      <c r="G52" s="12">
        <f t="shared" si="1"/>
        <v>117</v>
      </c>
      <c r="H52" s="12">
        <v>7</v>
      </c>
      <c r="I52" s="12">
        <v>52</v>
      </c>
      <c r="J52" s="54">
        <f t="shared" si="0"/>
        <v>2.25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18</v>
      </c>
      <c r="F53" s="12">
        <v>0</v>
      </c>
      <c r="G53" s="12">
        <f t="shared" si="1"/>
        <v>18</v>
      </c>
      <c r="H53" s="12">
        <v>0</v>
      </c>
      <c r="I53" s="12">
        <v>18</v>
      </c>
      <c r="J53" s="54">
        <f t="shared" si="0"/>
        <v>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23</v>
      </c>
      <c r="F54" s="12">
        <v>0</v>
      </c>
      <c r="G54" s="12">
        <f t="shared" si="1"/>
        <v>25</v>
      </c>
      <c r="H54" s="12">
        <v>0</v>
      </c>
      <c r="I54" s="12">
        <v>26</v>
      </c>
      <c r="J54" s="54">
        <f t="shared" si="0"/>
        <v>0.96153846153846156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32</v>
      </c>
      <c r="F55" s="12">
        <v>0</v>
      </c>
      <c r="G55" s="12">
        <f t="shared" si="1"/>
        <v>34</v>
      </c>
      <c r="H55" s="12">
        <v>0</v>
      </c>
      <c r="I55" s="12">
        <v>33</v>
      </c>
      <c r="J55" s="54">
        <f t="shared" si="0"/>
        <v>1.0303030303030303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6</v>
      </c>
      <c r="E56" s="12">
        <v>96</v>
      </c>
      <c r="F56" s="12">
        <v>0</v>
      </c>
      <c r="G56" s="12">
        <f t="shared" si="1"/>
        <v>102</v>
      </c>
      <c r="H56" s="12">
        <v>6</v>
      </c>
      <c r="I56" s="12">
        <v>42</v>
      </c>
      <c r="J56" s="54">
        <f t="shared" si="0"/>
        <v>2.4285714285714284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59</v>
      </c>
      <c r="F57" s="12">
        <v>0</v>
      </c>
      <c r="G57" s="12">
        <f t="shared" si="1"/>
        <v>60</v>
      </c>
      <c r="H57" s="12">
        <v>1</v>
      </c>
      <c r="I57" s="12">
        <v>59</v>
      </c>
      <c r="J57" s="54">
        <f t="shared" si="0"/>
        <v>1.0169491525423728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22</v>
      </c>
      <c r="F58" s="12">
        <v>0</v>
      </c>
      <c r="G58" s="12">
        <f t="shared" si="1"/>
        <v>23</v>
      </c>
      <c r="H58" s="12">
        <v>0</v>
      </c>
      <c r="I58" s="12">
        <v>23</v>
      </c>
      <c r="J58" s="54">
        <f t="shared" si="0"/>
        <v>1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11</v>
      </c>
      <c r="E59" s="12">
        <v>120</v>
      </c>
      <c r="F59" s="12">
        <v>0</v>
      </c>
      <c r="G59" s="12">
        <f t="shared" si="1"/>
        <v>131</v>
      </c>
      <c r="H59" s="12">
        <v>5</v>
      </c>
      <c r="I59" s="12">
        <v>139</v>
      </c>
      <c r="J59" s="54">
        <f t="shared" si="0"/>
        <v>0.94244604316546765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36</v>
      </c>
      <c r="F60" s="12">
        <v>0</v>
      </c>
      <c r="G60" s="12">
        <f t="shared" si="1"/>
        <v>38</v>
      </c>
      <c r="H60" s="12">
        <v>2</v>
      </c>
      <c r="I60" s="12">
        <v>17</v>
      </c>
      <c r="J60" s="54">
        <f t="shared" si="0"/>
        <v>2.2352941176470589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28</v>
      </c>
      <c r="F61" s="12">
        <v>0</v>
      </c>
      <c r="G61" s="12">
        <f t="shared" si="1"/>
        <v>30</v>
      </c>
      <c r="H61" s="12">
        <v>0</v>
      </c>
      <c r="I61" s="12">
        <v>28</v>
      </c>
      <c r="J61" s="54">
        <f t="shared" si="0"/>
        <v>1.0714285714285714</v>
      </c>
    </row>
    <row r="62" spans="1:10" x14ac:dyDescent="0.25">
      <c r="A62" s="3" t="s">
        <v>173</v>
      </c>
      <c r="B62" s="3" t="s">
        <v>174</v>
      </c>
      <c r="C62" s="3" t="s">
        <v>472</v>
      </c>
      <c r="D62" s="12">
        <v>4</v>
      </c>
      <c r="E62" s="12">
        <v>158</v>
      </c>
      <c r="F62" s="12">
        <v>0</v>
      </c>
      <c r="G62" s="12">
        <f t="shared" si="1"/>
        <v>162</v>
      </c>
      <c r="H62" s="12">
        <v>3</v>
      </c>
      <c r="I62" s="12">
        <v>186</v>
      </c>
      <c r="J62" s="54">
        <f t="shared" si="0"/>
        <v>0.87096774193548387</v>
      </c>
    </row>
    <row r="63" spans="1:10" x14ac:dyDescent="0.25">
      <c r="A63" s="3" t="s">
        <v>175</v>
      </c>
      <c r="B63" s="3" t="s">
        <v>174</v>
      </c>
      <c r="C63" s="3" t="s">
        <v>490</v>
      </c>
      <c r="D63" s="12">
        <v>12</v>
      </c>
      <c r="E63" s="12">
        <v>207</v>
      </c>
      <c r="F63" s="12">
        <v>0</v>
      </c>
      <c r="G63" s="12">
        <f t="shared" si="1"/>
        <v>219</v>
      </c>
      <c r="H63" s="12">
        <v>12</v>
      </c>
      <c r="I63" s="12">
        <v>215</v>
      </c>
      <c r="J63" s="54">
        <f t="shared" si="0"/>
        <v>1.0186046511627906</v>
      </c>
    </row>
    <row r="64" spans="1:10" x14ac:dyDescent="0.25">
      <c r="A64" s="3" t="s">
        <v>177</v>
      </c>
      <c r="B64" s="3" t="s">
        <v>174</v>
      </c>
      <c r="C64" s="3" t="s">
        <v>474</v>
      </c>
      <c r="D64" s="12">
        <v>9</v>
      </c>
      <c r="E64" s="12">
        <v>107</v>
      </c>
      <c r="F64" s="12">
        <v>0</v>
      </c>
      <c r="G64" s="12">
        <f t="shared" si="1"/>
        <v>116</v>
      </c>
      <c r="H64" s="12">
        <v>6</v>
      </c>
      <c r="I64" s="12">
        <v>123</v>
      </c>
      <c r="J64" s="54">
        <f t="shared" si="0"/>
        <v>0.94308943089430897</v>
      </c>
    </row>
    <row r="65" spans="1:10" x14ac:dyDescent="0.25">
      <c r="A65" s="3" t="s">
        <v>179</v>
      </c>
      <c r="B65" s="3" t="s">
        <v>174</v>
      </c>
      <c r="C65" s="3" t="s">
        <v>475</v>
      </c>
      <c r="D65" s="12">
        <v>15</v>
      </c>
      <c r="E65" s="12">
        <v>170</v>
      </c>
      <c r="F65" s="12">
        <v>0</v>
      </c>
      <c r="G65" s="12">
        <f t="shared" si="1"/>
        <v>185</v>
      </c>
      <c r="H65" s="12">
        <v>8</v>
      </c>
      <c r="I65" s="12">
        <v>181</v>
      </c>
      <c r="J65" s="54">
        <f t="shared" si="0"/>
        <v>1.0220994475138121</v>
      </c>
    </row>
    <row r="66" spans="1:10" x14ac:dyDescent="0.25">
      <c r="A66" s="3" t="s">
        <v>180</v>
      </c>
      <c r="B66" s="3" t="s">
        <v>174</v>
      </c>
      <c r="C66" s="3" t="s">
        <v>476</v>
      </c>
      <c r="D66" s="12">
        <v>18</v>
      </c>
      <c r="E66" s="12">
        <v>76</v>
      </c>
      <c r="F66" s="12">
        <v>0</v>
      </c>
      <c r="G66" s="12">
        <f t="shared" si="1"/>
        <v>94</v>
      </c>
      <c r="H66" s="12">
        <v>16</v>
      </c>
      <c r="I66" s="12">
        <v>98</v>
      </c>
      <c r="J66" s="54">
        <f t="shared" si="0"/>
        <v>0.95918367346938771</v>
      </c>
    </row>
    <row r="67" spans="1:10" x14ac:dyDescent="0.25">
      <c r="A67" s="3" t="s">
        <v>182</v>
      </c>
      <c r="B67" s="3" t="s">
        <v>174</v>
      </c>
      <c r="C67" s="3" t="s">
        <v>489</v>
      </c>
      <c r="D67" s="12">
        <v>2</v>
      </c>
      <c r="E67" s="12">
        <v>252</v>
      </c>
      <c r="F67" s="12">
        <v>0</v>
      </c>
      <c r="G67" s="12">
        <f t="shared" si="1"/>
        <v>254</v>
      </c>
      <c r="H67" s="12">
        <v>1</v>
      </c>
      <c r="I67" s="12">
        <v>264</v>
      </c>
      <c r="J67" s="54">
        <f t="shared" ref="J67:J72" si="2">G67/I67</f>
        <v>0.96212121212121215</v>
      </c>
    </row>
    <row r="68" spans="1:10" x14ac:dyDescent="0.25">
      <c r="A68" s="3" t="s">
        <v>184</v>
      </c>
      <c r="B68" s="3" t="s">
        <v>174</v>
      </c>
      <c r="C68" s="3" t="s">
        <v>185</v>
      </c>
      <c r="D68" s="12">
        <v>9</v>
      </c>
      <c r="E68" s="12">
        <v>61</v>
      </c>
      <c r="F68" s="12">
        <v>0</v>
      </c>
      <c r="G68" s="12">
        <f t="shared" si="1"/>
        <v>70</v>
      </c>
      <c r="H68" s="12">
        <v>9</v>
      </c>
      <c r="I68" s="12">
        <v>61</v>
      </c>
      <c r="J68" s="54">
        <f t="shared" si="2"/>
        <v>1.1475409836065573</v>
      </c>
    </row>
    <row r="69" spans="1:10" x14ac:dyDescent="0.25">
      <c r="A69" s="16" t="s">
        <v>463</v>
      </c>
      <c r="B69" s="3" t="s">
        <v>174</v>
      </c>
      <c r="C69" s="3" t="s">
        <v>470</v>
      </c>
      <c r="D69" s="12">
        <v>2</v>
      </c>
      <c r="E69" s="12">
        <v>4</v>
      </c>
      <c r="F69" s="12">
        <v>0</v>
      </c>
      <c r="G69" s="12">
        <f t="shared" si="1"/>
        <v>6</v>
      </c>
      <c r="H69" s="12">
        <v>2</v>
      </c>
      <c r="I69" s="12">
        <v>6</v>
      </c>
      <c r="J69" s="54">
        <f t="shared" si="2"/>
        <v>1</v>
      </c>
    </row>
    <row r="70" spans="1:10" x14ac:dyDescent="0.25">
      <c r="A70" s="3" t="s">
        <v>186</v>
      </c>
      <c r="B70" s="3" t="s">
        <v>174</v>
      </c>
      <c r="C70" s="3" t="s">
        <v>187</v>
      </c>
      <c r="D70" s="12">
        <v>16</v>
      </c>
      <c r="E70" s="12">
        <v>156</v>
      </c>
      <c r="F70" s="12">
        <v>1</v>
      </c>
      <c r="G70" s="12">
        <f t="shared" si="1"/>
        <v>173</v>
      </c>
      <c r="H70" s="12">
        <v>1</v>
      </c>
      <c r="I70" s="12">
        <v>189</v>
      </c>
      <c r="J70" s="54">
        <f t="shared" si="2"/>
        <v>0.91534391534391535</v>
      </c>
    </row>
    <row r="71" spans="1:10" x14ac:dyDescent="0.25">
      <c r="A71" s="3" t="s">
        <v>188</v>
      </c>
      <c r="B71" s="3" t="s">
        <v>174</v>
      </c>
      <c r="C71" s="3" t="s">
        <v>189</v>
      </c>
      <c r="D71" s="12">
        <v>82</v>
      </c>
      <c r="E71" s="12">
        <v>855</v>
      </c>
      <c r="F71" s="12">
        <v>0</v>
      </c>
      <c r="G71" s="12">
        <f t="shared" si="1"/>
        <v>937</v>
      </c>
      <c r="H71" s="12">
        <v>5</v>
      </c>
      <c r="I71" s="12">
        <v>814</v>
      </c>
      <c r="J71" s="54">
        <f t="shared" si="2"/>
        <v>1.151105651105651</v>
      </c>
    </row>
    <row r="72" spans="1:10" x14ac:dyDescent="0.25">
      <c r="A72" s="3" t="s">
        <v>190</v>
      </c>
      <c r="B72" s="3" t="s">
        <v>174</v>
      </c>
      <c r="C72" s="3" t="s">
        <v>191</v>
      </c>
      <c r="D72" s="12">
        <v>5</v>
      </c>
      <c r="E72" s="12">
        <v>146</v>
      </c>
      <c r="F72" s="12">
        <v>1</v>
      </c>
      <c r="G72" s="12">
        <f t="shared" si="1"/>
        <v>152</v>
      </c>
      <c r="H72" s="12">
        <v>0</v>
      </c>
      <c r="I72" s="12">
        <v>179</v>
      </c>
      <c r="J72" s="54">
        <f t="shared" si="2"/>
        <v>0.84916201117318435</v>
      </c>
    </row>
    <row r="73" spans="1:10" x14ac:dyDescent="0.25">
      <c r="A73" s="3" t="s">
        <v>192</v>
      </c>
      <c r="B73" s="3" t="s">
        <v>174</v>
      </c>
      <c r="C73" s="3" t="s">
        <v>193</v>
      </c>
      <c r="D73" s="12">
        <v>11</v>
      </c>
      <c r="E73" s="12">
        <v>492</v>
      </c>
      <c r="F73" s="12">
        <v>1</v>
      </c>
      <c r="G73" s="12">
        <f t="shared" si="1"/>
        <v>504</v>
      </c>
      <c r="H73" s="12">
        <v>11</v>
      </c>
      <c r="I73" s="12">
        <v>567</v>
      </c>
      <c r="J73" s="54">
        <f t="shared" ref="J73:J74" si="3">G73/I73</f>
        <v>0.88888888888888884</v>
      </c>
    </row>
    <row r="74" spans="1:10" x14ac:dyDescent="0.25">
      <c r="A74" s="3" t="s">
        <v>194</v>
      </c>
      <c r="B74" s="3" t="s">
        <v>174</v>
      </c>
      <c r="C74" s="3" t="s">
        <v>195</v>
      </c>
      <c r="D74" s="12">
        <v>9</v>
      </c>
      <c r="E74" s="12">
        <v>325</v>
      </c>
      <c r="F74" s="12">
        <v>0</v>
      </c>
      <c r="G74" s="12">
        <f t="shared" si="1"/>
        <v>334</v>
      </c>
      <c r="H74" s="12">
        <v>9</v>
      </c>
      <c r="I74" s="12">
        <v>364</v>
      </c>
      <c r="J74" s="54">
        <f t="shared" si="3"/>
        <v>0.91758241758241754</v>
      </c>
    </row>
    <row r="75" spans="1:10" x14ac:dyDescent="0.25">
      <c r="A75" s="3" t="s">
        <v>196</v>
      </c>
      <c r="B75" s="3" t="s">
        <v>174</v>
      </c>
      <c r="C75" s="3" t="s">
        <v>197</v>
      </c>
      <c r="D75" s="12">
        <v>3</v>
      </c>
      <c r="E75" s="12">
        <v>182</v>
      </c>
      <c r="F75" s="12">
        <v>0</v>
      </c>
      <c r="G75" s="12">
        <f t="shared" si="1"/>
        <v>185</v>
      </c>
      <c r="H75" s="12">
        <v>0</v>
      </c>
      <c r="I75" s="12">
        <v>195</v>
      </c>
      <c r="J75" s="54">
        <f t="shared" ref="J75:J109" si="4">G75/I75</f>
        <v>0.94871794871794868</v>
      </c>
    </row>
    <row r="76" spans="1:10" x14ac:dyDescent="0.25">
      <c r="A76" s="3" t="s">
        <v>198</v>
      </c>
      <c r="B76" s="3" t="s">
        <v>174</v>
      </c>
      <c r="C76" s="3" t="s">
        <v>199</v>
      </c>
      <c r="D76" s="12">
        <v>5</v>
      </c>
      <c r="E76" s="12">
        <v>35</v>
      </c>
      <c r="F76" s="12">
        <v>0</v>
      </c>
      <c r="G76" s="12">
        <f>SUM(D76:F76)</f>
        <v>40</v>
      </c>
      <c r="H76" s="12">
        <v>5</v>
      </c>
      <c r="I76" s="12">
        <v>40</v>
      </c>
      <c r="J76" s="54">
        <f>G76/I76</f>
        <v>1</v>
      </c>
    </row>
    <row r="77" spans="1:10" x14ac:dyDescent="0.25">
      <c r="A77" s="3" t="s">
        <v>200</v>
      </c>
      <c r="B77" s="3" t="s">
        <v>201</v>
      </c>
      <c r="C77" s="3" t="s">
        <v>201</v>
      </c>
      <c r="D77" s="12">
        <v>3</v>
      </c>
      <c r="E77" s="12">
        <v>61</v>
      </c>
      <c r="F77" s="12">
        <v>0</v>
      </c>
      <c r="G77" s="12">
        <f t="shared" ref="G77:G108" si="5">SUM(D77:F77)</f>
        <v>64</v>
      </c>
      <c r="H77" s="12">
        <v>1</v>
      </c>
      <c r="I77" s="12">
        <v>65</v>
      </c>
      <c r="J77" s="54">
        <f t="shared" si="4"/>
        <v>0.98461538461538467</v>
      </c>
    </row>
    <row r="78" spans="1:10" x14ac:dyDescent="0.25">
      <c r="A78" s="3" t="s">
        <v>202</v>
      </c>
      <c r="B78" s="3" t="s">
        <v>203</v>
      </c>
      <c r="C78" s="3" t="s">
        <v>204</v>
      </c>
      <c r="D78" s="12">
        <v>1</v>
      </c>
      <c r="E78" s="12">
        <v>34</v>
      </c>
      <c r="F78" s="12">
        <v>0</v>
      </c>
      <c r="G78" s="12">
        <f t="shared" si="5"/>
        <v>35</v>
      </c>
      <c r="H78" s="12">
        <v>1</v>
      </c>
      <c r="I78" s="12">
        <v>24</v>
      </c>
      <c r="J78" s="54">
        <f t="shared" si="4"/>
        <v>1.4583333333333333</v>
      </c>
    </row>
    <row r="79" spans="1:10" x14ac:dyDescent="0.25">
      <c r="A79" s="16" t="s">
        <v>205</v>
      </c>
      <c r="B79" s="3" t="s">
        <v>203</v>
      </c>
      <c r="C79" s="3" t="s">
        <v>206</v>
      </c>
      <c r="D79" s="12">
        <v>0</v>
      </c>
      <c r="E79" s="12">
        <v>10</v>
      </c>
      <c r="F79" s="12">
        <v>0</v>
      </c>
      <c r="G79" s="12">
        <f t="shared" si="5"/>
        <v>10</v>
      </c>
      <c r="H79" s="12">
        <v>0</v>
      </c>
      <c r="I79" s="12">
        <v>6</v>
      </c>
      <c r="J79" s="54">
        <f t="shared" si="4"/>
        <v>1.6666666666666667</v>
      </c>
    </row>
    <row r="80" spans="1:10" x14ac:dyDescent="0.25">
      <c r="A80" s="3" t="s">
        <v>207</v>
      </c>
      <c r="B80" s="3" t="s">
        <v>208</v>
      </c>
      <c r="C80" s="3" t="s">
        <v>209</v>
      </c>
      <c r="D80" s="12">
        <v>2</v>
      </c>
      <c r="E80" s="12">
        <v>64</v>
      </c>
      <c r="F80" s="12">
        <v>11</v>
      </c>
      <c r="G80" s="12">
        <f t="shared" si="5"/>
        <v>77</v>
      </c>
      <c r="H80" s="12">
        <v>2</v>
      </c>
      <c r="I80" s="12">
        <v>78</v>
      </c>
      <c r="J80" s="54">
        <f t="shared" si="4"/>
        <v>0.98717948717948723</v>
      </c>
    </row>
    <row r="81" spans="1:10" x14ac:dyDescent="0.25">
      <c r="A81" s="3" t="s">
        <v>210</v>
      </c>
      <c r="B81" s="3" t="s">
        <v>211</v>
      </c>
      <c r="C81" s="3" t="s">
        <v>211</v>
      </c>
      <c r="D81" s="12">
        <v>2</v>
      </c>
      <c r="E81" s="12">
        <v>50</v>
      </c>
      <c r="F81" s="12">
        <v>0</v>
      </c>
      <c r="G81" s="12">
        <f t="shared" si="5"/>
        <v>52</v>
      </c>
      <c r="H81" s="12">
        <v>2</v>
      </c>
      <c r="I81" s="12">
        <v>35</v>
      </c>
      <c r="J81" s="54">
        <f t="shared" si="4"/>
        <v>1.4857142857142858</v>
      </c>
    </row>
    <row r="82" spans="1:10" x14ac:dyDescent="0.25">
      <c r="A82" s="3" t="s">
        <v>212</v>
      </c>
      <c r="B82" s="3" t="s">
        <v>213</v>
      </c>
      <c r="C82" s="3" t="s">
        <v>214</v>
      </c>
      <c r="D82" s="12">
        <v>8</v>
      </c>
      <c r="E82" s="12">
        <v>154</v>
      </c>
      <c r="F82" s="12">
        <v>0</v>
      </c>
      <c r="G82" s="12">
        <f t="shared" si="5"/>
        <v>162</v>
      </c>
      <c r="H82" s="12">
        <v>8</v>
      </c>
      <c r="I82" s="12">
        <v>158</v>
      </c>
      <c r="J82" s="54">
        <f t="shared" si="4"/>
        <v>1.0253164556962024</v>
      </c>
    </row>
    <row r="83" spans="1:10" x14ac:dyDescent="0.25">
      <c r="A83" s="3" t="s">
        <v>215</v>
      </c>
      <c r="B83" s="3" t="s">
        <v>213</v>
      </c>
      <c r="C83" s="3" t="s">
        <v>216</v>
      </c>
      <c r="D83" s="12">
        <v>4</v>
      </c>
      <c r="E83" s="12">
        <v>68</v>
      </c>
      <c r="F83" s="12">
        <v>9</v>
      </c>
      <c r="G83" s="12">
        <f t="shared" si="5"/>
        <v>81</v>
      </c>
      <c r="H83" s="12">
        <v>2</v>
      </c>
      <c r="I83" s="12">
        <v>42</v>
      </c>
      <c r="J83" s="54">
        <f t="shared" si="4"/>
        <v>1.9285714285714286</v>
      </c>
    </row>
    <row r="84" spans="1:10" x14ac:dyDescent="0.25">
      <c r="A84" s="3" t="s">
        <v>217</v>
      </c>
      <c r="B84" s="3" t="s">
        <v>218</v>
      </c>
      <c r="C84" s="3" t="s">
        <v>219</v>
      </c>
      <c r="D84" s="12">
        <v>7</v>
      </c>
      <c r="E84" s="12">
        <v>166</v>
      </c>
      <c r="F84" s="12">
        <v>0</v>
      </c>
      <c r="G84" s="12">
        <f t="shared" si="5"/>
        <v>173</v>
      </c>
      <c r="H84" s="12">
        <v>3</v>
      </c>
      <c r="I84" s="12">
        <v>82</v>
      </c>
      <c r="J84" s="54">
        <f t="shared" si="4"/>
        <v>2.1097560975609757</v>
      </c>
    </row>
    <row r="85" spans="1:10" x14ac:dyDescent="0.25">
      <c r="A85" s="3" t="s">
        <v>220</v>
      </c>
      <c r="B85" s="3" t="s">
        <v>221</v>
      </c>
      <c r="C85" s="3" t="s">
        <v>222</v>
      </c>
      <c r="D85" s="12">
        <v>8</v>
      </c>
      <c r="E85" s="12">
        <v>43</v>
      </c>
      <c r="F85" s="12">
        <v>2</v>
      </c>
      <c r="G85" s="12">
        <f t="shared" si="5"/>
        <v>53</v>
      </c>
      <c r="H85" s="12">
        <v>8</v>
      </c>
      <c r="I85" s="12">
        <v>46</v>
      </c>
      <c r="J85" s="54">
        <f t="shared" si="4"/>
        <v>1.1521739130434783</v>
      </c>
    </row>
    <row r="86" spans="1:10" x14ac:dyDescent="0.25">
      <c r="A86" s="33" t="s">
        <v>223</v>
      </c>
      <c r="B86" s="33" t="s">
        <v>224</v>
      </c>
      <c r="C86" s="33" t="s">
        <v>225</v>
      </c>
      <c r="D86" s="34">
        <v>48</v>
      </c>
      <c r="E86" s="34">
        <v>97</v>
      </c>
      <c r="F86" s="34">
        <v>6</v>
      </c>
      <c r="G86" s="34">
        <f t="shared" si="5"/>
        <v>151</v>
      </c>
      <c r="H86" s="34">
        <v>16</v>
      </c>
      <c r="I86" s="34">
        <v>193</v>
      </c>
      <c r="J86" s="55">
        <f t="shared" si="4"/>
        <v>0.78238341968911918</v>
      </c>
    </row>
    <row r="87" spans="1:10" x14ac:dyDescent="0.25">
      <c r="A87" s="3" t="s">
        <v>226</v>
      </c>
      <c r="B87" s="3" t="s">
        <v>227</v>
      </c>
      <c r="C87" s="3" t="s">
        <v>228</v>
      </c>
      <c r="D87" s="12">
        <v>1</v>
      </c>
      <c r="E87" s="12">
        <v>43</v>
      </c>
      <c r="F87" s="12">
        <v>0</v>
      </c>
      <c r="G87" s="12">
        <f t="shared" si="5"/>
        <v>44</v>
      </c>
      <c r="H87" s="12">
        <v>1</v>
      </c>
      <c r="I87" s="12">
        <v>22</v>
      </c>
      <c r="J87" s="54">
        <f t="shared" si="4"/>
        <v>2</v>
      </c>
    </row>
    <row r="88" spans="1:10" x14ac:dyDescent="0.25">
      <c r="A88" s="33" t="s">
        <v>229</v>
      </c>
      <c r="B88" s="33" t="s">
        <v>230</v>
      </c>
      <c r="C88" s="33" t="s">
        <v>231</v>
      </c>
      <c r="D88" s="34">
        <v>0</v>
      </c>
      <c r="E88" s="34">
        <v>2</v>
      </c>
      <c r="F88" s="34">
        <v>0</v>
      </c>
      <c r="G88" s="34">
        <f t="shared" si="5"/>
        <v>2</v>
      </c>
      <c r="H88" s="34">
        <v>0</v>
      </c>
      <c r="I88" s="34">
        <v>3</v>
      </c>
      <c r="J88" s="55">
        <f t="shared" si="4"/>
        <v>0.66666666666666663</v>
      </c>
    </row>
    <row r="89" spans="1:10" x14ac:dyDescent="0.25">
      <c r="A89" s="3" t="s">
        <v>232</v>
      </c>
      <c r="B89" s="3" t="s">
        <v>233</v>
      </c>
      <c r="C89" s="3" t="s">
        <v>234</v>
      </c>
      <c r="D89" s="12">
        <v>4</v>
      </c>
      <c r="E89" s="12">
        <v>107</v>
      </c>
      <c r="F89" s="12">
        <v>0</v>
      </c>
      <c r="G89" s="12">
        <f t="shared" si="5"/>
        <v>111</v>
      </c>
      <c r="H89" s="12">
        <v>4</v>
      </c>
      <c r="I89" s="12">
        <v>109</v>
      </c>
      <c r="J89" s="54">
        <f t="shared" si="4"/>
        <v>1.0183486238532109</v>
      </c>
    </row>
    <row r="90" spans="1:10" x14ac:dyDescent="0.25">
      <c r="A90" s="3" t="s">
        <v>235</v>
      </c>
      <c r="B90" s="3" t="s">
        <v>236</v>
      </c>
      <c r="C90" s="3" t="s">
        <v>236</v>
      </c>
      <c r="D90" s="12">
        <v>6</v>
      </c>
      <c r="E90" s="12">
        <v>169</v>
      </c>
      <c r="F90" s="12">
        <v>0</v>
      </c>
      <c r="G90" s="12">
        <f t="shared" si="5"/>
        <v>175</v>
      </c>
      <c r="H90" s="12">
        <v>4</v>
      </c>
      <c r="I90" s="12">
        <v>94</v>
      </c>
      <c r="J90" s="54">
        <f t="shared" si="4"/>
        <v>1.8617021276595744</v>
      </c>
    </row>
    <row r="91" spans="1:10" x14ac:dyDescent="0.25">
      <c r="A91" s="3" t="s">
        <v>237</v>
      </c>
      <c r="B91" s="3" t="s">
        <v>238</v>
      </c>
      <c r="C91" s="3" t="s">
        <v>239</v>
      </c>
      <c r="D91" s="12">
        <v>5</v>
      </c>
      <c r="E91" s="12">
        <v>103</v>
      </c>
      <c r="F91" s="12">
        <v>0</v>
      </c>
      <c r="G91" s="12">
        <f t="shared" si="5"/>
        <v>108</v>
      </c>
      <c r="H91" s="12">
        <v>0</v>
      </c>
      <c r="I91" s="12">
        <v>110</v>
      </c>
      <c r="J91" s="54">
        <f t="shared" si="4"/>
        <v>0.98181818181818181</v>
      </c>
    </row>
    <row r="92" spans="1:10" x14ac:dyDescent="0.25">
      <c r="A92" s="3" t="s">
        <v>240</v>
      </c>
      <c r="B92" s="3" t="s">
        <v>241</v>
      </c>
      <c r="C92" s="3" t="s">
        <v>242</v>
      </c>
      <c r="D92" s="12">
        <v>5</v>
      </c>
      <c r="E92" s="12">
        <v>65</v>
      </c>
      <c r="F92" s="12">
        <v>0</v>
      </c>
      <c r="G92" s="12">
        <f t="shared" si="5"/>
        <v>70</v>
      </c>
      <c r="H92" s="12">
        <v>3</v>
      </c>
      <c r="I92" s="12">
        <v>73</v>
      </c>
      <c r="J92" s="54">
        <f t="shared" si="4"/>
        <v>0.95890410958904104</v>
      </c>
    </row>
    <row r="93" spans="1:10" x14ac:dyDescent="0.25">
      <c r="A93" s="3" t="s">
        <v>243</v>
      </c>
      <c r="B93" s="3" t="s">
        <v>244</v>
      </c>
      <c r="C93" s="3" t="s">
        <v>245</v>
      </c>
      <c r="D93" s="12">
        <v>3</v>
      </c>
      <c r="E93" s="12">
        <v>100</v>
      </c>
      <c r="F93" s="12">
        <v>0</v>
      </c>
      <c r="G93" s="12">
        <f t="shared" si="5"/>
        <v>103</v>
      </c>
      <c r="H93" s="12">
        <v>2</v>
      </c>
      <c r="I93" s="12">
        <v>96</v>
      </c>
      <c r="J93" s="54">
        <f t="shared" si="4"/>
        <v>1.0729166666666667</v>
      </c>
    </row>
    <row r="94" spans="1:10" x14ac:dyDescent="0.25">
      <c r="A94" s="3" t="s">
        <v>246</v>
      </c>
      <c r="B94" s="3" t="s">
        <v>247</v>
      </c>
      <c r="C94" s="3" t="s">
        <v>248</v>
      </c>
      <c r="D94" s="12">
        <v>0</v>
      </c>
      <c r="E94" s="12">
        <v>11</v>
      </c>
      <c r="F94" s="12">
        <v>0</v>
      </c>
      <c r="G94" s="12">
        <f t="shared" si="5"/>
        <v>11</v>
      </c>
      <c r="H94" s="12">
        <v>0</v>
      </c>
      <c r="I94" s="12">
        <v>11</v>
      </c>
      <c r="J94" s="54">
        <f t="shared" si="4"/>
        <v>1</v>
      </c>
    </row>
    <row r="95" spans="1:10" x14ac:dyDescent="0.25">
      <c r="A95" s="3" t="s">
        <v>249</v>
      </c>
      <c r="B95" s="3" t="s">
        <v>250</v>
      </c>
      <c r="C95" s="3" t="s">
        <v>480</v>
      </c>
      <c r="D95" s="12">
        <v>17</v>
      </c>
      <c r="E95" s="12">
        <v>353</v>
      </c>
      <c r="F95" s="12">
        <v>1</v>
      </c>
      <c r="G95" s="12">
        <f t="shared" si="5"/>
        <v>371</v>
      </c>
      <c r="H95" s="12">
        <v>17</v>
      </c>
      <c r="I95" s="12">
        <v>376</v>
      </c>
      <c r="J95" s="54">
        <f t="shared" si="4"/>
        <v>0.98670212765957444</v>
      </c>
    </row>
    <row r="96" spans="1:10" x14ac:dyDescent="0.25">
      <c r="A96" s="3" t="s">
        <v>254</v>
      </c>
      <c r="B96" s="3" t="s">
        <v>250</v>
      </c>
      <c r="C96" s="3" t="s">
        <v>255</v>
      </c>
      <c r="D96" s="12">
        <v>10</v>
      </c>
      <c r="E96" s="12">
        <v>357</v>
      </c>
      <c r="F96" s="12">
        <v>0</v>
      </c>
      <c r="G96" s="12">
        <f t="shared" si="5"/>
        <v>367</v>
      </c>
      <c r="H96" s="12">
        <v>9</v>
      </c>
      <c r="I96" s="12">
        <v>392</v>
      </c>
      <c r="J96" s="54">
        <f t="shared" si="4"/>
        <v>0.93622448979591832</v>
      </c>
    </row>
    <row r="97" spans="1:10" x14ac:dyDescent="0.25">
      <c r="A97" s="3" t="s">
        <v>256</v>
      </c>
      <c r="B97" s="3" t="s">
        <v>250</v>
      </c>
      <c r="C97" s="3" t="s">
        <v>257</v>
      </c>
      <c r="D97" s="12">
        <v>5</v>
      </c>
      <c r="E97" s="12">
        <v>97</v>
      </c>
      <c r="F97" s="12">
        <v>0</v>
      </c>
      <c r="G97" s="12">
        <f t="shared" si="5"/>
        <v>102</v>
      </c>
      <c r="H97" s="12">
        <v>5</v>
      </c>
      <c r="I97" s="12">
        <v>99</v>
      </c>
      <c r="J97" s="54">
        <f t="shared" si="4"/>
        <v>1.0303030303030303</v>
      </c>
    </row>
    <row r="98" spans="1:10" x14ac:dyDescent="0.25">
      <c r="A98" s="3" t="s">
        <v>258</v>
      </c>
      <c r="B98" s="3" t="s">
        <v>250</v>
      </c>
      <c r="C98" s="3" t="s">
        <v>259</v>
      </c>
      <c r="D98" s="12">
        <v>16</v>
      </c>
      <c r="E98" s="12">
        <v>146</v>
      </c>
      <c r="F98" s="12">
        <v>0</v>
      </c>
      <c r="G98" s="12">
        <f t="shared" si="5"/>
        <v>162</v>
      </c>
      <c r="H98" s="12">
        <v>1</v>
      </c>
      <c r="I98" s="12">
        <v>155</v>
      </c>
      <c r="J98" s="54">
        <f t="shared" si="4"/>
        <v>1.0451612903225806</v>
      </c>
    </row>
    <row r="99" spans="1:10" x14ac:dyDescent="0.25">
      <c r="A99" s="3" t="s">
        <v>260</v>
      </c>
      <c r="B99" s="3" t="s">
        <v>250</v>
      </c>
      <c r="C99" s="3" t="s">
        <v>261</v>
      </c>
      <c r="D99" s="12">
        <v>5</v>
      </c>
      <c r="E99" s="12">
        <v>102</v>
      </c>
      <c r="F99" s="12">
        <v>0</v>
      </c>
      <c r="G99" s="12">
        <f t="shared" si="5"/>
        <v>107</v>
      </c>
      <c r="H99" s="12">
        <v>2</v>
      </c>
      <c r="I99" s="12">
        <v>111</v>
      </c>
      <c r="J99" s="54">
        <f t="shared" si="4"/>
        <v>0.963963963963964</v>
      </c>
    </row>
    <row r="100" spans="1:10" x14ac:dyDescent="0.25">
      <c r="A100" s="3" t="s">
        <v>262</v>
      </c>
      <c r="B100" s="3" t="s">
        <v>250</v>
      </c>
      <c r="C100" s="3" t="s">
        <v>263</v>
      </c>
      <c r="D100" s="12">
        <v>21</v>
      </c>
      <c r="E100" s="12">
        <v>455</v>
      </c>
      <c r="F100" s="12">
        <v>0</v>
      </c>
      <c r="G100" s="12">
        <f t="shared" si="5"/>
        <v>476</v>
      </c>
      <c r="H100" s="12">
        <v>3</v>
      </c>
      <c r="I100" s="12">
        <v>493</v>
      </c>
      <c r="J100" s="54">
        <f t="shared" si="4"/>
        <v>0.96551724137931039</v>
      </c>
    </row>
    <row r="101" spans="1:10" x14ac:dyDescent="0.25">
      <c r="A101" s="3" t="s">
        <v>264</v>
      </c>
      <c r="B101" s="3" t="s">
        <v>250</v>
      </c>
      <c r="C101" s="3" t="s">
        <v>265</v>
      </c>
      <c r="D101" s="12">
        <v>14</v>
      </c>
      <c r="E101" s="12">
        <v>203</v>
      </c>
      <c r="F101" s="12">
        <v>0</v>
      </c>
      <c r="G101" s="12">
        <f t="shared" si="5"/>
        <v>217</v>
      </c>
      <c r="H101" s="12">
        <v>9</v>
      </c>
      <c r="I101" s="12">
        <v>213</v>
      </c>
      <c r="J101" s="54">
        <f t="shared" si="4"/>
        <v>1.0187793427230047</v>
      </c>
    </row>
    <row r="102" spans="1:10" x14ac:dyDescent="0.25">
      <c r="A102" s="3" t="s">
        <v>266</v>
      </c>
      <c r="B102" s="3" t="s">
        <v>250</v>
      </c>
      <c r="C102" s="3" t="s">
        <v>267</v>
      </c>
      <c r="D102" s="12">
        <v>3</v>
      </c>
      <c r="E102" s="12">
        <v>148</v>
      </c>
      <c r="F102" s="12">
        <v>1</v>
      </c>
      <c r="G102" s="12">
        <f t="shared" si="5"/>
        <v>152</v>
      </c>
      <c r="H102" s="12">
        <v>3</v>
      </c>
      <c r="I102" s="12">
        <v>140</v>
      </c>
      <c r="J102" s="54">
        <f t="shared" si="4"/>
        <v>1.0857142857142856</v>
      </c>
    </row>
    <row r="103" spans="1:10" x14ac:dyDescent="0.25">
      <c r="A103" s="3" t="s">
        <v>268</v>
      </c>
      <c r="B103" s="3" t="s">
        <v>250</v>
      </c>
      <c r="C103" s="3" t="s">
        <v>269</v>
      </c>
      <c r="D103" s="12">
        <v>15</v>
      </c>
      <c r="E103" s="12">
        <v>162</v>
      </c>
      <c r="F103" s="12">
        <v>0</v>
      </c>
      <c r="G103" s="12">
        <f t="shared" si="5"/>
        <v>177</v>
      </c>
      <c r="H103" s="12">
        <v>2</v>
      </c>
      <c r="I103" s="12">
        <v>181</v>
      </c>
      <c r="J103" s="54">
        <f t="shared" si="4"/>
        <v>0.97790055248618779</v>
      </c>
    </row>
    <row r="104" spans="1:10" x14ac:dyDescent="0.25">
      <c r="A104" s="3" t="s">
        <v>270</v>
      </c>
      <c r="B104" s="3" t="s">
        <v>271</v>
      </c>
      <c r="C104" s="3" t="s">
        <v>271</v>
      </c>
      <c r="D104" s="12">
        <v>6</v>
      </c>
      <c r="E104" s="12">
        <v>56</v>
      </c>
      <c r="F104" s="12">
        <v>0</v>
      </c>
      <c r="G104" s="12">
        <f t="shared" si="5"/>
        <v>62</v>
      </c>
      <c r="H104" s="12">
        <v>6</v>
      </c>
      <c r="I104" s="12">
        <v>60</v>
      </c>
      <c r="J104" s="54">
        <f t="shared" si="4"/>
        <v>1.0333333333333334</v>
      </c>
    </row>
    <row r="105" spans="1:10" x14ac:dyDescent="0.25">
      <c r="A105" s="3" t="s">
        <v>272</v>
      </c>
      <c r="B105" s="3" t="s">
        <v>271</v>
      </c>
      <c r="C105" s="3" t="s">
        <v>273</v>
      </c>
      <c r="D105" s="12">
        <v>0</v>
      </c>
      <c r="E105" s="12">
        <v>31</v>
      </c>
      <c r="F105" s="12">
        <v>0</v>
      </c>
      <c r="G105" s="12">
        <f t="shared" si="5"/>
        <v>31</v>
      </c>
      <c r="H105" s="12"/>
      <c r="I105" s="12">
        <v>29</v>
      </c>
      <c r="J105" s="54">
        <f t="shared" si="4"/>
        <v>1.0689655172413792</v>
      </c>
    </row>
    <row r="106" spans="1:10" x14ac:dyDescent="0.25">
      <c r="A106" s="3" t="s">
        <v>274</v>
      </c>
      <c r="B106" s="3" t="s">
        <v>275</v>
      </c>
      <c r="C106" s="3" t="s">
        <v>276</v>
      </c>
      <c r="D106" s="12">
        <v>10</v>
      </c>
      <c r="E106" s="12">
        <v>118</v>
      </c>
      <c r="F106" s="12">
        <v>0</v>
      </c>
      <c r="G106" s="12">
        <f t="shared" si="5"/>
        <v>128</v>
      </c>
      <c r="H106" s="12">
        <v>5</v>
      </c>
      <c r="I106" s="12">
        <v>130</v>
      </c>
      <c r="J106" s="54">
        <f t="shared" si="4"/>
        <v>0.98461538461538467</v>
      </c>
    </row>
    <row r="107" spans="1:10" x14ac:dyDescent="0.25">
      <c r="A107" s="3" t="s">
        <v>277</v>
      </c>
      <c r="B107" s="3" t="s">
        <v>278</v>
      </c>
      <c r="C107" s="3" t="s">
        <v>279</v>
      </c>
      <c r="D107" s="12">
        <v>2</v>
      </c>
      <c r="E107" s="12">
        <v>20</v>
      </c>
      <c r="F107" s="12">
        <v>0</v>
      </c>
      <c r="G107" s="12">
        <f t="shared" si="5"/>
        <v>22</v>
      </c>
      <c r="H107" s="12">
        <v>0</v>
      </c>
      <c r="I107" s="12">
        <v>22</v>
      </c>
      <c r="J107" s="54">
        <f t="shared" si="4"/>
        <v>1</v>
      </c>
    </row>
    <row r="108" spans="1:10" ht="15.75" thickBot="1" x14ac:dyDescent="0.3">
      <c r="A108" s="45" t="s">
        <v>280</v>
      </c>
      <c r="B108" s="45" t="s">
        <v>281</v>
      </c>
      <c r="C108" s="45" t="s">
        <v>281</v>
      </c>
      <c r="D108" s="46">
        <v>4</v>
      </c>
      <c r="E108" s="46">
        <v>48</v>
      </c>
      <c r="F108" s="46">
        <v>0</v>
      </c>
      <c r="G108" s="46">
        <f t="shared" si="5"/>
        <v>52</v>
      </c>
      <c r="H108" s="46">
        <v>4</v>
      </c>
      <c r="I108" s="46">
        <v>54</v>
      </c>
      <c r="J108" s="56">
        <f>G108/I108</f>
        <v>0.96296296296296291</v>
      </c>
    </row>
    <row r="109" spans="1:10" ht="16.5" thickTop="1" thickBot="1" x14ac:dyDescent="0.3">
      <c r="A109" s="131" t="s">
        <v>282</v>
      </c>
      <c r="B109" s="132"/>
      <c r="C109" s="132"/>
      <c r="D109" s="134">
        <f>SUM(D3:D108)</f>
        <v>702</v>
      </c>
      <c r="E109" s="134">
        <f>SUM(E3:E108)</f>
        <v>11166</v>
      </c>
      <c r="F109" s="134">
        <f>SUM(F3:F108)</f>
        <v>103</v>
      </c>
      <c r="G109" s="134">
        <f t="shared" ref="G109" si="6">D109+E109+F109</f>
        <v>11971</v>
      </c>
      <c r="H109" s="134">
        <f>SUM(H3:H108)</f>
        <v>362</v>
      </c>
      <c r="I109" s="134">
        <f>SUM(I3:I108)</f>
        <v>10711</v>
      </c>
      <c r="J109" s="135">
        <f t="shared" si="4"/>
        <v>1.1176360750630194</v>
      </c>
    </row>
    <row r="110" spans="1:10" ht="15.75" thickTop="1" x14ac:dyDescent="0.25"/>
    <row r="111" spans="1:10" x14ac:dyDescent="0.25">
      <c r="A111" s="5" t="s">
        <v>283</v>
      </c>
      <c r="B111" s="5"/>
      <c r="C111" s="5"/>
      <c r="D111" s="19"/>
      <c r="E111" s="19"/>
      <c r="F111" s="19"/>
      <c r="G111" s="19"/>
      <c r="H111" s="19"/>
      <c r="I111" s="19"/>
      <c r="J111" s="57"/>
    </row>
    <row r="113" spans="1:10" x14ac:dyDescent="0.25">
      <c r="A113" s="5" t="s">
        <v>284</v>
      </c>
      <c r="B113" s="5"/>
      <c r="C113" s="5"/>
      <c r="D113" s="19"/>
      <c r="E113" s="19"/>
      <c r="F113" s="19"/>
      <c r="G113" s="19"/>
      <c r="H113" s="19"/>
      <c r="I113" s="19"/>
      <c r="J113" s="57"/>
    </row>
  </sheetData>
  <mergeCells count="1">
    <mergeCell ref="D1:I1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2CA7-B55C-45E1-A3C6-DD4C8FD72FB5}">
  <dimension ref="A1:H79"/>
  <sheetViews>
    <sheetView topLeftCell="A62" zoomScale="125" zoomScaleNormal="125" workbookViewId="0">
      <selection activeCell="G88" sqref="G88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1" style="17" customWidth="1"/>
    <col min="6" max="6" width="12.42578125" style="17" customWidth="1"/>
    <col min="7" max="7" width="8.85546875" style="17"/>
    <col min="8" max="8" width="8.85546875" style="58"/>
  </cols>
  <sheetData>
    <row r="1" spans="1:8" x14ac:dyDescent="0.25">
      <c r="A1" s="43"/>
      <c r="B1" s="146" t="s">
        <v>487</v>
      </c>
      <c r="C1" s="146"/>
      <c r="D1" s="146"/>
      <c r="E1" s="146"/>
      <c r="F1" s="146"/>
      <c r="G1" s="146"/>
      <c r="H1" s="53"/>
    </row>
    <row r="2" spans="1:8" ht="39" x14ac:dyDescent="0.25">
      <c r="A2" s="61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26</v>
      </c>
      <c r="D3" s="12">
        <v>0</v>
      </c>
      <c r="E3" s="12">
        <f>SUM(B3:D3)</f>
        <v>29</v>
      </c>
      <c r="F3" s="12">
        <v>2</v>
      </c>
      <c r="G3" s="12">
        <v>26</v>
      </c>
      <c r="H3" s="54">
        <f t="shared" ref="H3:H52" si="0">E3/G3</f>
        <v>1.1153846153846154</v>
      </c>
    </row>
    <row r="4" spans="1:8" x14ac:dyDescent="0.25">
      <c r="A4" s="3" t="s">
        <v>14</v>
      </c>
      <c r="B4" s="12">
        <v>9</v>
      </c>
      <c r="C4" s="12">
        <v>45</v>
      </c>
      <c r="D4" s="12">
        <v>0</v>
      </c>
      <c r="E4" s="12">
        <f t="shared" ref="E4:E52" si="1">SUM(B4:D4)</f>
        <v>54</v>
      </c>
      <c r="F4" s="12">
        <v>8</v>
      </c>
      <c r="G4" s="12">
        <v>18</v>
      </c>
      <c r="H4" s="54">
        <f t="shared" si="0"/>
        <v>3</v>
      </c>
    </row>
    <row r="5" spans="1:8" x14ac:dyDescent="0.25">
      <c r="A5" s="3" t="s">
        <v>16</v>
      </c>
      <c r="B5" s="12">
        <v>1</v>
      </c>
      <c r="C5" s="12">
        <v>6</v>
      </c>
      <c r="D5" s="12">
        <v>0</v>
      </c>
      <c r="E5" s="12">
        <f t="shared" si="1"/>
        <v>7</v>
      </c>
      <c r="F5" s="12">
        <v>0</v>
      </c>
      <c r="G5" s="12">
        <v>6</v>
      </c>
      <c r="H5" s="54">
        <f t="shared" si="0"/>
        <v>1.1666666666666667</v>
      </c>
    </row>
    <row r="6" spans="1:8" x14ac:dyDescent="0.25">
      <c r="A6" s="3" t="s">
        <v>18</v>
      </c>
      <c r="B6" s="12">
        <v>11</v>
      </c>
      <c r="C6" s="12">
        <v>115</v>
      </c>
      <c r="D6" s="12">
        <v>0</v>
      </c>
      <c r="E6" s="12">
        <v>126</v>
      </c>
      <c r="F6" s="12">
        <v>1</v>
      </c>
      <c r="G6" s="12">
        <v>103</v>
      </c>
      <c r="H6" s="54">
        <v>1.2233009708737863</v>
      </c>
    </row>
    <row r="7" spans="1:8" x14ac:dyDescent="0.25">
      <c r="A7" s="3" t="s">
        <v>23</v>
      </c>
      <c r="B7" s="12">
        <v>1</v>
      </c>
      <c r="C7" s="12">
        <v>29</v>
      </c>
      <c r="D7" s="12">
        <v>1</v>
      </c>
      <c r="E7" s="12">
        <f t="shared" si="1"/>
        <v>31</v>
      </c>
      <c r="F7" s="12">
        <v>0</v>
      </c>
      <c r="G7" s="12">
        <v>24</v>
      </c>
      <c r="H7" s="54">
        <f t="shared" si="0"/>
        <v>1.2916666666666667</v>
      </c>
    </row>
    <row r="8" spans="1:8" x14ac:dyDescent="0.25">
      <c r="A8" s="3" t="s">
        <v>26</v>
      </c>
      <c r="B8" s="12">
        <v>8</v>
      </c>
      <c r="C8" s="12">
        <v>108</v>
      </c>
      <c r="D8" s="12">
        <v>0</v>
      </c>
      <c r="E8" s="12">
        <f t="shared" si="1"/>
        <v>116</v>
      </c>
      <c r="F8" s="12">
        <v>8</v>
      </c>
      <c r="G8" s="12">
        <v>110</v>
      </c>
      <c r="H8" s="54">
        <f t="shared" si="0"/>
        <v>1.0545454545454545</v>
      </c>
    </row>
    <row r="9" spans="1:8" x14ac:dyDescent="0.25">
      <c r="A9" s="3" t="s">
        <v>29</v>
      </c>
      <c r="B9" s="12">
        <v>4</v>
      </c>
      <c r="C9" s="12">
        <v>21</v>
      </c>
      <c r="D9" s="12">
        <v>0</v>
      </c>
      <c r="E9" s="12">
        <f t="shared" si="1"/>
        <v>25</v>
      </c>
      <c r="F9" s="12">
        <v>2</v>
      </c>
      <c r="G9" s="12">
        <v>22</v>
      </c>
      <c r="H9" s="54">
        <f t="shared" si="0"/>
        <v>1.1363636363636365</v>
      </c>
    </row>
    <row r="10" spans="1:8" x14ac:dyDescent="0.25">
      <c r="A10" s="3" t="s">
        <v>32</v>
      </c>
      <c r="B10" s="12">
        <v>24</v>
      </c>
      <c r="C10" s="12">
        <v>252</v>
      </c>
      <c r="D10" s="12">
        <v>60</v>
      </c>
      <c r="E10" s="12">
        <f t="shared" si="1"/>
        <v>336</v>
      </c>
      <c r="F10" s="12">
        <v>7</v>
      </c>
      <c r="G10" s="12">
        <v>239</v>
      </c>
      <c r="H10" s="54">
        <f t="shared" si="0"/>
        <v>1.405857740585774</v>
      </c>
    </row>
    <row r="11" spans="1:8" x14ac:dyDescent="0.25">
      <c r="A11" s="3" t="s">
        <v>34</v>
      </c>
      <c r="B11" s="12">
        <v>3</v>
      </c>
      <c r="C11" s="12">
        <v>85</v>
      </c>
      <c r="D11" s="12">
        <v>0</v>
      </c>
      <c r="E11" s="12">
        <v>77</v>
      </c>
      <c r="F11" s="12">
        <v>0</v>
      </c>
      <c r="G11" s="12">
        <v>103</v>
      </c>
      <c r="H11" s="54">
        <v>0.74757281553398058</v>
      </c>
    </row>
    <row r="12" spans="1:8" x14ac:dyDescent="0.25">
      <c r="A12" s="3" t="s">
        <v>39</v>
      </c>
      <c r="B12" s="12">
        <v>7</v>
      </c>
      <c r="C12" s="12">
        <v>42</v>
      </c>
      <c r="D12" s="12">
        <v>0</v>
      </c>
      <c r="E12" s="12">
        <f t="shared" si="1"/>
        <v>49</v>
      </c>
      <c r="F12" s="12">
        <v>3</v>
      </c>
      <c r="G12" s="12">
        <v>50</v>
      </c>
      <c r="H12" s="54">
        <f t="shared" si="0"/>
        <v>0.98</v>
      </c>
    </row>
    <row r="13" spans="1:8" x14ac:dyDescent="0.25">
      <c r="A13" s="3" t="s">
        <v>42</v>
      </c>
      <c r="B13" s="12">
        <v>5</v>
      </c>
      <c r="C13" s="12">
        <v>110</v>
      </c>
      <c r="D13" s="12">
        <v>0</v>
      </c>
      <c r="E13" s="12">
        <f t="shared" si="1"/>
        <v>115</v>
      </c>
      <c r="F13" s="12">
        <v>5</v>
      </c>
      <c r="G13" s="12">
        <v>31</v>
      </c>
      <c r="H13" s="54">
        <f t="shared" si="0"/>
        <v>3.7096774193548385</v>
      </c>
    </row>
    <row r="14" spans="1:8" x14ac:dyDescent="0.25">
      <c r="A14" s="3" t="s">
        <v>45</v>
      </c>
      <c r="B14" s="12">
        <v>18</v>
      </c>
      <c r="C14" s="12">
        <v>406</v>
      </c>
      <c r="D14" s="12">
        <v>0</v>
      </c>
      <c r="E14" s="12">
        <v>424</v>
      </c>
      <c r="F14" s="12">
        <v>5</v>
      </c>
      <c r="G14" s="12">
        <v>387</v>
      </c>
      <c r="H14" s="54">
        <v>1.0956072351421189</v>
      </c>
    </row>
    <row r="15" spans="1:8" x14ac:dyDescent="0.25">
      <c r="A15" s="3" t="s">
        <v>50</v>
      </c>
      <c r="B15" s="12">
        <v>1</v>
      </c>
      <c r="C15" s="12">
        <v>52</v>
      </c>
      <c r="D15" s="12">
        <v>0</v>
      </c>
      <c r="E15" s="12">
        <f t="shared" si="1"/>
        <v>53</v>
      </c>
      <c r="F15" s="12">
        <v>1</v>
      </c>
      <c r="G15" s="12">
        <v>15</v>
      </c>
      <c r="H15" s="54">
        <f t="shared" si="0"/>
        <v>3.5333333333333332</v>
      </c>
    </row>
    <row r="16" spans="1:8" x14ac:dyDescent="0.25">
      <c r="A16" s="3" t="s">
        <v>53</v>
      </c>
      <c r="B16" s="12">
        <v>14</v>
      </c>
      <c r="C16" s="12">
        <v>458</v>
      </c>
      <c r="D16" s="12">
        <v>0</v>
      </c>
      <c r="E16" s="12">
        <v>472</v>
      </c>
      <c r="F16" s="12">
        <v>8</v>
      </c>
      <c r="G16" s="12">
        <v>292</v>
      </c>
      <c r="H16" s="54">
        <v>1.6164383561643836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1</v>
      </c>
      <c r="G17" s="12">
        <v>15</v>
      </c>
      <c r="H17" s="54">
        <f t="shared" si="0"/>
        <v>1.4666666666666666</v>
      </c>
    </row>
    <row r="18" spans="1:8" x14ac:dyDescent="0.25">
      <c r="A18" s="3" t="s">
        <v>61</v>
      </c>
      <c r="B18" s="12">
        <v>3</v>
      </c>
      <c r="C18" s="12">
        <v>36</v>
      </c>
      <c r="D18" s="12">
        <v>0</v>
      </c>
      <c r="E18" s="12">
        <f t="shared" si="1"/>
        <v>39</v>
      </c>
      <c r="F18" s="12">
        <v>3</v>
      </c>
      <c r="G18" s="12">
        <v>39</v>
      </c>
      <c r="H18" s="54">
        <f t="shared" si="0"/>
        <v>1</v>
      </c>
    </row>
    <row r="19" spans="1:8" x14ac:dyDescent="0.25">
      <c r="A19" s="3" t="s">
        <v>64</v>
      </c>
      <c r="B19" s="12">
        <v>7</v>
      </c>
      <c r="C19" s="12">
        <v>199</v>
      </c>
      <c r="D19" s="12">
        <v>0</v>
      </c>
      <c r="E19" s="12">
        <v>206</v>
      </c>
      <c r="F19" s="12">
        <v>4</v>
      </c>
      <c r="G19" s="12">
        <v>181</v>
      </c>
      <c r="H19" s="54">
        <v>1.1381215469613259</v>
      </c>
    </row>
    <row r="20" spans="1:8" x14ac:dyDescent="0.25">
      <c r="A20" s="3" t="s">
        <v>69</v>
      </c>
      <c r="B20" s="12">
        <v>3</v>
      </c>
      <c r="C20" s="12">
        <v>94</v>
      </c>
      <c r="D20" s="12">
        <v>0</v>
      </c>
      <c r="E20" s="12">
        <v>97</v>
      </c>
      <c r="F20" s="12">
        <v>1</v>
      </c>
      <c r="G20" s="12">
        <v>104</v>
      </c>
      <c r="H20" s="54">
        <v>0.93269230769230771</v>
      </c>
    </row>
    <row r="21" spans="1:8" x14ac:dyDescent="0.25">
      <c r="A21" s="3" t="s">
        <v>74</v>
      </c>
      <c r="B21" s="12">
        <v>6</v>
      </c>
      <c r="C21" s="12">
        <v>40</v>
      </c>
      <c r="D21" s="12">
        <v>0</v>
      </c>
      <c r="E21" s="12">
        <f t="shared" si="1"/>
        <v>46</v>
      </c>
      <c r="F21" s="12">
        <v>0</v>
      </c>
      <c r="G21" s="12">
        <v>48</v>
      </c>
      <c r="H21" s="54">
        <f t="shared" si="0"/>
        <v>0.95833333333333337</v>
      </c>
    </row>
    <row r="22" spans="1:8" x14ac:dyDescent="0.25">
      <c r="A22" s="3" t="s">
        <v>77</v>
      </c>
      <c r="B22" s="12">
        <v>0</v>
      </c>
      <c r="C22" s="12">
        <v>2</v>
      </c>
      <c r="D22" s="12">
        <v>0</v>
      </c>
      <c r="E22" s="12">
        <f t="shared" si="1"/>
        <v>2</v>
      </c>
      <c r="F22" s="12">
        <v>0</v>
      </c>
      <c r="G22" s="12">
        <v>2</v>
      </c>
      <c r="H22" s="54">
        <f t="shared" si="0"/>
        <v>1</v>
      </c>
    </row>
    <row r="23" spans="1:8" x14ac:dyDescent="0.25">
      <c r="A23" s="3" t="s">
        <v>80</v>
      </c>
      <c r="B23" s="12">
        <v>28</v>
      </c>
      <c r="C23" s="12">
        <v>463</v>
      </c>
      <c r="D23" s="12">
        <v>6</v>
      </c>
      <c r="E23" s="12">
        <f t="shared" si="1"/>
        <v>497</v>
      </c>
      <c r="F23" s="12">
        <v>28</v>
      </c>
      <c r="G23" s="12">
        <v>227</v>
      </c>
      <c r="H23" s="54">
        <f t="shared" si="0"/>
        <v>2.1894273127753303</v>
      </c>
    </row>
    <row r="24" spans="1:8" x14ac:dyDescent="0.25">
      <c r="A24" s="3" t="s">
        <v>83</v>
      </c>
      <c r="B24" s="12">
        <v>4</v>
      </c>
      <c r="C24" s="12">
        <v>47</v>
      </c>
      <c r="D24" s="12">
        <v>0</v>
      </c>
      <c r="E24" s="12">
        <f t="shared" si="1"/>
        <v>51</v>
      </c>
      <c r="F24" s="12">
        <v>4</v>
      </c>
      <c r="G24" s="12">
        <v>46</v>
      </c>
      <c r="H24" s="54">
        <f t="shared" si="0"/>
        <v>1.1086956521739131</v>
      </c>
    </row>
    <row r="25" spans="1:8" x14ac:dyDescent="0.25">
      <c r="A25" s="3" t="s">
        <v>86</v>
      </c>
      <c r="B25" s="12">
        <v>6</v>
      </c>
      <c r="C25" s="12">
        <v>90</v>
      </c>
      <c r="D25" s="12">
        <v>0</v>
      </c>
      <c r="E25" s="12">
        <f t="shared" si="1"/>
        <v>96</v>
      </c>
      <c r="F25" s="12">
        <v>5</v>
      </c>
      <c r="G25" s="12">
        <v>107</v>
      </c>
      <c r="H25" s="54">
        <f t="shared" si="0"/>
        <v>0.89719626168224298</v>
      </c>
    </row>
    <row r="26" spans="1:8" x14ac:dyDescent="0.25">
      <c r="A26" s="3" t="s">
        <v>89</v>
      </c>
      <c r="B26" s="12">
        <v>5</v>
      </c>
      <c r="C26" s="12">
        <v>10</v>
      </c>
      <c r="D26" s="12">
        <v>0</v>
      </c>
      <c r="E26" s="12">
        <f t="shared" si="1"/>
        <v>15</v>
      </c>
      <c r="F26" s="12">
        <v>4</v>
      </c>
      <c r="G26" s="12">
        <v>10</v>
      </c>
      <c r="H26" s="54">
        <f t="shared" si="0"/>
        <v>1.5</v>
      </c>
    </row>
    <row r="27" spans="1:8" x14ac:dyDescent="0.25">
      <c r="A27" s="3" t="s">
        <v>92</v>
      </c>
      <c r="B27" s="12">
        <v>3</v>
      </c>
      <c r="C27" s="12">
        <v>15</v>
      </c>
      <c r="D27" s="12">
        <v>0</v>
      </c>
      <c r="E27" s="12">
        <f t="shared" si="1"/>
        <v>18</v>
      </c>
      <c r="F27" s="12">
        <v>3</v>
      </c>
      <c r="G27" s="12">
        <v>17</v>
      </c>
      <c r="H27" s="54">
        <f t="shared" si="0"/>
        <v>1.0588235294117647</v>
      </c>
    </row>
    <row r="28" spans="1:8" x14ac:dyDescent="0.25">
      <c r="A28" s="3" t="s">
        <v>95</v>
      </c>
      <c r="B28" s="12">
        <v>1</v>
      </c>
      <c r="C28" s="12">
        <v>18</v>
      </c>
      <c r="D28" s="12">
        <v>1</v>
      </c>
      <c r="E28" s="12">
        <f t="shared" si="1"/>
        <v>20</v>
      </c>
      <c r="F28" s="12">
        <v>0</v>
      </c>
      <c r="G28" s="12">
        <v>14</v>
      </c>
      <c r="H28" s="54">
        <f t="shared" si="0"/>
        <v>1.4285714285714286</v>
      </c>
    </row>
    <row r="29" spans="1:8" x14ac:dyDescent="0.25">
      <c r="A29" s="3" t="s">
        <v>98</v>
      </c>
      <c r="B29" s="12">
        <v>1</v>
      </c>
      <c r="C29" s="12">
        <v>17</v>
      </c>
      <c r="D29" s="12">
        <v>0</v>
      </c>
      <c r="E29" s="12">
        <f t="shared" si="1"/>
        <v>18</v>
      </c>
      <c r="F29" s="12">
        <v>0</v>
      </c>
      <c r="G29" s="12">
        <v>19</v>
      </c>
      <c r="H29" s="54">
        <f t="shared" si="0"/>
        <v>0.94736842105263153</v>
      </c>
    </row>
    <row r="30" spans="1:8" x14ac:dyDescent="0.25">
      <c r="A30" s="3" t="s">
        <v>101</v>
      </c>
      <c r="B30" s="12">
        <v>0</v>
      </c>
      <c r="C30" s="12">
        <v>30</v>
      </c>
      <c r="D30" s="12">
        <v>0</v>
      </c>
      <c r="E30" s="12">
        <f t="shared" si="1"/>
        <v>30</v>
      </c>
      <c r="F30" s="12">
        <v>0</v>
      </c>
      <c r="G30" s="12">
        <v>29</v>
      </c>
      <c r="H30" s="54">
        <f t="shared" si="0"/>
        <v>1.0344827586206897</v>
      </c>
    </row>
    <row r="31" spans="1:8" x14ac:dyDescent="0.25">
      <c r="A31" s="3" t="s">
        <v>104</v>
      </c>
      <c r="B31" s="12">
        <v>4</v>
      </c>
      <c r="C31" s="12">
        <v>81</v>
      </c>
      <c r="D31" s="12">
        <v>0</v>
      </c>
      <c r="E31" s="12">
        <f t="shared" si="1"/>
        <v>85</v>
      </c>
      <c r="F31" s="12">
        <v>4</v>
      </c>
      <c r="G31" s="12">
        <v>46</v>
      </c>
      <c r="H31" s="54">
        <f t="shared" si="0"/>
        <v>1.8478260869565217</v>
      </c>
    </row>
    <row r="32" spans="1:8" x14ac:dyDescent="0.25">
      <c r="A32" s="3" t="s">
        <v>107</v>
      </c>
      <c r="B32" s="12">
        <v>8</v>
      </c>
      <c r="C32" s="12">
        <v>96</v>
      </c>
      <c r="D32" s="12">
        <v>0</v>
      </c>
      <c r="E32" s="12">
        <f t="shared" si="1"/>
        <v>104</v>
      </c>
      <c r="F32" s="12">
        <v>2</v>
      </c>
      <c r="G32" s="12">
        <v>117</v>
      </c>
      <c r="H32" s="54">
        <f t="shared" si="0"/>
        <v>0.88888888888888884</v>
      </c>
    </row>
    <row r="33" spans="1:8" x14ac:dyDescent="0.25">
      <c r="A33" s="3" t="s">
        <v>110</v>
      </c>
      <c r="B33" s="12">
        <v>1</v>
      </c>
      <c r="C33" s="12">
        <v>11</v>
      </c>
      <c r="D33" s="12">
        <v>0</v>
      </c>
      <c r="E33" s="12">
        <f t="shared" si="1"/>
        <v>12</v>
      </c>
      <c r="F33" s="12">
        <v>1</v>
      </c>
      <c r="G33" s="12">
        <v>10</v>
      </c>
      <c r="H33" s="54">
        <f t="shared" si="0"/>
        <v>1.2</v>
      </c>
    </row>
    <row r="34" spans="1:8" x14ac:dyDescent="0.25">
      <c r="A34" s="3" t="s">
        <v>113</v>
      </c>
      <c r="B34" s="12">
        <v>2</v>
      </c>
      <c r="C34" s="12">
        <v>28</v>
      </c>
      <c r="D34" s="12">
        <v>0</v>
      </c>
      <c r="E34" s="12">
        <f t="shared" si="1"/>
        <v>30</v>
      </c>
      <c r="F34" s="12">
        <v>0</v>
      </c>
      <c r="G34" s="12">
        <v>20</v>
      </c>
      <c r="H34" s="54">
        <f t="shared" si="0"/>
        <v>1.5</v>
      </c>
    </row>
    <row r="35" spans="1:8" x14ac:dyDescent="0.25">
      <c r="A35" s="3" t="s">
        <v>116</v>
      </c>
      <c r="B35" s="12">
        <v>7</v>
      </c>
      <c r="C35" s="12">
        <v>138</v>
      </c>
      <c r="D35" s="12">
        <v>2</v>
      </c>
      <c r="E35" s="12">
        <v>147</v>
      </c>
      <c r="F35" s="12">
        <v>0</v>
      </c>
      <c r="G35" s="12">
        <v>153</v>
      </c>
      <c r="H35" s="54">
        <v>0.96078431372549022</v>
      </c>
    </row>
    <row r="36" spans="1:8" x14ac:dyDescent="0.25">
      <c r="A36" s="3" t="s">
        <v>121</v>
      </c>
      <c r="B36" s="12">
        <v>0</v>
      </c>
      <c r="C36" s="12">
        <v>30</v>
      </c>
      <c r="D36" s="12">
        <v>0</v>
      </c>
      <c r="E36" s="12">
        <f t="shared" si="1"/>
        <v>30</v>
      </c>
      <c r="F36" s="12">
        <v>0</v>
      </c>
      <c r="G36" s="12">
        <v>32</v>
      </c>
      <c r="H36" s="54">
        <f t="shared" si="0"/>
        <v>0.9375</v>
      </c>
    </row>
    <row r="37" spans="1:8" x14ac:dyDescent="0.25">
      <c r="A37" s="3" t="s">
        <v>123</v>
      </c>
      <c r="B37" s="12">
        <v>3</v>
      </c>
      <c r="C37" s="12">
        <v>30</v>
      </c>
      <c r="D37" s="12">
        <v>0</v>
      </c>
      <c r="E37" s="12">
        <f t="shared" si="1"/>
        <v>33</v>
      </c>
      <c r="F37" s="12">
        <v>0</v>
      </c>
      <c r="G37" s="12">
        <v>33</v>
      </c>
      <c r="H37" s="54">
        <f t="shared" si="0"/>
        <v>1</v>
      </c>
    </row>
    <row r="38" spans="1:8" x14ac:dyDescent="0.25">
      <c r="A38" s="3" t="s">
        <v>126</v>
      </c>
      <c r="B38" s="12">
        <v>2</v>
      </c>
      <c r="C38" s="12">
        <v>21</v>
      </c>
      <c r="D38" s="12">
        <v>0</v>
      </c>
      <c r="E38" s="12">
        <f t="shared" si="1"/>
        <v>23</v>
      </c>
      <c r="F38" s="12">
        <v>1</v>
      </c>
      <c r="G38" s="12">
        <v>22</v>
      </c>
      <c r="H38" s="54">
        <f t="shared" si="0"/>
        <v>1.0454545454545454</v>
      </c>
    </row>
    <row r="39" spans="1:8" x14ac:dyDescent="0.25">
      <c r="A39" s="3" t="s">
        <v>129</v>
      </c>
      <c r="B39" s="12">
        <v>4</v>
      </c>
      <c r="C39" s="12">
        <v>88</v>
      </c>
      <c r="D39" s="12">
        <v>0</v>
      </c>
      <c r="E39" s="12">
        <f t="shared" si="1"/>
        <v>92</v>
      </c>
      <c r="F39" s="12">
        <v>4</v>
      </c>
      <c r="G39" s="12">
        <v>97</v>
      </c>
      <c r="H39" s="54">
        <f t="shared" si="0"/>
        <v>0.94845360824742264</v>
      </c>
    </row>
    <row r="40" spans="1:8" x14ac:dyDescent="0.25">
      <c r="A40" s="3" t="s">
        <v>132</v>
      </c>
      <c r="B40" s="12">
        <v>7</v>
      </c>
      <c r="C40" s="12">
        <v>100</v>
      </c>
      <c r="D40" s="12">
        <v>0</v>
      </c>
      <c r="E40" s="12">
        <f t="shared" si="1"/>
        <v>107</v>
      </c>
      <c r="F40" s="12">
        <v>6</v>
      </c>
      <c r="G40" s="12">
        <v>84</v>
      </c>
      <c r="H40" s="54">
        <f t="shared" si="0"/>
        <v>1.2738095238095237</v>
      </c>
    </row>
    <row r="41" spans="1:8" x14ac:dyDescent="0.25">
      <c r="A41" s="3" t="s">
        <v>135</v>
      </c>
      <c r="B41" s="12">
        <v>7</v>
      </c>
      <c r="C41" s="12">
        <v>184</v>
      </c>
      <c r="D41" s="12">
        <v>0</v>
      </c>
      <c r="E41" s="12">
        <f t="shared" si="1"/>
        <v>191</v>
      </c>
      <c r="F41" s="12">
        <v>2</v>
      </c>
      <c r="G41" s="12">
        <v>99</v>
      </c>
      <c r="H41" s="54">
        <f t="shared" si="0"/>
        <v>1.9292929292929293</v>
      </c>
    </row>
    <row r="42" spans="1:8" x14ac:dyDescent="0.25">
      <c r="A42" s="3" t="s">
        <v>138</v>
      </c>
      <c r="B42" s="12">
        <v>0</v>
      </c>
      <c r="C42" s="12">
        <v>26</v>
      </c>
      <c r="D42" s="12">
        <v>0</v>
      </c>
      <c r="E42" s="12">
        <f t="shared" si="1"/>
        <v>26</v>
      </c>
      <c r="F42" s="12">
        <v>0</v>
      </c>
      <c r="G42" s="12">
        <v>23</v>
      </c>
      <c r="H42" s="54">
        <f t="shared" si="0"/>
        <v>1.1304347826086956</v>
      </c>
    </row>
    <row r="43" spans="1:8" x14ac:dyDescent="0.25">
      <c r="A43" s="3" t="s">
        <v>141</v>
      </c>
      <c r="B43" s="12">
        <v>7</v>
      </c>
      <c r="C43" s="12">
        <v>85</v>
      </c>
      <c r="D43" s="12">
        <v>0</v>
      </c>
      <c r="E43" s="12">
        <v>92</v>
      </c>
      <c r="F43" s="12">
        <v>7</v>
      </c>
      <c r="G43" s="12">
        <v>70</v>
      </c>
      <c r="H43" s="54">
        <v>1.3142857142857143</v>
      </c>
    </row>
    <row r="44" spans="1:8" x14ac:dyDescent="0.25">
      <c r="A44" s="3" t="s">
        <v>146</v>
      </c>
      <c r="B44" s="12">
        <v>7</v>
      </c>
      <c r="C44" s="12">
        <v>110</v>
      </c>
      <c r="D44" s="12">
        <v>0</v>
      </c>
      <c r="E44" s="12">
        <f t="shared" si="1"/>
        <v>117</v>
      </c>
      <c r="F44" s="12">
        <v>7</v>
      </c>
      <c r="G44" s="12">
        <v>52</v>
      </c>
      <c r="H44" s="54">
        <f t="shared" si="0"/>
        <v>2.25</v>
      </c>
    </row>
    <row r="45" spans="1:8" x14ac:dyDescent="0.25">
      <c r="A45" s="3" t="s">
        <v>149</v>
      </c>
      <c r="B45" s="12">
        <v>2</v>
      </c>
      <c r="C45" s="12">
        <v>41</v>
      </c>
      <c r="D45" s="12">
        <v>0</v>
      </c>
      <c r="E45" s="12">
        <v>43</v>
      </c>
      <c r="F45" s="12">
        <v>0</v>
      </c>
      <c r="G45" s="12">
        <v>44</v>
      </c>
      <c r="H45" s="54">
        <v>0.97727272727272729</v>
      </c>
    </row>
    <row r="46" spans="1:8" x14ac:dyDescent="0.25">
      <c r="A46" s="3" t="s">
        <v>154</v>
      </c>
      <c r="B46" s="12">
        <v>2</v>
      </c>
      <c r="C46" s="12">
        <v>32</v>
      </c>
      <c r="D46" s="12">
        <v>0</v>
      </c>
      <c r="E46" s="12">
        <f t="shared" si="1"/>
        <v>34</v>
      </c>
      <c r="F46" s="12">
        <v>0</v>
      </c>
      <c r="G46" s="12">
        <v>33</v>
      </c>
      <c r="H46" s="54">
        <f t="shared" si="0"/>
        <v>1.0303030303030303</v>
      </c>
    </row>
    <row r="47" spans="1:8" x14ac:dyDescent="0.25">
      <c r="A47" s="3" t="s">
        <v>157</v>
      </c>
      <c r="B47" s="12">
        <v>6</v>
      </c>
      <c r="C47" s="12">
        <v>96</v>
      </c>
      <c r="D47" s="12">
        <v>0</v>
      </c>
      <c r="E47" s="12">
        <f t="shared" si="1"/>
        <v>102</v>
      </c>
      <c r="F47" s="12">
        <v>6</v>
      </c>
      <c r="G47" s="12">
        <v>42</v>
      </c>
      <c r="H47" s="54">
        <f t="shared" si="0"/>
        <v>2.4285714285714284</v>
      </c>
    </row>
    <row r="48" spans="1:8" x14ac:dyDescent="0.25">
      <c r="A48" s="3" t="s">
        <v>160</v>
      </c>
      <c r="B48" s="12">
        <v>1</v>
      </c>
      <c r="C48" s="12">
        <v>59</v>
      </c>
      <c r="D48" s="12">
        <v>0</v>
      </c>
      <c r="E48" s="12">
        <f t="shared" si="1"/>
        <v>60</v>
      </c>
      <c r="F48" s="12">
        <v>1</v>
      </c>
      <c r="G48" s="12">
        <v>59</v>
      </c>
      <c r="H48" s="54">
        <f t="shared" si="0"/>
        <v>1.0169491525423728</v>
      </c>
    </row>
    <row r="49" spans="1:8" x14ac:dyDescent="0.25">
      <c r="A49" s="3" t="s">
        <v>163</v>
      </c>
      <c r="B49" s="12">
        <v>1</v>
      </c>
      <c r="C49" s="12">
        <v>22</v>
      </c>
      <c r="D49" s="12">
        <v>0</v>
      </c>
      <c r="E49" s="12">
        <f t="shared" si="1"/>
        <v>23</v>
      </c>
      <c r="F49" s="12">
        <v>0</v>
      </c>
      <c r="G49" s="12">
        <v>23</v>
      </c>
      <c r="H49" s="54">
        <f t="shared" si="0"/>
        <v>1</v>
      </c>
    </row>
    <row r="50" spans="1:8" x14ac:dyDescent="0.25">
      <c r="A50" s="3" t="s">
        <v>166</v>
      </c>
      <c r="B50" s="12">
        <v>11</v>
      </c>
      <c r="C50" s="12">
        <v>120</v>
      </c>
      <c r="D50" s="12">
        <v>0</v>
      </c>
      <c r="E50" s="12">
        <f t="shared" si="1"/>
        <v>131</v>
      </c>
      <c r="F50" s="12">
        <v>5</v>
      </c>
      <c r="G50" s="12">
        <v>139</v>
      </c>
      <c r="H50" s="54">
        <f t="shared" si="0"/>
        <v>0.94244604316546765</v>
      </c>
    </row>
    <row r="51" spans="1:8" x14ac:dyDescent="0.25">
      <c r="A51" s="3" t="s">
        <v>168</v>
      </c>
      <c r="B51" s="12">
        <v>2</v>
      </c>
      <c r="C51" s="12">
        <v>36</v>
      </c>
      <c r="D51" s="12">
        <v>0</v>
      </c>
      <c r="E51" s="12">
        <f t="shared" si="1"/>
        <v>38</v>
      </c>
      <c r="F51" s="12">
        <v>2</v>
      </c>
      <c r="G51" s="12">
        <v>17</v>
      </c>
      <c r="H51" s="54">
        <f t="shared" si="0"/>
        <v>2.2352941176470589</v>
      </c>
    </row>
    <row r="52" spans="1:8" x14ac:dyDescent="0.25">
      <c r="A52" s="3" t="s">
        <v>171</v>
      </c>
      <c r="B52" s="12">
        <v>2</v>
      </c>
      <c r="C52" s="12">
        <v>28</v>
      </c>
      <c r="D52" s="12">
        <v>0</v>
      </c>
      <c r="E52" s="12">
        <f t="shared" si="1"/>
        <v>30</v>
      </c>
      <c r="F52" s="12">
        <v>0</v>
      </c>
      <c r="G52" s="12">
        <v>28</v>
      </c>
      <c r="H52" s="54">
        <f t="shared" si="0"/>
        <v>1.0714285714285714</v>
      </c>
    </row>
    <row r="53" spans="1:8" x14ac:dyDescent="0.25">
      <c r="A53" s="3" t="s">
        <v>174</v>
      </c>
      <c r="B53" s="12">
        <v>202</v>
      </c>
      <c r="C53" s="12">
        <v>3226</v>
      </c>
      <c r="D53" s="12">
        <v>3</v>
      </c>
      <c r="E53" s="12">
        <v>3431</v>
      </c>
      <c r="F53" s="12">
        <v>88</v>
      </c>
      <c r="G53" s="12">
        <v>3482</v>
      </c>
      <c r="H53" s="54">
        <v>0.98535324526134405</v>
      </c>
    </row>
    <row r="54" spans="1:8" x14ac:dyDescent="0.25">
      <c r="A54" s="3" t="s">
        <v>201</v>
      </c>
      <c r="B54" s="12">
        <v>3</v>
      </c>
      <c r="C54" s="12">
        <v>61</v>
      </c>
      <c r="D54" s="12">
        <v>0</v>
      </c>
      <c r="E54" s="12">
        <f t="shared" ref="E54:E74" si="2">SUM(B54:D54)</f>
        <v>64</v>
      </c>
      <c r="F54" s="12">
        <v>1</v>
      </c>
      <c r="G54" s="12">
        <v>65</v>
      </c>
      <c r="H54" s="54">
        <f t="shared" ref="H54:H75" si="3">E54/G54</f>
        <v>0.98461538461538467</v>
      </c>
    </row>
    <row r="55" spans="1:8" x14ac:dyDescent="0.25">
      <c r="A55" s="3" t="s">
        <v>203</v>
      </c>
      <c r="B55" s="12">
        <v>1</v>
      </c>
      <c r="C55" s="12">
        <v>44</v>
      </c>
      <c r="D55" s="12">
        <v>0</v>
      </c>
      <c r="E55" s="12">
        <v>45</v>
      </c>
      <c r="F55" s="12">
        <v>1</v>
      </c>
      <c r="G55" s="12">
        <v>30</v>
      </c>
      <c r="H55" s="54">
        <v>1.5</v>
      </c>
    </row>
    <row r="56" spans="1:8" x14ac:dyDescent="0.25">
      <c r="A56" s="3" t="s">
        <v>208</v>
      </c>
      <c r="B56" s="12">
        <v>2</v>
      </c>
      <c r="C56" s="12">
        <v>64</v>
      </c>
      <c r="D56" s="12">
        <v>11</v>
      </c>
      <c r="E56" s="12">
        <f t="shared" si="2"/>
        <v>77</v>
      </c>
      <c r="F56" s="12">
        <v>2</v>
      </c>
      <c r="G56" s="12">
        <v>78</v>
      </c>
      <c r="H56" s="54">
        <f t="shared" si="3"/>
        <v>0.98717948717948723</v>
      </c>
    </row>
    <row r="57" spans="1:8" x14ac:dyDescent="0.25">
      <c r="A57" s="3" t="s">
        <v>211</v>
      </c>
      <c r="B57" s="12">
        <v>2</v>
      </c>
      <c r="C57" s="12">
        <v>50</v>
      </c>
      <c r="D57" s="12">
        <v>0</v>
      </c>
      <c r="E57" s="12">
        <f t="shared" si="2"/>
        <v>52</v>
      </c>
      <c r="F57" s="12">
        <v>2</v>
      </c>
      <c r="G57" s="12">
        <v>35</v>
      </c>
      <c r="H57" s="54">
        <f t="shared" si="3"/>
        <v>1.4857142857142858</v>
      </c>
    </row>
    <row r="58" spans="1:8" x14ac:dyDescent="0.25">
      <c r="A58" s="3" t="s">
        <v>213</v>
      </c>
      <c r="B58" s="12">
        <v>12</v>
      </c>
      <c r="C58" s="12">
        <v>222</v>
      </c>
      <c r="D58" s="12">
        <v>9</v>
      </c>
      <c r="E58" s="12">
        <v>243</v>
      </c>
      <c r="F58" s="12">
        <v>10</v>
      </c>
      <c r="G58" s="12">
        <v>200</v>
      </c>
      <c r="H58" s="54">
        <v>1.2150000000000001</v>
      </c>
    </row>
    <row r="59" spans="1:8" x14ac:dyDescent="0.25">
      <c r="A59" s="3" t="s">
        <v>218</v>
      </c>
      <c r="B59" s="12">
        <v>7</v>
      </c>
      <c r="C59" s="12">
        <v>166</v>
      </c>
      <c r="D59" s="12">
        <v>0</v>
      </c>
      <c r="E59" s="12">
        <f t="shared" si="2"/>
        <v>173</v>
      </c>
      <c r="F59" s="12">
        <v>3</v>
      </c>
      <c r="G59" s="12">
        <v>82</v>
      </c>
      <c r="H59" s="54">
        <f t="shared" si="3"/>
        <v>2.1097560975609757</v>
      </c>
    </row>
    <row r="60" spans="1:8" x14ac:dyDescent="0.25">
      <c r="A60" s="3" t="s">
        <v>221</v>
      </c>
      <c r="B60" s="12">
        <v>8</v>
      </c>
      <c r="C60" s="12">
        <v>43</v>
      </c>
      <c r="D60" s="12">
        <v>2</v>
      </c>
      <c r="E60" s="12">
        <f t="shared" si="2"/>
        <v>53</v>
      </c>
      <c r="F60" s="12">
        <v>8</v>
      </c>
      <c r="G60" s="12">
        <v>46</v>
      </c>
      <c r="H60" s="54">
        <f t="shared" si="3"/>
        <v>1.1521739130434783</v>
      </c>
    </row>
    <row r="61" spans="1:8" x14ac:dyDescent="0.25">
      <c r="A61" s="3" t="s">
        <v>224</v>
      </c>
      <c r="B61" s="12">
        <v>48</v>
      </c>
      <c r="C61" s="12">
        <v>97</v>
      </c>
      <c r="D61" s="12">
        <v>6</v>
      </c>
      <c r="E61" s="12">
        <f t="shared" si="2"/>
        <v>151</v>
      </c>
      <c r="F61" s="12">
        <v>16</v>
      </c>
      <c r="G61" s="12">
        <v>193</v>
      </c>
      <c r="H61" s="54">
        <f t="shared" si="3"/>
        <v>0.78238341968911918</v>
      </c>
    </row>
    <row r="62" spans="1:8" x14ac:dyDescent="0.25">
      <c r="A62" s="3" t="s">
        <v>227</v>
      </c>
      <c r="B62" s="12">
        <v>1</v>
      </c>
      <c r="C62" s="12">
        <v>43</v>
      </c>
      <c r="D62" s="12">
        <v>0</v>
      </c>
      <c r="E62" s="12">
        <f t="shared" si="2"/>
        <v>44</v>
      </c>
      <c r="F62" s="12">
        <v>1</v>
      </c>
      <c r="G62" s="12">
        <v>22</v>
      </c>
      <c r="H62" s="54">
        <f t="shared" si="3"/>
        <v>2</v>
      </c>
    </row>
    <row r="63" spans="1:8" x14ac:dyDescent="0.25">
      <c r="A63" s="3" t="s">
        <v>230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3</v>
      </c>
      <c r="H63" s="54">
        <f t="shared" si="3"/>
        <v>0.66666666666666663</v>
      </c>
    </row>
    <row r="64" spans="1:8" x14ac:dyDescent="0.25">
      <c r="A64" s="3" t="s">
        <v>233</v>
      </c>
      <c r="B64" s="12">
        <v>4</v>
      </c>
      <c r="C64" s="12">
        <v>107</v>
      </c>
      <c r="D64" s="12">
        <v>0</v>
      </c>
      <c r="E64" s="12">
        <f t="shared" si="2"/>
        <v>111</v>
      </c>
      <c r="F64" s="12">
        <v>4</v>
      </c>
      <c r="G64" s="12">
        <v>109</v>
      </c>
      <c r="H64" s="54">
        <f t="shared" si="3"/>
        <v>1.0183486238532109</v>
      </c>
    </row>
    <row r="65" spans="1:8" x14ac:dyDescent="0.25">
      <c r="A65" s="3" t="s">
        <v>236</v>
      </c>
      <c r="B65" s="12">
        <v>6</v>
      </c>
      <c r="C65" s="12">
        <v>169</v>
      </c>
      <c r="D65" s="12">
        <v>0</v>
      </c>
      <c r="E65" s="12">
        <f t="shared" si="2"/>
        <v>175</v>
      </c>
      <c r="F65" s="12">
        <v>4</v>
      </c>
      <c r="G65" s="12">
        <v>94</v>
      </c>
      <c r="H65" s="54">
        <f t="shared" si="3"/>
        <v>1.8617021276595744</v>
      </c>
    </row>
    <row r="66" spans="1:8" x14ac:dyDescent="0.25">
      <c r="A66" s="3" t="s">
        <v>238</v>
      </c>
      <c r="B66" s="12">
        <v>5</v>
      </c>
      <c r="C66" s="12">
        <v>103</v>
      </c>
      <c r="D66" s="12">
        <v>0</v>
      </c>
      <c r="E66" s="12">
        <f t="shared" si="2"/>
        <v>108</v>
      </c>
      <c r="F66" s="12">
        <v>0</v>
      </c>
      <c r="G66" s="12">
        <v>110</v>
      </c>
      <c r="H66" s="54">
        <f t="shared" si="3"/>
        <v>0.98181818181818181</v>
      </c>
    </row>
    <row r="67" spans="1:8" x14ac:dyDescent="0.25">
      <c r="A67" s="3" t="s">
        <v>241</v>
      </c>
      <c r="B67" s="12">
        <v>5</v>
      </c>
      <c r="C67" s="12">
        <v>65</v>
      </c>
      <c r="D67" s="12">
        <v>0</v>
      </c>
      <c r="E67" s="12">
        <f t="shared" si="2"/>
        <v>70</v>
      </c>
      <c r="F67" s="12">
        <v>3</v>
      </c>
      <c r="G67" s="12">
        <v>73</v>
      </c>
      <c r="H67" s="54">
        <f t="shared" si="3"/>
        <v>0.95890410958904104</v>
      </c>
    </row>
    <row r="68" spans="1:8" x14ac:dyDescent="0.25">
      <c r="A68" s="3" t="s">
        <v>244</v>
      </c>
      <c r="B68" s="12">
        <v>3</v>
      </c>
      <c r="C68" s="12">
        <v>100</v>
      </c>
      <c r="D68" s="12">
        <v>0</v>
      </c>
      <c r="E68" s="12">
        <f t="shared" si="2"/>
        <v>103</v>
      </c>
      <c r="F68" s="12">
        <v>2</v>
      </c>
      <c r="G68" s="12">
        <v>96</v>
      </c>
      <c r="H68" s="54">
        <f t="shared" si="3"/>
        <v>1.0729166666666667</v>
      </c>
    </row>
    <row r="69" spans="1:8" x14ac:dyDescent="0.25">
      <c r="A69" s="3" t="s">
        <v>247</v>
      </c>
      <c r="B69" s="12">
        <v>0</v>
      </c>
      <c r="C69" s="12">
        <v>11</v>
      </c>
      <c r="D69" s="12">
        <v>0</v>
      </c>
      <c r="E69" s="12">
        <f t="shared" si="2"/>
        <v>11</v>
      </c>
      <c r="F69" s="12">
        <v>0</v>
      </c>
      <c r="G69" s="12">
        <v>11</v>
      </c>
      <c r="H69" s="54">
        <f t="shared" si="3"/>
        <v>1</v>
      </c>
    </row>
    <row r="70" spans="1:8" x14ac:dyDescent="0.25">
      <c r="A70" s="3" t="s">
        <v>250</v>
      </c>
      <c r="B70" s="12">
        <v>106</v>
      </c>
      <c r="C70" s="12">
        <v>2023</v>
      </c>
      <c r="D70" s="12">
        <v>2</v>
      </c>
      <c r="E70" s="12">
        <v>2131</v>
      </c>
      <c r="F70" s="12">
        <v>51</v>
      </c>
      <c r="G70" s="12">
        <v>2160</v>
      </c>
      <c r="H70" s="54">
        <v>0.98657407407407405</v>
      </c>
    </row>
    <row r="71" spans="1:8" x14ac:dyDescent="0.25">
      <c r="A71" s="3" t="s">
        <v>271</v>
      </c>
      <c r="B71" s="12">
        <v>6</v>
      </c>
      <c r="C71" s="12">
        <v>87</v>
      </c>
      <c r="D71" s="12">
        <v>0</v>
      </c>
      <c r="E71" s="12">
        <v>93</v>
      </c>
      <c r="F71" s="12">
        <v>6</v>
      </c>
      <c r="G71" s="12">
        <v>89</v>
      </c>
      <c r="H71" s="54">
        <v>1.0449438202247192</v>
      </c>
    </row>
    <row r="72" spans="1:8" x14ac:dyDescent="0.25">
      <c r="A72" s="3" t="s">
        <v>275</v>
      </c>
      <c r="B72" s="12">
        <v>10</v>
      </c>
      <c r="C72" s="12">
        <v>118</v>
      </c>
      <c r="D72" s="12">
        <v>0</v>
      </c>
      <c r="E72" s="12">
        <f t="shared" si="2"/>
        <v>128</v>
      </c>
      <c r="F72" s="12">
        <v>5</v>
      </c>
      <c r="G72" s="12">
        <v>130</v>
      </c>
      <c r="H72" s="54">
        <f t="shared" si="3"/>
        <v>0.98461538461538467</v>
      </c>
    </row>
    <row r="73" spans="1:8" x14ac:dyDescent="0.25">
      <c r="A73" s="3" t="s">
        <v>278</v>
      </c>
      <c r="B73" s="12">
        <v>2</v>
      </c>
      <c r="C73" s="12">
        <v>20</v>
      </c>
      <c r="D73" s="12">
        <v>0</v>
      </c>
      <c r="E73" s="12">
        <f t="shared" si="2"/>
        <v>22</v>
      </c>
      <c r="F73" s="12">
        <v>0</v>
      </c>
      <c r="G73" s="12">
        <v>22</v>
      </c>
      <c r="H73" s="54">
        <f t="shared" si="3"/>
        <v>1</v>
      </c>
    </row>
    <row r="74" spans="1:8" ht="15.75" thickBot="1" x14ac:dyDescent="0.3">
      <c r="A74" s="45" t="s">
        <v>281</v>
      </c>
      <c r="B74" s="46">
        <v>4</v>
      </c>
      <c r="C74" s="46">
        <v>48</v>
      </c>
      <c r="D74" s="46">
        <v>0</v>
      </c>
      <c r="E74" s="46">
        <f t="shared" si="2"/>
        <v>52</v>
      </c>
      <c r="F74" s="46">
        <v>4</v>
      </c>
      <c r="G74" s="46">
        <v>54</v>
      </c>
      <c r="H74" s="56">
        <f>E74/G74</f>
        <v>0.96296296296296291</v>
      </c>
    </row>
    <row r="75" spans="1:8" ht="16.5" thickTop="1" thickBot="1" x14ac:dyDescent="0.3">
      <c r="A75" s="132" t="s">
        <v>455</v>
      </c>
      <c r="B75" s="134">
        <f>SUM(B3:B74)</f>
        <v>702</v>
      </c>
      <c r="C75" s="134">
        <f>SUM(C3:C74)</f>
        <v>11166</v>
      </c>
      <c r="D75" s="134">
        <f>SUM(D3:D74)</f>
        <v>103</v>
      </c>
      <c r="E75" s="134">
        <f t="shared" ref="E75" si="4">B75+C75+D75</f>
        <v>11971</v>
      </c>
      <c r="F75" s="134">
        <f>SUM(F3:F74)</f>
        <v>362</v>
      </c>
      <c r="G75" s="134">
        <f>SUM(G3:G74)</f>
        <v>10711</v>
      </c>
      <c r="H75" s="135">
        <f t="shared" si="3"/>
        <v>1.1176360750630194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57"/>
    </row>
    <row r="79" spans="1:8" x14ac:dyDescent="0.25">
      <c r="A79" s="5"/>
      <c r="B79" s="19"/>
      <c r="C79" s="19"/>
      <c r="D79" s="19"/>
      <c r="E79" s="19"/>
      <c r="F79" s="19"/>
      <c r="G79" s="19"/>
      <c r="H79" s="57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83B0-7DA9-4294-8E0C-A089A0F6B809}">
  <dimension ref="A1:J113"/>
  <sheetViews>
    <sheetView topLeftCell="A104" zoomScale="120" zoomScaleNormal="120" workbookViewId="0">
      <selection activeCell="C123" sqref="C123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17" customWidth="1"/>
    <col min="7" max="7" width="12.7109375" style="17" bestFit="1" customWidth="1"/>
    <col min="8" max="8" width="12.42578125" style="17" customWidth="1"/>
    <col min="9" max="9" width="8.85546875" style="17"/>
    <col min="10" max="10" width="8.85546875" style="58"/>
  </cols>
  <sheetData>
    <row r="1" spans="1:10" x14ac:dyDescent="0.25">
      <c r="A1" s="43"/>
      <c r="B1" s="43"/>
      <c r="C1" s="43"/>
      <c r="D1" s="144" t="s">
        <v>488</v>
      </c>
      <c r="E1" s="144"/>
      <c r="F1" s="144"/>
      <c r="G1" s="144"/>
      <c r="H1" s="144"/>
      <c r="I1" s="144"/>
      <c r="J1" s="53"/>
    </row>
    <row r="2" spans="1:10" s="59" customFormat="1" ht="39" x14ac:dyDescent="0.25">
      <c r="A2" s="60" t="s">
        <v>0</v>
      </c>
      <c r="B2" s="61" t="s">
        <v>1</v>
      </c>
      <c r="C2" s="61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0</v>
      </c>
      <c r="E3" s="12">
        <v>35</v>
      </c>
      <c r="F3" s="12">
        <v>0</v>
      </c>
      <c r="G3" s="12">
        <f>SUM(D3:F3)</f>
        <v>35</v>
      </c>
      <c r="H3" s="12">
        <v>0</v>
      </c>
      <c r="I3" s="12">
        <v>31</v>
      </c>
      <c r="J3" s="54">
        <f t="shared" ref="J3:J66" si="0">G3/I3</f>
        <v>1.1290322580645162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17</v>
      </c>
      <c r="F4" s="12">
        <v>3</v>
      </c>
      <c r="G4" s="12">
        <f t="shared" ref="G4:G75" si="1">SUM(D4:F4)</f>
        <v>26</v>
      </c>
      <c r="H4" s="12">
        <v>4</v>
      </c>
      <c r="I4" s="12">
        <v>27</v>
      </c>
      <c r="J4" s="54">
        <f t="shared" si="0"/>
        <v>0.96296296296296291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6</v>
      </c>
      <c r="F5" s="12">
        <v>0</v>
      </c>
      <c r="G5" s="12">
        <f t="shared" si="1"/>
        <v>6</v>
      </c>
      <c r="H5" s="12">
        <v>0</v>
      </c>
      <c r="I5" s="12">
        <v>6</v>
      </c>
      <c r="J5" s="54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21</v>
      </c>
      <c r="F6" s="12">
        <v>0</v>
      </c>
      <c r="G6" s="12">
        <f t="shared" si="1"/>
        <v>22</v>
      </c>
      <c r="H6" s="12">
        <v>0</v>
      </c>
      <c r="I6" s="12">
        <v>19</v>
      </c>
      <c r="J6" s="54">
        <f t="shared" si="0"/>
        <v>1.1578947368421053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95</v>
      </c>
      <c r="F7" s="12">
        <v>0</v>
      </c>
      <c r="G7" s="12">
        <f t="shared" si="1"/>
        <v>99</v>
      </c>
      <c r="H7" s="12">
        <v>0</v>
      </c>
      <c r="I7" s="12">
        <v>62</v>
      </c>
      <c r="J7" s="54">
        <f t="shared" si="0"/>
        <v>1.596774193548387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28</v>
      </c>
      <c r="F8" s="12">
        <v>1</v>
      </c>
      <c r="G8" s="12">
        <f t="shared" si="1"/>
        <v>31</v>
      </c>
      <c r="H8" s="12">
        <v>2</v>
      </c>
      <c r="I8" s="12">
        <v>23</v>
      </c>
      <c r="J8" s="54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17</v>
      </c>
      <c r="E9" s="12">
        <v>99</v>
      </c>
      <c r="F9" s="12">
        <v>0</v>
      </c>
      <c r="G9" s="12">
        <f t="shared" si="1"/>
        <v>116</v>
      </c>
      <c r="H9" s="12">
        <v>11</v>
      </c>
      <c r="I9" s="12">
        <v>133</v>
      </c>
      <c r="J9" s="54">
        <f t="shared" si="0"/>
        <v>0.8721804511278195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29</v>
      </c>
      <c r="F10" s="12">
        <v>0</v>
      </c>
      <c r="G10" s="12">
        <f t="shared" si="1"/>
        <v>30</v>
      </c>
      <c r="H10" s="12">
        <v>0</v>
      </c>
      <c r="I10" s="12">
        <v>28</v>
      </c>
      <c r="J10" s="54">
        <f t="shared" si="0"/>
        <v>1.0714285714285714</v>
      </c>
    </row>
    <row r="11" spans="1:10" x14ac:dyDescent="0.25">
      <c r="A11" s="3" t="s">
        <v>31</v>
      </c>
      <c r="B11" s="3" t="s">
        <v>32</v>
      </c>
      <c r="C11" s="3" t="s">
        <v>453</v>
      </c>
      <c r="D11" s="12">
        <v>28</v>
      </c>
      <c r="E11" s="12">
        <v>261</v>
      </c>
      <c r="F11" s="12">
        <v>52</v>
      </c>
      <c r="G11" s="12">
        <f t="shared" si="1"/>
        <v>341</v>
      </c>
      <c r="H11" s="12">
        <v>2</v>
      </c>
      <c r="I11" s="12">
        <v>239</v>
      </c>
      <c r="J11" s="54">
        <f t="shared" si="0"/>
        <v>1.4267782426778242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72</v>
      </c>
      <c r="F12" s="12">
        <v>2</v>
      </c>
      <c r="G12" s="12">
        <f t="shared" si="1"/>
        <v>78</v>
      </c>
      <c r="H12" s="12">
        <v>0</v>
      </c>
      <c r="I12" s="12">
        <v>86</v>
      </c>
      <c r="J12" s="54">
        <f t="shared" si="0"/>
        <v>0.90697674418604646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5</v>
      </c>
      <c r="F13" s="12">
        <v>0</v>
      </c>
      <c r="G13" s="12">
        <f t="shared" si="1"/>
        <v>6</v>
      </c>
      <c r="H13" s="12">
        <v>1</v>
      </c>
      <c r="I13" s="12">
        <v>6</v>
      </c>
      <c r="J13" s="54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51</v>
      </c>
      <c r="F14" s="12">
        <v>0</v>
      </c>
      <c r="G14" s="12">
        <f t="shared" si="1"/>
        <v>53</v>
      </c>
      <c r="H14" s="12">
        <v>1</v>
      </c>
      <c r="I14" s="12">
        <v>57</v>
      </c>
      <c r="J14" s="54">
        <f t="shared" si="0"/>
        <v>0.92982456140350878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</v>
      </c>
      <c r="E15" s="12">
        <v>125</v>
      </c>
      <c r="F15" s="12">
        <v>0</v>
      </c>
      <c r="G15" s="12">
        <f t="shared" si="1"/>
        <v>126</v>
      </c>
      <c r="H15" s="12">
        <v>1</v>
      </c>
      <c r="I15" s="12">
        <v>44</v>
      </c>
      <c r="J15" s="54">
        <f t="shared" si="0"/>
        <v>2.8636363636363638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14</v>
      </c>
      <c r="E16" s="12">
        <v>175</v>
      </c>
      <c r="F16" s="12">
        <v>0</v>
      </c>
      <c r="G16" s="12">
        <f t="shared" si="1"/>
        <v>189</v>
      </c>
      <c r="H16" s="12">
        <v>3</v>
      </c>
      <c r="I16" s="12">
        <v>185</v>
      </c>
      <c r="J16" s="54">
        <f t="shared" si="0"/>
        <v>1.0216216216216216</v>
      </c>
    </row>
    <row r="17" spans="1:10" x14ac:dyDescent="0.25">
      <c r="A17" s="33" t="s">
        <v>47</v>
      </c>
      <c r="B17" s="33" t="s">
        <v>45</v>
      </c>
      <c r="C17" s="33" t="s">
        <v>48</v>
      </c>
      <c r="D17" s="34">
        <v>2</v>
      </c>
      <c r="E17" s="34">
        <v>108</v>
      </c>
      <c r="F17" s="34">
        <v>0</v>
      </c>
      <c r="G17" s="34">
        <f t="shared" si="1"/>
        <v>110</v>
      </c>
      <c r="H17" s="34">
        <v>2</v>
      </c>
      <c r="I17" s="34">
        <v>142</v>
      </c>
      <c r="J17" s="55">
        <f t="shared" si="0"/>
        <v>0.77464788732394363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68</v>
      </c>
      <c r="F18" s="12">
        <v>0</v>
      </c>
      <c r="G18" s="12">
        <f t="shared" si="1"/>
        <v>68</v>
      </c>
      <c r="H18" s="12">
        <v>0</v>
      </c>
      <c r="I18" s="12">
        <v>11</v>
      </c>
      <c r="J18" s="54">
        <f t="shared" si="0"/>
        <v>6.1818181818181817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200</v>
      </c>
      <c r="F19" s="12">
        <v>0</v>
      </c>
      <c r="G19" s="12">
        <f t="shared" si="1"/>
        <v>211</v>
      </c>
      <c r="H19" s="12">
        <v>5</v>
      </c>
      <c r="I19" s="12">
        <v>216</v>
      </c>
      <c r="J19" s="54">
        <f t="shared" si="0"/>
        <v>0.97685185185185186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17</v>
      </c>
      <c r="F20" s="12">
        <v>0</v>
      </c>
      <c r="G20" s="12">
        <f t="shared" si="1"/>
        <v>17</v>
      </c>
      <c r="H20" s="12">
        <v>0</v>
      </c>
      <c r="I20" s="12">
        <v>17</v>
      </c>
      <c r="J20" s="54">
        <f t="shared" si="0"/>
        <v>1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39</v>
      </c>
      <c r="F21" s="12">
        <v>0</v>
      </c>
      <c r="G21" s="12">
        <f t="shared" si="1"/>
        <v>40</v>
      </c>
      <c r="H21" s="12">
        <v>1</v>
      </c>
      <c r="I21" s="12">
        <v>25</v>
      </c>
      <c r="J21" s="54">
        <f t="shared" si="0"/>
        <v>1.6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3</v>
      </c>
      <c r="E22" s="12">
        <v>23</v>
      </c>
      <c r="F22" s="12">
        <v>0</v>
      </c>
      <c r="G22" s="12">
        <f t="shared" si="1"/>
        <v>26</v>
      </c>
      <c r="H22" s="12">
        <v>1</v>
      </c>
      <c r="I22" s="12">
        <v>27</v>
      </c>
      <c r="J22" s="54">
        <f t="shared" si="0"/>
        <v>0.96296296296296291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3</v>
      </c>
      <c r="E23" s="12">
        <v>98</v>
      </c>
      <c r="F23" s="12">
        <v>0</v>
      </c>
      <c r="G23" s="12">
        <f t="shared" si="1"/>
        <v>101</v>
      </c>
      <c r="H23" s="12">
        <v>1</v>
      </c>
      <c r="I23" s="12">
        <v>110</v>
      </c>
      <c r="J23" s="54">
        <f t="shared" si="0"/>
        <v>0.91818181818181821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68</v>
      </c>
      <c r="F24" s="12">
        <v>0</v>
      </c>
      <c r="G24" s="12">
        <f t="shared" si="1"/>
        <v>70</v>
      </c>
      <c r="H24" s="12">
        <v>2</v>
      </c>
      <c r="I24" s="12">
        <v>39</v>
      </c>
      <c r="J24" s="54">
        <f t="shared" si="0"/>
        <v>1.7948717948717949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40</v>
      </c>
      <c r="F25" s="12">
        <v>0</v>
      </c>
      <c r="G25" s="12">
        <f t="shared" si="1"/>
        <v>42</v>
      </c>
      <c r="H25" s="12">
        <v>2</v>
      </c>
      <c r="I25" s="12">
        <v>44</v>
      </c>
      <c r="J25" s="54">
        <f t="shared" si="0"/>
        <v>0.95454545454545459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39</v>
      </c>
      <c r="F26" s="12">
        <v>0</v>
      </c>
      <c r="G26" s="12">
        <f t="shared" si="1"/>
        <v>41</v>
      </c>
      <c r="H26" s="12">
        <v>2</v>
      </c>
      <c r="I26" s="12">
        <v>47</v>
      </c>
      <c r="J26" s="54">
        <f t="shared" si="0"/>
        <v>0.87234042553191493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48</v>
      </c>
      <c r="F27" s="12">
        <v>0</v>
      </c>
      <c r="G27" s="12">
        <f t="shared" si="1"/>
        <v>54</v>
      </c>
      <c r="H27" s="12">
        <v>4</v>
      </c>
      <c r="I27" s="12">
        <v>54</v>
      </c>
      <c r="J27" s="54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54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364</v>
      </c>
      <c r="F29" s="12">
        <v>5</v>
      </c>
      <c r="G29" s="12">
        <f t="shared" si="1"/>
        <v>397</v>
      </c>
      <c r="H29" s="12">
        <v>28</v>
      </c>
      <c r="I29" s="12">
        <v>167</v>
      </c>
      <c r="J29" s="54">
        <f t="shared" si="0"/>
        <v>2.3772455089820359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49</v>
      </c>
      <c r="F30" s="12">
        <v>0</v>
      </c>
      <c r="G30" s="12">
        <f t="shared" si="1"/>
        <v>52</v>
      </c>
      <c r="H30" s="12">
        <v>1</v>
      </c>
      <c r="I30" s="12">
        <v>49</v>
      </c>
      <c r="J30" s="54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72</v>
      </c>
      <c r="F31" s="12">
        <v>0</v>
      </c>
      <c r="G31" s="12">
        <f t="shared" si="1"/>
        <v>79</v>
      </c>
      <c r="H31" s="12">
        <v>5</v>
      </c>
      <c r="I31" s="12">
        <v>86</v>
      </c>
      <c r="J31" s="54">
        <f t="shared" si="0"/>
        <v>0.91860465116279066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11</v>
      </c>
      <c r="F32" s="12">
        <v>0</v>
      </c>
      <c r="G32" s="12">
        <f t="shared" si="1"/>
        <v>13</v>
      </c>
      <c r="H32" s="12">
        <v>2</v>
      </c>
      <c r="I32" s="12">
        <v>11</v>
      </c>
      <c r="J32" s="54">
        <f t="shared" si="0"/>
        <v>1.1818181818181819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</v>
      </c>
      <c r="E33" s="12">
        <v>13</v>
      </c>
      <c r="F33" s="12">
        <v>0</v>
      </c>
      <c r="G33" s="12">
        <f t="shared" si="1"/>
        <v>14</v>
      </c>
      <c r="H33" s="12">
        <v>1</v>
      </c>
      <c r="I33" s="12">
        <v>13</v>
      </c>
      <c r="J33" s="54">
        <f t="shared" si="0"/>
        <v>1.0769230769230769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15</v>
      </c>
      <c r="F34" s="12">
        <v>0</v>
      </c>
      <c r="G34" s="12">
        <f t="shared" si="1"/>
        <v>16</v>
      </c>
      <c r="H34" s="12">
        <v>1</v>
      </c>
      <c r="I34" s="12">
        <v>7</v>
      </c>
      <c r="J34" s="54">
        <f t="shared" si="0"/>
        <v>2.2857142857142856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8</v>
      </c>
      <c r="F35" s="12">
        <v>0</v>
      </c>
      <c r="G35" s="12">
        <f t="shared" si="1"/>
        <v>8</v>
      </c>
      <c r="H35" s="12">
        <v>0</v>
      </c>
      <c r="I35" s="12">
        <v>8</v>
      </c>
      <c r="J35" s="54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22</v>
      </c>
      <c r="F36" s="12">
        <v>0</v>
      </c>
      <c r="G36" s="12">
        <f t="shared" si="1"/>
        <v>22</v>
      </c>
      <c r="H36" s="12">
        <v>0</v>
      </c>
      <c r="I36" s="12">
        <v>24</v>
      </c>
      <c r="J36" s="54">
        <f t="shared" si="0"/>
        <v>0.91666666666666663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8</v>
      </c>
      <c r="E37" s="12">
        <v>76</v>
      </c>
      <c r="F37" s="12">
        <v>0</v>
      </c>
      <c r="G37" s="12">
        <f t="shared" si="1"/>
        <v>84</v>
      </c>
      <c r="H37" s="12">
        <v>8</v>
      </c>
      <c r="I37" s="12">
        <v>36</v>
      </c>
      <c r="J37" s="54">
        <f t="shared" si="0"/>
        <v>2.3333333333333335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92</v>
      </c>
      <c r="F38" s="12">
        <v>0</v>
      </c>
      <c r="G38" s="12">
        <f t="shared" si="1"/>
        <v>100</v>
      </c>
      <c r="H38" s="12">
        <v>1</v>
      </c>
      <c r="I38" s="12">
        <v>104</v>
      </c>
      <c r="J38" s="54">
        <f t="shared" si="0"/>
        <v>0.96153846153846156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5</v>
      </c>
      <c r="J39" s="54">
        <f t="shared" si="0"/>
        <v>1.2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1</v>
      </c>
      <c r="E40" s="12">
        <v>27</v>
      </c>
      <c r="F40" s="12">
        <v>0</v>
      </c>
      <c r="G40" s="12">
        <f t="shared" si="1"/>
        <v>28</v>
      </c>
      <c r="H40" s="12">
        <v>1</v>
      </c>
      <c r="I40" s="12">
        <v>17</v>
      </c>
      <c r="J40" s="54">
        <f t="shared" si="0"/>
        <v>1.6470588235294117</v>
      </c>
    </row>
    <row r="41" spans="1:10" x14ac:dyDescent="0.25">
      <c r="A41" s="33" t="s">
        <v>115</v>
      </c>
      <c r="B41" s="33" t="s">
        <v>116</v>
      </c>
      <c r="C41" s="33" t="s">
        <v>117</v>
      </c>
      <c r="D41" s="34">
        <v>4</v>
      </c>
      <c r="E41" s="34">
        <v>49</v>
      </c>
      <c r="F41" s="34">
        <v>2</v>
      </c>
      <c r="G41" s="34">
        <f t="shared" si="1"/>
        <v>55</v>
      </c>
      <c r="H41" s="34">
        <v>0</v>
      </c>
      <c r="I41" s="34">
        <v>83</v>
      </c>
      <c r="J41" s="55">
        <f t="shared" si="0"/>
        <v>0.66265060240963858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18</v>
      </c>
      <c r="F42" s="12">
        <v>0</v>
      </c>
      <c r="G42" s="12">
        <f t="shared" si="1"/>
        <v>19</v>
      </c>
      <c r="H42" s="12">
        <v>0</v>
      </c>
      <c r="I42" s="12">
        <v>20</v>
      </c>
      <c r="J42" s="54">
        <f t="shared" si="0"/>
        <v>0.95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21</v>
      </c>
      <c r="F43" s="12">
        <v>0</v>
      </c>
      <c r="G43" s="12">
        <f t="shared" si="1"/>
        <v>22</v>
      </c>
      <c r="H43" s="12">
        <v>1</v>
      </c>
      <c r="I43" s="12">
        <v>25</v>
      </c>
      <c r="J43" s="54">
        <f t="shared" si="0"/>
        <v>0.88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36</v>
      </c>
      <c r="E44" s="12">
        <v>2</v>
      </c>
      <c r="F44" s="12">
        <v>0</v>
      </c>
      <c r="G44" s="12">
        <f t="shared" si="1"/>
        <v>38</v>
      </c>
      <c r="H44" s="12">
        <v>0</v>
      </c>
      <c r="I44" s="12">
        <v>24</v>
      </c>
      <c r="J44" s="54">
        <f t="shared" si="0"/>
        <v>1.5833333333333333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24</v>
      </c>
      <c r="F45" s="12">
        <v>0</v>
      </c>
      <c r="G45" s="12">
        <f t="shared" si="1"/>
        <v>26</v>
      </c>
      <c r="H45" s="12">
        <v>1</v>
      </c>
      <c r="I45" s="12">
        <v>26</v>
      </c>
      <c r="J45" s="54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107</v>
      </c>
      <c r="F46" s="12">
        <v>0</v>
      </c>
      <c r="G46" s="12">
        <f t="shared" si="1"/>
        <v>110</v>
      </c>
      <c r="H46" s="12">
        <v>3</v>
      </c>
      <c r="I46" s="12">
        <v>111</v>
      </c>
      <c r="J46" s="54">
        <f t="shared" si="0"/>
        <v>0.99099099099099097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6</v>
      </c>
      <c r="E47" s="12">
        <v>107</v>
      </c>
      <c r="F47" s="12">
        <v>0</v>
      </c>
      <c r="G47" s="12">
        <f t="shared" si="1"/>
        <v>113</v>
      </c>
      <c r="H47" s="12">
        <v>6</v>
      </c>
      <c r="I47" s="12">
        <v>74</v>
      </c>
      <c r="J47" s="54">
        <f t="shared" si="0"/>
        <v>1.527027027027027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11</v>
      </c>
      <c r="E48" s="12">
        <v>106</v>
      </c>
      <c r="F48" s="12">
        <v>0</v>
      </c>
      <c r="G48" s="12">
        <f t="shared" si="1"/>
        <v>117</v>
      </c>
      <c r="H48" s="12">
        <v>0</v>
      </c>
      <c r="I48" s="12">
        <v>87</v>
      </c>
      <c r="J48" s="54">
        <f t="shared" si="0"/>
        <v>1.3448275862068966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31</v>
      </c>
      <c r="F49" s="12">
        <v>0</v>
      </c>
      <c r="G49" s="12">
        <f t="shared" si="1"/>
        <v>31</v>
      </c>
      <c r="H49" s="12">
        <v>0</v>
      </c>
      <c r="I49" s="12">
        <v>30</v>
      </c>
      <c r="J49" s="54">
        <f t="shared" si="0"/>
        <v>1.0333333333333334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24</v>
      </c>
      <c r="F50" s="12">
        <v>1</v>
      </c>
      <c r="G50" s="12">
        <f t="shared" si="1"/>
        <v>27</v>
      </c>
      <c r="H50" s="12">
        <v>2</v>
      </c>
      <c r="I50" s="12">
        <v>19</v>
      </c>
      <c r="J50" s="54">
        <f t="shared" si="0"/>
        <v>1.4210526315789473</v>
      </c>
    </row>
    <row r="51" spans="1:10" x14ac:dyDescent="0.25">
      <c r="A51" s="33" t="s">
        <v>143</v>
      </c>
      <c r="B51" s="33" t="s">
        <v>141</v>
      </c>
      <c r="C51" s="33" t="s">
        <v>144</v>
      </c>
      <c r="D51" s="34">
        <v>1</v>
      </c>
      <c r="E51" s="34">
        <v>22</v>
      </c>
      <c r="F51" s="34">
        <v>0</v>
      </c>
      <c r="G51" s="34">
        <f t="shared" si="1"/>
        <v>23</v>
      </c>
      <c r="H51" s="34">
        <v>1</v>
      </c>
      <c r="I51" s="34">
        <v>33</v>
      </c>
      <c r="J51" s="55">
        <f t="shared" si="0"/>
        <v>0.69696969696969702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7</v>
      </c>
      <c r="E52" s="12">
        <v>116</v>
      </c>
      <c r="F52" s="12">
        <v>12</v>
      </c>
      <c r="G52" s="12">
        <f t="shared" si="1"/>
        <v>135</v>
      </c>
      <c r="H52" s="12">
        <v>7</v>
      </c>
      <c r="I52" s="12">
        <v>43</v>
      </c>
      <c r="J52" s="54">
        <f t="shared" si="0"/>
        <v>3.13953488372093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14</v>
      </c>
      <c r="F53" s="12">
        <v>0</v>
      </c>
      <c r="G53" s="12">
        <f t="shared" si="1"/>
        <v>14</v>
      </c>
      <c r="H53" s="12">
        <v>0</v>
      </c>
      <c r="I53" s="12">
        <v>12</v>
      </c>
      <c r="J53" s="54">
        <f t="shared" si="0"/>
        <v>1.1666666666666667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26</v>
      </c>
      <c r="F54" s="12">
        <v>0</v>
      </c>
      <c r="G54" s="12">
        <f t="shared" si="1"/>
        <v>28</v>
      </c>
      <c r="H54" s="12">
        <v>0</v>
      </c>
      <c r="I54" s="12">
        <v>28</v>
      </c>
      <c r="J54" s="54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23</v>
      </c>
      <c r="F55" s="12">
        <v>0</v>
      </c>
      <c r="G55" s="12">
        <f t="shared" si="1"/>
        <v>23</v>
      </c>
      <c r="H55" s="12">
        <v>0</v>
      </c>
      <c r="I55" s="12">
        <v>18</v>
      </c>
      <c r="J55" s="54">
        <f t="shared" si="0"/>
        <v>1.2777777777777777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103</v>
      </c>
      <c r="F56" s="12">
        <v>0</v>
      </c>
      <c r="G56" s="12">
        <f t="shared" si="1"/>
        <v>108</v>
      </c>
      <c r="H56" s="12">
        <v>5</v>
      </c>
      <c r="I56" s="12">
        <v>37</v>
      </c>
      <c r="J56" s="54">
        <f t="shared" si="0"/>
        <v>2.9189189189189189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50</v>
      </c>
      <c r="F57" s="12">
        <v>0</v>
      </c>
      <c r="G57" s="12">
        <f t="shared" si="1"/>
        <v>51</v>
      </c>
      <c r="H57" s="12">
        <v>1</v>
      </c>
      <c r="I57" s="12">
        <v>50</v>
      </c>
      <c r="J57" s="54">
        <f t="shared" si="0"/>
        <v>1.02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23</v>
      </c>
      <c r="F58" s="12">
        <v>0</v>
      </c>
      <c r="G58" s="12">
        <f t="shared" si="1"/>
        <v>26</v>
      </c>
      <c r="H58" s="12">
        <v>3</v>
      </c>
      <c r="I58" s="12">
        <v>25</v>
      </c>
      <c r="J58" s="54">
        <f t="shared" si="0"/>
        <v>1.04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3</v>
      </c>
      <c r="E59" s="12">
        <v>117</v>
      </c>
      <c r="F59" s="12">
        <v>0</v>
      </c>
      <c r="G59" s="12">
        <f t="shared" si="1"/>
        <v>120</v>
      </c>
      <c r="H59" s="12">
        <v>20</v>
      </c>
      <c r="I59" s="12">
        <v>124</v>
      </c>
      <c r="J59" s="54">
        <f t="shared" si="0"/>
        <v>0.967741935483871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37</v>
      </c>
      <c r="F60" s="12">
        <v>0</v>
      </c>
      <c r="G60" s="12">
        <f t="shared" si="1"/>
        <v>39</v>
      </c>
      <c r="H60" s="12">
        <v>1</v>
      </c>
      <c r="I60" s="12">
        <v>19</v>
      </c>
      <c r="J60" s="54">
        <f t="shared" si="0"/>
        <v>2.0526315789473686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24</v>
      </c>
      <c r="F61" s="12">
        <v>0</v>
      </c>
      <c r="G61" s="12">
        <f t="shared" si="1"/>
        <v>25</v>
      </c>
      <c r="H61" s="12">
        <v>1</v>
      </c>
      <c r="I61" s="12">
        <v>22</v>
      </c>
      <c r="J61" s="54">
        <f t="shared" si="0"/>
        <v>1.1363636363636365</v>
      </c>
    </row>
    <row r="62" spans="1:10" x14ac:dyDescent="0.25">
      <c r="A62" s="3" t="s">
        <v>173</v>
      </c>
      <c r="B62" s="3" t="s">
        <v>174</v>
      </c>
      <c r="C62" s="3" t="s">
        <v>472</v>
      </c>
      <c r="D62" s="12">
        <v>9</v>
      </c>
      <c r="E62" s="12">
        <v>167</v>
      </c>
      <c r="F62" s="12">
        <v>0</v>
      </c>
      <c r="G62" s="12">
        <f t="shared" si="1"/>
        <v>176</v>
      </c>
      <c r="H62" s="12">
        <v>4</v>
      </c>
      <c r="I62" s="12">
        <v>189</v>
      </c>
      <c r="J62" s="54">
        <f t="shared" si="0"/>
        <v>0.93121693121693117</v>
      </c>
    </row>
    <row r="63" spans="1:10" x14ac:dyDescent="0.25">
      <c r="A63" s="3" t="s">
        <v>175</v>
      </c>
      <c r="B63" s="3" t="s">
        <v>174</v>
      </c>
      <c r="C63" s="3" t="s">
        <v>490</v>
      </c>
      <c r="D63" s="12">
        <v>13</v>
      </c>
      <c r="E63" s="12">
        <v>228</v>
      </c>
      <c r="F63" s="12">
        <v>0</v>
      </c>
      <c r="G63" s="12">
        <f t="shared" si="1"/>
        <v>241</v>
      </c>
      <c r="H63" s="12">
        <v>8</v>
      </c>
      <c r="I63" s="12">
        <v>216</v>
      </c>
      <c r="J63" s="54">
        <f t="shared" si="0"/>
        <v>1.1157407407407407</v>
      </c>
    </row>
    <row r="64" spans="1:10" x14ac:dyDescent="0.25">
      <c r="A64" s="3" t="s">
        <v>177</v>
      </c>
      <c r="B64" s="3" t="s">
        <v>174</v>
      </c>
      <c r="C64" s="3" t="s">
        <v>474</v>
      </c>
      <c r="D64" s="12">
        <v>7</v>
      </c>
      <c r="E64" s="12">
        <v>110</v>
      </c>
      <c r="F64" s="12">
        <v>0</v>
      </c>
      <c r="G64" s="12">
        <f t="shared" si="1"/>
        <v>117</v>
      </c>
      <c r="H64" s="12">
        <v>0</v>
      </c>
      <c r="I64" s="12">
        <v>142</v>
      </c>
      <c r="J64" s="54">
        <f t="shared" si="0"/>
        <v>0.823943661971831</v>
      </c>
    </row>
    <row r="65" spans="1:10" x14ac:dyDescent="0.25">
      <c r="A65" s="3" t="s">
        <v>179</v>
      </c>
      <c r="B65" s="3" t="s">
        <v>174</v>
      </c>
      <c r="C65" s="3" t="s">
        <v>475</v>
      </c>
      <c r="D65" s="12">
        <v>15</v>
      </c>
      <c r="E65" s="12">
        <v>162</v>
      </c>
      <c r="F65" s="12">
        <v>0</v>
      </c>
      <c r="G65" s="12">
        <f t="shared" si="1"/>
        <v>177</v>
      </c>
      <c r="H65" s="12">
        <v>9</v>
      </c>
      <c r="I65" s="12">
        <v>178</v>
      </c>
      <c r="J65" s="54">
        <f t="shared" si="0"/>
        <v>0.9943820224719101</v>
      </c>
    </row>
    <row r="66" spans="1:10" x14ac:dyDescent="0.25">
      <c r="A66" s="3" t="s">
        <v>180</v>
      </c>
      <c r="B66" s="3" t="s">
        <v>174</v>
      </c>
      <c r="C66" s="3" t="s">
        <v>476</v>
      </c>
      <c r="D66" s="12">
        <v>10</v>
      </c>
      <c r="E66" s="12">
        <v>70</v>
      </c>
      <c r="F66" s="12">
        <v>0</v>
      </c>
      <c r="G66" s="12">
        <f t="shared" si="1"/>
        <v>80</v>
      </c>
      <c r="H66" s="12">
        <v>8</v>
      </c>
      <c r="I66" s="12">
        <v>90</v>
      </c>
      <c r="J66" s="54">
        <f t="shared" si="0"/>
        <v>0.88888888888888884</v>
      </c>
    </row>
    <row r="67" spans="1:10" x14ac:dyDescent="0.25">
      <c r="A67" s="33" t="s">
        <v>182</v>
      </c>
      <c r="B67" s="33" t="s">
        <v>174</v>
      </c>
      <c r="C67" s="33" t="s">
        <v>489</v>
      </c>
      <c r="D67" s="34">
        <v>2</v>
      </c>
      <c r="E67" s="34">
        <v>109</v>
      </c>
      <c r="F67" s="34">
        <v>0</v>
      </c>
      <c r="G67" s="34">
        <f t="shared" si="1"/>
        <v>111</v>
      </c>
      <c r="H67" s="34">
        <v>0</v>
      </c>
      <c r="I67" s="34">
        <v>222</v>
      </c>
      <c r="J67" s="55">
        <f t="shared" ref="J67:J109" si="2">G67/I67</f>
        <v>0.5</v>
      </c>
    </row>
    <row r="68" spans="1:10" x14ac:dyDescent="0.25">
      <c r="A68" s="3" t="s">
        <v>184</v>
      </c>
      <c r="B68" s="3" t="s">
        <v>174</v>
      </c>
      <c r="C68" s="3" t="s">
        <v>185</v>
      </c>
      <c r="D68" s="12">
        <v>2</v>
      </c>
      <c r="E68" s="12">
        <v>54</v>
      </c>
      <c r="F68" s="12">
        <v>0</v>
      </c>
      <c r="G68" s="12">
        <f t="shared" si="1"/>
        <v>56</v>
      </c>
      <c r="H68" s="12">
        <v>2</v>
      </c>
      <c r="I68" s="12">
        <v>43</v>
      </c>
      <c r="J68" s="54">
        <f t="shared" si="2"/>
        <v>1.3023255813953489</v>
      </c>
    </row>
    <row r="69" spans="1:10" x14ac:dyDescent="0.25">
      <c r="A69" s="16" t="s">
        <v>463</v>
      </c>
      <c r="B69" s="3" t="s">
        <v>174</v>
      </c>
      <c r="C69" s="3" t="s">
        <v>470</v>
      </c>
      <c r="D69" s="12">
        <v>2</v>
      </c>
      <c r="E69" s="12">
        <v>9</v>
      </c>
      <c r="F69" s="12">
        <v>0</v>
      </c>
      <c r="G69" s="12">
        <f t="shared" si="1"/>
        <v>11</v>
      </c>
      <c r="H69" s="12">
        <v>2</v>
      </c>
      <c r="I69" s="12">
        <v>8</v>
      </c>
      <c r="J69" s="54">
        <f t="shared" si="2"/>
        <v>1.375</v>
      </c>
    </row>
    <row r="70" spans="1:10" x14ac:dyDescent="0.25">
      <c r="A70" s="3" t="s">
        <v>186</v>
      </c>
      <c r="B70" s="3" t="s">
        <v>174</v>
      </c>
      <c r="C70" s="3" t="s">
        <v>187</v>
      </c>
      <c r="D70" s="12">
        <v>14</v>
      </c>
      <c r="E70" s="12">
        <v>145</v>
      </c>
      <c r="F70" s="12">
        <v>1</v>
      </c>
      <c r="G70" s="12">
        <f t="shared" si="1"/>
        <v>160</v>
      </c>
      <c r="H70" s="12">
        <v>7</v>
      </c>
      <c r="I70" s="12">
        <v>180</v>
      </c>
      <c r="J70" s="54">
        <f t="shared" si="2"/>
        <v>0.88888888888888884</v>
      </c>
    </row>
    <row r="71" spans="1:10" x14ac:dyDescent="0.25">
      <c r="A71" s="3" t="s">
        <v>188</v>
      </c>
      <c r="B71" s="3" t="s">
        <v>174</v>
      </c>
      <c r="C71" s="3" t="s">
        <v>189</v>
      </c>
      <c r="D71" s="12">
        <v>67</v>
      </c>
      <c r="E71" s="12">
        <v>694</v>
      </c>
      <c r="F71" s="12">
        <v>0</v>
      </c>
      <c r="G71" s="12">
        <f t="shared" si="1"/>
        <v>761</v>
      </c>
      <c r="H71" s="12">
        <v>0</v>
      </c>
      <c r="I71" s="12">
        <v>760</v>
      </c>
      <c r="J71" s="54">
        <f t="shared" si="2"/>
        <v>1.0013157894736842</v>
      </c>
    </row>
    <row r="72" spans="1:10" x14ac:dyDescent="0.25">
      <c r="A72" s="3" t="s">
        <v>190</v>
      </c>
      <c r="B72" s="3" t="s">
        <v>174</v>
      </c>
      <c r="C72" s="3" t="s">
        <v>191</v>
      </c>
      <c r="D72" s="12">
        <v>6</v>
      </c>
      <c r="E72" s="12">
        <v>150</v>
      </c>
      <c r="F72" s="12">
        <v>3</v>
      </c>
      <c r="G72" s="12">
        <f t="shared" si="1"/>
        <v>159</v>
      </c>
      <c r="H72" s="12">
        <v>0</v>
      </c>
      <c r="I72" s="12">
        <v>156</v>
      </c>
      <c r="J72" s="54">
        <f t="shared" si="2"/>
        <v>1.0192307692307692</v>
      </c>
    </row>
    <row r="73" spans="1:10" x14ac:dyDescent="0.25">
      <c r="A73" s="3" t="s">
        <v>192</v>
      </c>
      <c r="B73" s="3" t="s">
        <v>174</v>
      </c>
      <c r="C73" s="3" t="s">
        <v>193</v>
      </c>
      <c r="D73" s="12">
        <v>39</v>
      </c>
      <c r="E73" s="12">
        <v>509</v>
      </c>
      <c r="F73" s="12">
        <v>0</v>
      </c>
      <c r="G73" s="12">
        <f t="shared" si="1"/>
        <v>548</v>
      </c>
      <c r="H73" s="12">
        <v>39</v>
      </c>
      <c r="I73" s="12">
        <v>555</v>
      </c>
      <c r="J73" s="54">
        <f t="shared" si="2"/>
        <v>0.98738738738738741</v>
      </c>
    </row>
    <row r="74" spans="1:10" x14ac:dyDescent="0.25">
      <c r="A74" s="33" t="s">
        <v>194</v>
      </c>
      <c r="B74" s="33" t="s">
        <v>174</v>
      </c>
      <c r="C74" s="33" t="s">
        <v>195</v>
      </c>
      <c r="D74" s="34">
        <v>5</v>
      </c>
      <c r="E74" s="34">
        <v>200</v>
      </c>
      <c r="F74" s="34">
        <v>0</v>
      </c>
      <c r="G74" s="34">
        <f t="shared" si="1"/>
        <v>205</v>
      </c>
      <c r="H74" s="34">
        <v>5</v>
      </c>
      <c r="I74" s="34">
        <v>271</v>
      </c>
      <c r="J74" s="55">
        <f t="shared" si="2"/>
        <v>0.75645756457564572</v>
      </c>
    </row>
    <row r="75" spans="1:10" x14ac:dyDescent="0.25">
      <c r="A75" s="3" t="s">
        <v>196</v>
      </c>
      <c r="B75" s="3" t="s">
        <v>174</v>
      </c>
      <c r="C75" s="3" t="s">
        <v>197</v>
      </c>
      <c r="D75" s="12">
        <v>1</v>
      </c>
      <c r="E75" s="12">
        <v>138</v>
      </c>
      <c r="F75" s="12">
        <v>0</v>
      </c>
      <c r="G75" s="12">
        <f t="shared" si="1"/>
        <v>139</v>
      </c>
      <c r="H75" s="12">
        <v>0</v>
      </c>
      <c r="I75" s="12">
        <v>140</v>
      </c>
      <c r="J75" s="54">
        <f t="shared" si="2"/>
        <v>0.99285714285714288</v>
      </c>
    </row>
    <row r="76" spans="1:10" x14ac:dyDescent="0.25">
      <c r="A76" s="3" t="s">
        <v>198</v>
      </c>
      <c r="B76" s="3" t="s">
        <v>174</v>
      </c>
      <c r="C76" s="3" t="s">
        <v>199</v>
      </c>
      <c r="D76" s="12">
        <v>0</v>
      </c>
      <c r="E76" s="12">
        <v>18</v>
      </c>
      <c r="F76" s="12">
        <v>0</v>
      </c>
      <c r="G76" s="12">
        <f>SUM(D76:F76)</f>
        <v>18</v>
      </c>
      <c r="H76" s="12">
        <v>0</v>
      </c>
      <c r="I76" s="12">
        <v>16</v>
      </c>
      <c r="J76" s="54">
        <f>G76/I76</f>
        <v>1.125</v>
      </c>
    </row>
    <row r="77" spans="1:10" x14ac:dyDescent="0.25">
      <c r="A77" s="3" t="s">
        <v>200</v>
      </c>
      <c r="B77" s="3" t="s">
        <v>201</v>
      </c>
      <c r="C77" s="3" t="s">
        <v>201</v>
      </c>
      <c r="D77" s="12">
        <v>3</v>
      </c>
      <c r="E77" s="12">
        <v>53</v>
      </c>
      <c r="F77" s="12">
        <v>0</v>
      </c>
      <c r="G77" s="12">
        <f t="shared" ref="G77:G108" si="3">SUM(D77:F77)</f>
        <v>56</v>
      </c>
      <c r="H77" s="12">
        <v>2</v>
      </c>
      <c r="I77" s="12">
        <v>57</v>
      </c>
      <c r="J77" s="54">
        <f t="shared" si="2"/>
        <v>0.98245614035087714</v>
      </c>
    </row>
    <row r="78" spans="1:10" x14ac:dyDescent="0.25">
      <c r="A78" s="3" t="s">
        <v>202</v>
      </c>
      <c r="B78" s="3" t="s">
        <v>203</v>
      </c>
      <c r="C78" s="3" t="s">
        <v>204</v>
      </c>
      <c r="D78" s="12">
        <v>4</v>
      </c>
      <c r="E78" s="12">
        <v>32</v>
      </c>
      <c r="F78" s="12">
        <v>0</v>
      </c>
      <c r="G78" s="12">
        <f t="shared" si="3"/>
        <v>36</v>
      </c>
      <c r="H78" s="12">
        <v>4</v>
      </c>
      <c r="I78" s="12">
        <v>12</v>
      </c>
      <c r="J78" s="54">
        <f t="shared" si="2"/>
        <v>3</v>
      </c>
    </row>
    <row r="79" spans="1:10" x14ac:dyDescent="0.25">
      <c r="A79" s="16" t="s">
        <v>205</v>
      </c>
      <c r="B79" s="3" t="s">
        <v>203</v>
      </c>
      <c r="C79" s="3" t="s">
        <v>206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11</v>
      </c>
      <c r="J79" s="54">
        <f t="shared" si="2"/>
        <v>1.2727272727272727</v>
      </c>
    </row>
    <row r="80" spans="1:10" x14ac:dyDescent="0.25">
      <c r="A80" s="3" t="s">
        <v>207</v>
      </c>
      <c r="B80" s="3" t="s">
        <v>208</v>
      </c>
      <c r="C80" s="3" t="s">
        <v>209</v>
      </c>
      <c r="D80" s="12">
        <v>5</v>
      </c>
      <c r="E80" s="12">
        <v>57</v>
      </c>
      <c r="F80" s="12">
        <v>3</v>
      </c>
      <c r="G80" s="12">
        <f t="shared" si="3"/>
        <v>65</v>
      </c>
      <c r="H80" s="12">
        <v>5</v>
      </c>
      <c r="I80" s="12">
        <v>68</v>
      </c>
      <c r="J80" s="54">
        <f t="shared" si="2"/>
        <v>0.95588235294117652</v>
      </c>
    </row>
    <row r="81" spans="1:10" x14ac:dyDescent="0.25">
      <c r="A81" s="3" t="s">
        <v>210</v>
      </c>
      <c r="B81" s="3" t="s">
        <v>211</v>
      </c>
      <c r="C81" s="3" t="s">
        <v>211</v>
      </c>
      <c r="D81" s="12">
        <v>3</v>
      </c>
      <c r="E81" s="12">
        <v>56</v>
      </c>
      <c r="F81" s="12">
        <v>0</v>
      </c>
      <c r="G81" s="12">
        <f t="shared" si="3"/>
        <v>59</v>
      </c>
      <c r="H81" s="12">
        <v>3</v>
      </c>
      <c r="I81" s="12">
        <v>36</v>
      </c>
      <c r="J81" s="54">
        <f t="shared" si="2"/>
        <v>1.6388888888888888</v>
      </c>
    </row>
    <row r="82" spans="1:10" x14ac:dyDescent="0.25">
      <c r="A82" s="3" t="s">
        <v>212</v>
      </c>
      <c r="B82" s="3" t="s">
        <v>213</v>
      </c>
      <c r="C82" s="3" t="s">
        <v>214</v>
      </c>
      <c r="D82" s="12">
        <v>10</v>
      </c>
      <c r="E82" s="12">
        <v>150</v>
      </c>
      <c r="F82" s="12">
        <v>0</v>
      </c>
      <c r="G82" s="12">
        <f t="shared" si="3"/>
        <v>160</v>
      </c>
      <c r="H82" s="12">
        <v>10</v>
      </c>
      <c r="I82" s="12">
        <v>138</v>
      </c>
      <c r="J82" s="54">
        <f t="shared" si="2"/>
        <v>1.1594202898550725</v>
      </c>
    </row>
    <row r="83" spans="1:10" x14ac:dyDescent="0.25">
      <c r="A83" s="3" t="s">
        <v>215</v>
      </c>
      <c r="B83" s="3" t="s">
        <v>213</v>
      </c>
      <c r="C83" s="3" t="s">
        <v>216</v>
      </c>
      <c r="D83" s="12">
        <v>0</v>
      </c>
      <c r="E83" s="12">
        <v>66</v>
      </c>
      <c r="F83" s="12">
        <v>5</v>
      </c>
      <c r="G83" s="12">
        <f t="shared" si="3"/>
        <v>71</v>
      </c>
      <c r="H83" s="12">
        <v>0</v>
      </c>
      <c r="I83" s="12">
        <v>49</v>
      </c>
      <c r="J83" s="54">
        <f t="shared" si="2"/>
        <v>1.4489795918367347</v>
      </c>
    </row>
    <row r="84" spans="1:10" x14ac:dyDescent="0.25">
      <c r="A84" s="3" t="s">
        <v>217</v>
      </c>
      <c r="B84" s="3" t="s">
        <v>218</v>
      </c>
      <c r="C84" s="3" t="s">
        <v>219</v>
      </c>
      <c r="D84" s="12">
        <v>6</v>
      </c>
      <c r="E84" s="12">
        <v>186</v>
      </c>
      <c r="F84" s="12">
        <v>0</v>
      </c>
      <c r="G84" s="12">
        <f t="shared" si="3"/>
        <v>192</v>
      </c>
      <c r="H84" s="12">
        <v>4</v>
      </c>
      <c r="I84" s="12">
        <v>80</v>
      </c>
      <c r="J84" s="54">
        <f t="shared" si="2"/>
        <v>2.4</v>
      </c>
    </row>
    <row r="85" spans="1:10" x14ac:dyDescent="0.25">
      <c r="A85" s="3" t="s">
        <v>220</v>
      </c>
      <c r="B85" s="3" t="s">
        <v>221</v>
      </c>
      <c r="C85" s="3" t="s">
        <v>222</v>
      </c>
      <c r="D85" s="12">
        <v>2</v>
      </c>
      <c r="E85" s="12">
        <v>31</v>
      </c>
      <c r="F85" s="12">
        <v>0</v>
      </c>
      <c r="G85" s="12">
        <f t="shared" si="3"/>
        <v>33</v>
      </c>
      <c r="H85" s="12">
        <v>2</v>
      </c>
      <c r="I85" s="12">
        <v>32</v>
      </c>
      <c r="J85" s="54">
        <f t="shared" si="2"/>
        <v>1.03125</v>
      </c>
    </row>
    <row r="86" spans="1:10" x14ac:dyDescent="0.25">
      <c r="A86" s="3" t="s">
        <v>223</v>
      </c>
      <c r="B86" s="3" t="s">
        <v>224</v>
      </c>
      <c r="C86" s="3" t="s">
        <v>225</v>
      </c>
      <c r="D86" s="12">
        <v>24</v>
      </c>
      <c r="E86" s="12">
        <v>197</v>
      </c>
      <c r="F86" s="12">
        <v>3</v>
      </c>
      <c r="G86" s="12">
        <f t="shared" si="3"/>
        <v>224</v>
      </c>
      <c r="H86" s="12">
        <v>5</v>
      </c>
      <c r="I86" s="12">
        <v>160</v>
      </c>
      <c r="J86" s="54">
        <f t="shared" si="2"/>
        <v>1.4</v>
      </c>
    </row>
    <row r="87" spans="1:10" x14ac:dyDescent="0.25">
      <c r="A87" s="3" t="s">
        <v>226</v>
      </c>
      <c r="B87" s="3" t="s">
        <v>227</v>
      </c>
      <c r="C87" s="3" t="s">
        <v>228</v>
      </c>
      <c r="D87" s="12">
        <v>0</v>
      </c>
      <c r="E87" s="12">
        <v>67</v>
      </c>
      <c r="F87" s="12">
        <v>0</v>
      </c>
      <c r="G87" s="12">
        <f t="shared" si="3"/>
        <v>67</v>
      </c>
      <c r="H87" s="12">
        <v>0</v>
      </c>
      <c r="I87" s="12">
        <v>23</v>
      </c>
      <c r="J87" s="54">
        <f t="shared" si="2"/>
        <v>2.9130434782608696</v>
      </c>
    </row>
    <row r="88" spans="1:10" x14ac:dyDescent="0.25">
      <c r="A88" s="3" t="s">
        <v>229</v>
      </c>
      <c r="B88" s="3" t="s">
        <v>230</v>
      </c>
      <c r="C88" s="3" t="s">
        <v>231</v>
      </c>
      <c r="D88" s="12">
        <v>0</v>
      </c>
      <c r="E88" s="12">
        <v>0</v>
      </c>
      <c r="F88" s="12">
        <v>0</v>
      </c>
      <c r="G88" s="12">
        <f t="shared" si="3"/>
        <v>0</v>
      </c>
      <c r="H88" s="12">
        <v>0</v>
      </c>
      <c r="I88" s="12">
        <v>0</v>
      </c>
      <c r="J88" s="54">
        <v>0</v>
      </c>
    </row>
    <row r="89" spans="1:10" x14ac:dyDescent="0.25">
      <c r="A89" s="3" t="s">
        <v>232</v>
      </c>
      <c r="B89" s="3" t="s">
        <v>233</v>
      </c>
      <c r="C89" s="3" t="s">
        <v>234</v>
      </c>
      <c r="D89" s="12">
        <v>5</v>
      </c>
      <c r="E89" s="12">
        <v>110</v>
      </c>
      <c r="F89" s="12">
        <v>0</v>
      </c>
      <c r="G89" s="12">
        <f t="shared" si="3"/>
        <v>115</v>
      </c>
      <c r="H89" s="12">
        <v>5</v>
      </c>
      <c r="I89" s="12">
        <v>113</v>
      </c>
      <c r="J89" s="54">
        <f t="shared" si="2"/>
        <v>1.0176991150442478</v>
      </c>
    </row>
    <row r="90" spans="1:10" x14ac:dyDescent="0.25">
      <c r="A90" s="3" t="s">
        <v>235</v>
      </c>
      <c r="B90" s="3" t="s">
        <v>236</v>
      </c>
      <c r="C90" s="3" t="s">
        <v>236</v>
      </c>
      <c r="D90" s="12">
        <v>6</v>
      </c>
      <c r="E90" s="12">
        <v>138</v>
      </c>
      <c r="F90" s="12">
        <v>0</v>
      </c>
      <c r="G90" s="12">
        <f t="shared" si="3"/>
        <v>144</v>
      </c>
      <c r="H90" s="12">
        <v>4</v>
      </c>
      <c r="I90" s="12">
        <v>92</v>
      </c>
      <c r="J90" s="54">
        <f t="shared" si="2"/>
        <v>1.5652173913043479</v>
      </c>
    </row>
    <row r="91" spans="1:10" x14ac:dyDescent="0.25">
      <c r="A91" s="3" t="s">
        <v>237</v>
      </c>
      <c r="B91" s="3" t="s">
        <v>238</v>
      </c>
      <c r="C91" s="3" t="s">
        <v>239</v>
      </c>
      <c r="D91" s="12">
        <v>9</v>
      </c>
      <c r="E91" s="12">
        <v>89</v>
      </c>
      <c r="F91" s="12">
        <v>0</v>
      </c>
      <c r="G91" s="12">
        <f t="shared" si="3"/>
        <v>98</v>
      </c>
      <c r="H91" s="12">
        <v>2</v>
      </c>
      <c r="I91" s="12">
        <v>113</v>
      </c>
      <c r="J91" s="54">
        <f t="shared" si="2"/>
        <v>0.86725663716814161</v>
      </c>
    </row>
    <row r="92" spans="1:10" x14ac:dyDescent="0.25">
      <c r="A92" s="3" t="s">
        <v>240</v>
      </c>
      <c r="B92" s="3" t="s">
        <v>241</v>
      </c>
      <c r="C92" s="3" t="s">
        <v>242</v>
      </c>
      <c r="D92" s="12">
        <v>5</v>
      </c>
      <c r="E92" s="12">
        <v>65</v>
      </c>
      <c r="F92" s="12">
        <v>0</v>
      </c>
      <c r="G92" s="12">
        <f t="shared" si="3"/>
        <v>70</v>
      </c>
      <c r="H92" s="12">
        <v>0</v>
      </c>
      <c r="I92" s="12">
        <v>79</v>
      </c>
      <c r="J92" s="54">
        <f t="shared" si="2"/>
        <v>0.88607594936708856</v>
      </c>
    </row>
    <row r="93" spans="1:10" x14ac:dyDescent="0.25">
      <c r="A93" s="3" t="s">
        <v>243</v>
      </c>
      <c r="B93" s="3" t="s">
        <v>244</v>
      </c>
      <c r="C93" s="3" t="s">
        <v>245</v>
      </c>
      <c r="D93" s="12">
        <v>6</v>
      </c>
      <c r="E93" s="12">
        <v>90</v>
      </c>
      <c r="F93" s="12">
        <v>0</v>
      </c>
      <c r="G93" s="12">
        <f t="shared" si="3"/>
        <v>96</v>
      </c>
      <c r="H93" s="12">
        <v>0</v>
      </c>
      <c r="I93" s="12">
        <v>99</v>
      </c>
      <c r="J93" s="54">
        <f t="shared" si="2"/>
        <v>0.96969696969696972</v>
      </c>
    </row>
    <row r="94" spans="1:10" x14ac:dyDescent="0.25">
      <c r="A94" s="3" t="s">
        <v>246</v>
      </c>
      <c r="B94" s="3" t="s">
        <v>247</v>
      </c>
      <c r="C94" s="3" t="s">
        <v>248</v>
      </c>
      <c r="D94" s="12">
        <v>0</v>
      </c>
      <c r="E94" s="12">
        <v>21</v>
      </c>
      <c r="F94" s="12">
        <v>0</v>
      </c>
      <c r="G94" s="12">
        <f t="shared" si="3"/>
        <v>21</v>
      </c>
      <c r="H94" s="12">
        <v>0</v>
      </c>
      <c r="I94" s="12">
        <v>22</v>
      </c>
      <c r="J94" s="54">
        <f t="shared" si="2"/>
        <v>0.95454545454545459</v>
      </c>
    </row>
    <row r="95" spans="1:10" x14ac:dyDescent="0.25">
      <c r="A95" s="3" t="s">
        <v>249</v>
      </c>
      <c r="B95" s="3" t="s">
        <v>250</v>
      </c>
      <c r="C95" s="3" t="s">
        <v>480</v>
      </c>
      <c r="D95" s="12">
        <v>5</v>
      </c>
      <c r="E95" s="12">
        <v>373</v>
      </c>
      <c r="F95" s="12">
        <v>0</v>
      </c>
      <c r="G95" s="12">
        <f t="shared" si="3"/>
        <v>378</v>
      </c>
      <c r="H95" s="12">
        <v>5</v>
      </c>
      <c r="I95" s="12">
        <v>372</v>
      </c>
      <c r="J95" s="54">
        <f t="shared" si="2"/>
        <v>1.0161290322580645</v>
      </c>
    </row>
    <row r="96" spans="1:10" x14ac:dyDescent="0.25">
      <c r="A96" s="3" t="s">
        <v>254</v>
      </c>
      <c r="B96" s="3" t="s">
        <v>250</v>
      </c>
      <c r="C96" s="3" t="s">
        <v>255</v>
      </c>
      <c r="D96" s="12">
        <v>17</v>
      </c>
      <c r="E96" s="12">
        <v>328</v>
      </c>
      <c r="F96" s="12">
        <v>0</v>
      </c>
      <c r="G96" s="12">
        <f t="shared" si="3"/>
        <v>345</v>
      </c>
      <c r="H96" s="12">
        <v>10</v>
      </c>
      <c r="I96" s="12">
        <v>367</v>
      </c>
      <c r="J96" s="54">
        <f t="shared" si="2"/>
        <v>0.94005449591280654</v>
      </c>
    </row>
    <row r="97" spans="1:10" x14ac:dyDescent="0.25">
      <c r="A97" s="3" t="s">
        <v>256</v>
      </c>
      <c r="B97" s="3" t="s">
        <v>250</v>
      </c>
      <c r="C97" s="3" t="s">
        <v>257</v>
      </c>
      <c r="D97" s="12">
        <v>7</v>
      </c>
      <c r="E97" s="12">
        <v>90</v>
      </c>
      <c r="F97" s="12">
        <v>0</v>
      </c>
      <c r="G97" s="12">
        <f t="shared" si="3"/>
        <v>97</v>
      </c>
      <c r="H97" s="12">
        <v>5</v>
      </c>
      <c r="I97" s="12">
        <v>88</v>
      </c>
      <c r="J97" s="54">
        <f t="shared" si="2"/>
        <v>1.1022727272727273</v>
      </c>
    </row>
    <row r="98" spans="1:10" x14ac:dyDescent="0.25">
      <c r="A98" s="3" t="s">
        <v>258</v>
      </c>
      <c r="B98" s="3" t="s">
        <v>250</v>
      </c>
      <c r="C98" s="3" t="s">
        <v>259</v>
      </c>
      <c r="D98" s="12">
        <v>9</v>
      </c>
      <c r="E98" s="12">
        <v>140</v>
      </c>
      <c r="F98" s="12">
        <v>0</v>
      </c>
      <c r="G98" s="12">
        <f t="shared" si="3"/>
        <v>149</v>
      </c>
      <c r="H98" s="12">
        <v>2</v>
      </c>
      <c r="I98" s="12">
        <v>146</v>
      </c>
      <c r="J98" s="54">
        <f t="shared" si="2"/>
        <v>1.0205479452054795</v>
      </c>
    </row>
    <row r="99" spans="1:10" x14ac:dyDescent="0.25">
      <c r="A99" s="3" t="s">
        <v>260</v>
      </c>
      <c r="B99" s="3" t="s">
        <v>250</v>
      </c>
      <c r="C99" s="3" t="s">
        <v>261</v>
      </c>
      <c r="D99" s="12">
        <v>6</v>
      </c>
      <c r="E99" s="12">
        <v>90</v>
      </c>
      <c r="F99" s="12">
        <v>0</v>
      </c>
      <c r="G99" s="12">
        <f t="shared" si="3"/>
        <v>96</v>
      </c>
      <c r="H99" s="12">
        <v>3</v>
      </c>
      <c r="I99" s="12">
        <v>102</v>
      </c>
      <c r="J99" s="54">
        <f t="shared" si="2"/>
        <v>0.94117647058823528</v>
      </c>
    </row>
    <row r="100" spans="1:10" x14ac:dyDescent="0.25">
      <c r="A100" s="3" t="s">
        <v>262</v>
      </c>
      <c r="B100" s="3" t="s">
        <v>250</v>
      </c>
      <c r="C100" s="3" t="s">
        <v>263</v>
      </c>
      <c r="D100" s="12">
        <v>20</v>
      </c>
      <c r="E100" s="12">
        <v>475</v>
      </c>
      <c r="F100" s="12">
        <v>0</v>
      </c>
      <c r="G100" s="12">
        <f t="shared" si="3"/>
        <v>495</v>
      </c>
      <c r="H100" s="12">
        <v>1</v>
      </c>
      <c r="I100" s="12">
        <v>488</v>
      </c>
      <c r="J100" s="54">
        <f t="shared" si="2"/>
        <v>1.014344262295082</v>
      </c>
    </row>
    <row r="101" spans="1:10" x14ac:dyDescent="0.25">
      <c r="A101" s="3" t="s">
        <v>264</v>
      </c>
      <c r="B101" s="3" t="s">
        <v>250</v>
      </c>
      <c r="C101" s="3" t="s">
        <v>265</v>
      </c>
      <c r="D101" s="12">
        <v>11</v>
      </c>
      <c r="E101" s="12">
        <v>239</v>
      </c>
      <c r="F101" s="12">
        <v>0</v>
      </c>
      <c r="G101" s="12">
        <f t="shared" si="3"/>
        <v>250</v>
      </c>
      <c r="H101" s="12">
        <v>5</v>
      </c>
      <c r="I101" s="12">
        <v>238</v>
      </c>
      <c r="J101" s="54">
        <f t="shared" si="2"/>
        <v>1.0504201680672269</v>
      </c>
    </row>
    <row r="102" spans="1:10" x14ac:dyDescent="0.25">
      <c r="A102" s="3" t="s">
        <v>266</v>
      </c>
      <c r="B102" s="3" t="s">
        <v>250</v>
      </c>
      <c r="C102" s="3" t="s">
        <v>267</v>
      </c>
      <c r="D102" s="12">
        <v>7</v>
      </c>
      <c r="E102" s="12">
        <v>115</v>
      </c>
      <c r="F102" s="12">
        <v>0</v>
      </c>
      <c r="G102" s="12">
        <f t="shared" si="3"/>
        <v>122</v>
      </c>
      <c r="H102" s="12">
        <v>4</v>
      </c>
      <c r="I102" s="12">
        <v>133</v>
      </c>
      <c r="J102" s="54">
        <f t="shared" si="2"/>
        <v>0.91729323308270672</v>
      </c>
    </row>
    <row r="103" spans="1:10" x14ac:dyDescent="0.25">
      <c r="A103" s="3" t="s">
        <v>268</v>
      </c>
      <c r="B103" s="3" t="s">
        <v>250</v>
      </c>
      <c r="C103" s="3" t="s">
        <v>269</v>
      </c>
      <c r="D103" s="12">
        <v>8</v>
      </c>
      <c r="E103" s="12">
        <v>158</v>
      </c>
      <c r="F103" s="12">
        <v>0</v>
      </c>
      <c r="G103" s="12">
        <f t="shared" si="3"/>
        <v>166</v>
      </c>
      <c r="H103" s="12">
        <v>0</v>
      </c>
      <c r="I103" s="12">
        <v>176</v>
      </c>
      <c r="J103" s="54">
        <f t="shared" si="2"/>
        <v>0.94318181818181823</v>
      </c>
    </row>
    <row r="104" spans="1:10" x14ac:dyDescent="0.25">
      <c r="A104" s="3" t="s">
        <v>270</v>
      </c>
      <c r="B104" s="3" t="s">
        <v>271</v>
      </c>
      <c r="C104" s="3" t="s">
        <v>271</v>
      </c>
      <c r="D104" s="12">
        <v>3</v>
      </c>
      <c r="E104" s="12">
        <v>44</v>
      </c>
      <c r="F104" s="12">
        <v>0</v>
      </c>
      <c r="G104" s="12">
        <f t="shared" si="3"/>
        <v>47</v>
      </c>
      <c r="H104" s="12">
        <v>3</v>
      </c>
      <c r="I104" s="12">
        <v>47</v>
      </c>
      <c r="J104" s="54">
        <f t="shared" si="2"/>
        <v>1</v>
      </c>
    </row>
    <row r="105" spans="1:10" x14ac:dyDescent="0.25">
      <c r="A105" s="3" t="s">
        <v>272</v>
      </c>
      <c r="B105" s="3" t="s">
        <v>271</v>
      </c>
      <c r="C105" s="3" t="s">
        <v>273</v>
      </c>
      <c r="D105" s="12">
        <v>2</v>
      </c>
      <c r="E105" s="12">
        <v>24</v>
      </c>
      <c r="F105" s="12">
        <v>0</v>
      </c>
      <c r="G105" s="12">
        <f t="shared" si="3"/>
        <v>26</v>
      </c>
      <c r="H105" s="12">
        <v>2</v>
      </c>
      <c r="I105" s="12">
        <v>26</v>
      </c>
      <c r="J105" s="54">
        <f t="shared" si="2"/>
        <v>1</v>
      </c>
    </row>
    <row r="106" spans="1:10" x14ac:dyDescent="0.25">
      <c r="A106" s="3" t="s">
        <v>274</v>
      </c>
      <c r="B106" s="3" t="s">
        <v>275</v>
      </c>
      <c r="C106" s="3" t="s">
        <v>276</v>
      </c>
      <c r="D106" s="12">
        <v>12</v>
      </c>
      <c r="E106" s="12">
        <v>107</v>
      </c>
      <c r="F106" s="12">
        <v>0</v>
      </c>
      <c r="G106" s="12">
        <f t="shared" si="3"/>
        <v>119</v>
      </c>
      <c r="H106" s="12">
        <v>4</v>
      </c>
      <c r="I106" s="12">
        <v>112</v>
      </c>
      <c r="J106" s="54">
        <f t="shared" si="2"/>
        <v>1.0625</v>
      </c>
    </row>
    <row r="107" spans="1:10" x14ac:dyDescent="0.25">
      <c r="A107" s="3" t="s">
        <v>277</v>
      </c>
      <c r="B107" s="3" t="s">
        <v>278</v>
      </c>
      <c r="C107" s="3" t="s">
        <v>279</v>
      </c>
      <c r="D107" s="12">
        <v>1</v>
      </c>
      <c r="E107" s="12">
        <v>10</v>
      </c>
      <c r="F107" s="12">
        <v>0</v>
      </c>
      <c r="G107" s="12">
        <f t="shared" si="3"/>
        <v>11</v>
      </c>
      <c r="H107" s="12">
        <v>1</v>
      </c>
      <c r="I107" s="12">
        <v>10</v>
      </c>
      <c r="J107" s="54">
        <f t="shared" si="2"/>
        <v>1.1000000000000001</v>
      </c>
    </row>
    <row r="108" spans="1:10" ht="15.75" thickBot="1" x14ac:dyDescent="0.3">
      <c r="A108" s="45" t="s">
        <v>280</v>
      </c>
      <c r="B108" s="45" t="s">
        <v>281</v>
      </c>
      <c r="C108" s="45" t="s">
        <v>281</v>
      </c>
      <c r="D108" s="46">
        <v>1</v>
      </c>
      <c r="E108" s="46">
        <v>44</v>
      </c>
      <c r="F108" s="46">
        <v>0</v>
      </c>
      <c r="G108" s="46">
        <f t="shared" si="3"/>
        <v>45</v>
      </c>
      <c r="H108" s="46">
        <v>0</v>
      </c>
      <c r="I108" s="46">
        <v>53</v>
      </c>
      <c r="J108" s="56">
        <f>G108/I108</f>
        <v>0.84905660377358494</v>
      </c>
    </row>
    <row r="109" spans="1:10" ht="16.5" thickTop="1" thickBot="1" x14ac:dyDescent="0.3">
      <c r="A109" s="131" t="s">
        <v>282</v>
      </c>
      <c r="B109" s="132"/>
      <c r="C109" s="132"/>
      <c r="D109" s="134">
        <f>SUM(D3:D108)</f>
        <v>652</v>
      </c>
      <c r="E109" s="134">
        <f>SUM(E3:E108)</f>
        <v>9991</v>
      </c>
      <c r="F109" s="134">
        <f>SUM(F3:F108)</f>
        <v>93</v>
      </c>
      <c r="G109" s="134">
        <f t="shared" ref="G109" si="4">D109+E109+F109</f>
        <v>10736</v>
      </c>
      <c r="H109" s="134">
        <f>SUM(H3:H108)</f>
        <v>320</v>
      </c>
      <c r="I109" s="134">
        <f>SUM(I3:I108)</f>
        <v>9825</v>
      </c>
      <c r="J109" s="135">
        <f t="shared" si="2"/>
        <v>1.0927226463104325</v>
      </c>
    </row>
    <row r="110" spans="1:10" ht="15.75" thickTop="1" x14ac:dyDescent="0.25"/>
    <row r="111" spans="1:10" x14ac:dyDescent="0.25">
      <c r="A111" s="5" t="s">
        <v>283</v>
      </c>
      <c r="B111" s="5"/>
      <c r="C111" s="5"/>
      <c r="D111" s="19"/>
      <c r="E111" s="19"/>
      <c r="F111" s="19"/>
      <c r="G111" s="19"/>
      <c r="H111" s="19"/>
      <c r="I111" s="19"/>
      <c r="J111" s="57"/>
    </row>
    <row r="113" spans="1:10" x14ac:dyDescent="0.25">
      <c r="A113" s="5" t="s">
        <v>284</v>
      </c>
      <c r="B113" s="5"/>
      <c r="C113" s="5"/>
      <c r="D113" s="19"/>
      <c r="E113" s="19"/>
      <c r="F113" s="19"/>
      <c r="G113" s="19"/>
      <c r="H113" s="19"/>
      <c r="I113" s="19"/>
      <c r="J113" s="57"/>
    </row>
  </sheetData>
  <mergeCells count="1">
    <mergeCell ref="D1:I1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7200-AF19-479C-BCC4-D7C6EC6F8F49}">
  <dimension ref="A1:H79"/>
  <sheetViews>
    <sheetView topLeftCell="A65" zoomScale="120" zoomScaleNormal="120" workbookViewId="0">
      <selection activeCell="K78" sqref="K78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2.7109375" style="17" bestFit="1" customWidth="1"/>
    <col min="6" max="6" width="12.42578125" style="17" customWidth="1"/>
    <col min="7" max="7" width="8.85546875" style="17"/>
    <col min="8" max="8" width="8.85546875" style="58"/>
  </cols>
  <sheetData>
    <row r="1" spans="1:8" x14ac:dyDescent="0.25">
      <c r="A1" s="43"/>
      <c r="B1" s="145" t="s">
        <v>488</v>
      </c>
      <c r="C1" s="145"/>
      <c r="D1" s="145"/>
      <c r="E1" s="145"/>
      <c r="F1" s="145"/>
      <c r="G1" s="145"/>
      <c r="H1" s="53"/>
    </row>
    <row r="2" spans="1:8" ht="39" x14ac:dyDescent="0.25">
      <c r="A2" s="61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0</v>
      </c>
      <c r="C3" s="12">
        <v>35</v>
      </c>
      <c r="D3" s="12">
        <v>0</v>
      </c>
      <c r="E3" s="12">
        <f>SUM(B3:D3)</f>
        <v>35</v>
      </c>
      <c r="F3" s="12">
        <v>0</v>
      </c>
      <c r="G3" s="12">
        <v>31</v>
      </c>
      <c r="H3" s="54">
        <f t="shared" ref="H3:H52" si="0">E3/G3</f>
        <v>1.1290322580645162</v>
      </c>
    </row>
    <row r="4" spans="1:8" x14ac:dyDescent="0.25">
      <c r="A4" s="3" t="s">
        <v>14</v>
      </c>
      <c r="B4" s="12">
        <v>6</v>
      </c>
      <c r="C4" s="12">
        <v>17</v>
      </c>
      <c r="D4" s="12">
        <v>3</v>
      </c>
      <c r="E4" s="12">
        <f t="shared" ref="E4:E52" si="1">SUM(B4:D4)</f>
        <v>26</v>
      </c>
      <c r="F4" s="12">
        <v>4</v>
      </c>
      <c r="G4" s="12">
        <v>27</v>
      </c>
      <c r="H4" s="54">
        <f t="shared" si="0"/>
        <v>0.96296296296296291</v>
      </c>
    </row>
    <row r="5" spans="1:8" x14ac:dyDescent="0.25">
      <c r="A5" s="3" t="s">
        <v>16</v>
      </c>
      <c r="B5" s="12">
        <v>0</v>
      </c>
      <c r="C5" s="12">
        <v>6</v>
      </c>
      <c r="D5" s="12">
        <v>0</v>
      </c>
      <c r="E5" s="12">
        <f t="shared" si="1"/>
        <v>6</v>
      </c>
      <c r="F5" s="12">
        <v>0</v>
      </c>
      <c r="G5" s="12">
        <v>6</v>
      </c>
      <c r="H5" s="54">
        <f t="shared" si="0"/>
        <v>1</v>
      </c>
    </row>
    <row r="6" spans="1:8" x14ac:dyDescent="0.25">
      <c r="A6" s="3" t="s">
        <v>18</v>
      </c>
      <c r="B6" s="12">
        <v>5</v>
      </c>
      <c r="C6" s="12">
        <v>116</v>
      </c>
      <c r="D6" s="12">
        <v>0</v>
      </c>
      <c r="E6" s="12">
        <v>121</v>
      </c>
      <c r="F6" s="12">
        <v>0</v>
      </c>
      <c r="G6" s="12">
        <v>81</v>
      </c>
      <c r="H6" s="54">
        <v>1.4938271604938271</v>
      </c>
    </row>
    <row r="7" spans="1:8" x14ac:dyDescent="0.25">
      <c r="A7" s="3" t="s">
        <v>23</v>
      </c>
      <c r="B7" s="12">
        <v>2</v>
      </c>
      <c r="C7" s="12">
        <v>28</v>
      </c>
      <c r="D7" s="12">
        <v>1</v>
      </c>
      <c r="E7" s="12">
        <f t="shared" si="1"/>
        <v>31</v>
      </c>
      <c r="F7" s="12">
        <v>2</v>
      </c>
      <c r="G7" s="12">
        <v>23</v>
      </c>
      <c r="H7" s="54">
        <f t="shared" si="0"/>
        <v>1.3478260869565217</v>
      </c>
    </row>
    <row r="8" spans="1:8" x14ac:dyDescent="0.25">
      <c r="A8" s="3" t="s">
        <v>26</v>
      </c>
      <c r="B8" s="12">
        <v>17</v>
      </c>
      <c r="C8" s="12">
        <v>99</v>
      </c>
      <c r="D8" s="12">
        <v>0</v>
      </c>
      <c r="E8" s="12">
        <f t="shared" si="1"/>
        <v>116</v>
      </c>
      <c r="F8" s="12">
        <v>11</v>
      </c>
      <c r="G8" s="12">
        <v>133</v>
      </c>
      <c r="H8" s="54">
        <f t="shared" si="0"/>
        <v>0.8721804511278195</v>
      </c>
    </row>
    <row r="9" spans="1:8" x14ac:dyDescent="0.25">
      <c r="A9" s="3" t="s">
        <v>29</v>
      </c>
      <c r="B9" s="12">
        <v>1</v>
      </c>
      <c r="C9" s="12">
        <v>29</v>
      </c>
      <c r="D9" s="12">
        <v>0</v>
      </c>
      <c r="E9" s="12">
        <f t="shared" si="1"/>
        <v>30</v>
      </c>
      <c r="F9" s="12">
        <v>0</v>
      </c>
      <c r="G9" s="12">
        <v>28</v>
      </c>
      <c r="H9" s="54">
        <f t="shared" si="0"/>
        <v>1.0714285714285714</v>
      </c>
    </row>
    <row r="10" spans="1:8" x14ac:dyDescent="0.25">
      <c r="A10" s="3" t="s">
        <v>32</v>
      </c>
      <c r="B10" s="12">
        <v>28</v>
      </c>
      <c r="C10" s="12">
        <v>261</v>
      </c>
      <c r="D10" s="12">
        <v>52</v>
      </c>
      <c r="E10" s="12">
        <f t="shared" si="1"/>
        <v>341</v>
      </c>
      <c r="F10" s="12">
        <v>2</v>
      </c>
      <c r="G10" s="12">
        <v>239</v>
      </c>
      <c r="H10" s="54">
        <f t="shared" si="0"/>
        <v>1.4267782426778242</v>
      </c>
    </row>
    <row r="11" spans="1:8" x14ac:dyDescent="0.25">
      <c r="A11" s="3" t="s">
        <v>34</v>
      </c>
      <c r="B11" s="12">
        <v>5</v>
      </c>
      <c r="C11" s="12">
        <v>77</v>
      </c>
      <c r="D11" s="12">
        <v>2</v>
      </c>
      <c r="E11" s="12">
        <v>84</v>
      </c>
      <c r="F11" s="12">
        <v>1</v>
      </c>
      <c r="G11" s="12">
        <v>92</v>
      </c>
      <c r="H11" s="54">
        <v>0.91304347826086951</v>
      </c>
    </row>
    <row r="12" spans="1:8" x14ac:dyDescent="0.25">
      <c r="A12" s="3" t="s">
        <v>39</v>
      </c>
      <c r="B12" s="12">
        <v>2</v>
      </c>
      <c r="C12" s="12">
        <v>51</v>
      </c>
      <c r="D12" s="12">
        <v>0</v>
      </c>
      <c r="E12" s="12">
        <f t="shared" si="1"/>
        <v>53</v>
      </c>
      <c r="F12" s="12">
        <v>1</v>
      </c>
      <c r="G12" s="12">
        <v>57</v>
      </c>
      <c r="H12" s="54">
        <f t="shared" si="0"/>
        <v>0.92982456140350878</v>
      </c>
    </row>
    <row r="13" spans="1:8" x14ac:dyDescent="0.25">
      <c r="A13" s="3" t="s">
        <v>42</v>
      </c>
      <c r="B13" s="12">
        <v>1</v>
      </c>
      <c r="C13" s="12">
        <v>125</v>
      </c>
      <c r="D13" s="12">
        <v>0</v>
      </c>
      <c r="E13" s="12">
        <f t="shared" si="1"/>
        <v>126</v>
      </c>
      <c r="F13" s="12">
        <v>1</v>
      </c>
      <c r="G13" s="12">
        <v>44</v>
      </c>
      <c r="H13" s="54">
        <f t="shared" si="0"/>
        <v>2.8636363636363638</v>
      </c>
    </row>
    <row r="14" spans="1:8" x14ac:dyDescent="0.25">
      <c r="A14" s="3" t="s">
        <v>45</v>
      </c>
      <c r="B14" s="12">
        <v>16</v>
      </c>
      <c r="C14" s="12">
        <v>283</v>
      </c>
      <c r="D14" s="12">
        <v>0</v>
      </c>
      <c r="E14" s="12">
        <v>299</v>
      </c>
      <c r="F14" s="12">
        <v>5</v>
      </c>
      <c r="G14" s="12">
        <v>327</v>
      </c>
      <c r="H14" s="54">
        <v>0.91437308868501532</v>
      </c>
    </row>
    <row r="15" spans="1:8" x14ac:dyDescent="0.25">
      <c r="A15" s="3" t="s">
        <v>50</v>
      </c>
      <c r="B15" s="12">
        <v>0</v>
      </c>
      <c r="C15" s="12">
        <v>68</v>
      </c>
      <c r="D15" s="12">
        <v>0</v>
      </c>
      <c r="E15" s="12">
        <f t="shared" si="1"/>
        <v>68</v>
      </c>
      <c r="F15" s="12">
        <v>0</v>
      </c>
      <c r="G15" s="12">
        <v>11</v>
      </c>
      <c r="H15" s="54">
        <f t="shared" si="0"/>
        <v>6.1818181818181817</v>
      </c>
    </row>
    <row r="16" spans="1:8" x14ac:dyDescent="0.25">
      <c r="A16" s="3" t="s">
        <v>53</v>
      </c>
      <c r="B16" s="12">
        <v>11</v>
      </c>
      <c r="C16" s="12">
        <v>217</v>
      </c>
      <c r="D16" s="12">
        <v>0</v>
      </c>
      <c r="E16" s="12">
        <v>228</v>
      </c>
      <c r="F16" s="12">
        <v>5</v>
      </c>
      <c r="G16" s="12">
        <v>233</v>
      </c>
      <c r="H16" s="54">
        <v>0.97854077253218885</v>
      </c>
    </row>
    <row r="17" spans="1:8" x14ac:dyDescent="0.25">
      <c r="A17" s="3" t="s">
        <v>58</v>
      </c>
      <c r="B17" s="12">
        <v>1</v>
      </c>
      <c r="C17" s="12">
        <v>39</v>
      </c>
      <c r="D17" s="12">
        <v>0</v>
      </c>
      <c r="E17" s="12">
        <f t="shared" si="1"/>
        <v>40</v>
      </c>
      <c r="F17" s="12">
        <v>1</v>
      </c>
      <c r="G17" s="12">
        <v>25</v>
      </c>
      <c r="H17" s="54">
        <f t="shared" si="0"/>
        <v>1.6</v>
      </c>
    </row>
    <row r="18" spans="1:8" x14ac:dyDescent="0.25">
      <c r="A18" s="3" t="s">
        <v>61</v>
      </c>
      <c r="B18" s="12">
        <v>3</v>
      </c>
      <c r="C18" s="12">
        <v>23</v>
      </c>
      <c r="D18" s="12">
        <v>0</v>
      </c>
      <c r="E18" s="12">
        <f t="shared" si="1"/>
        <v>26</v>
      </c>
      <c r="F18" s="12">
        <v>1</v>
      </c>
      <c r="G18" s="12">
        <v>27</v>
      </c>
      <c r="H18" s="54">
        <f t="shared" si="0"/>
        <v>0.96296296296296291</v>
      </c>
    </row>
    <row r="19" spans="1:8" x14ac:dyDescent="0.25">
      <c r="A19" s="3" t="s">
        <v>64</v>
      </c>
      <c r="B19" s="12">
        <v>5</v>
      </c>
      <c r="C19" s="12">
        <v>166</v>
      </c>
      <c r="D19" s="12">
        <v>0</v>
      </c>
      <c r="E19" s="12">
        <v>171</v>
      </c>
      <c r="F19" s="12">
        <v>3</v>
      </c>
      <c r="G19" s="12">
        <v>149</v>
      </c>
      <c r="H19" s="54">
        <v>1.1476510067114094</v>
      </c>
    </row>
    <row r="20" spans="1:8" x14ac:dyDescent="0.25">
      <c r="A20" s="3" t="s">
        <v>69</v>
      </c>
      <c r="B20" s="12">
        <v>4</v>
      </c>
      <c r="C20" s="12">
        <v>79</v>
      </c>
      <c r="D20" s="12">
        <v>0</v>
      </c>
      <c r="E20" s="12">
        <v>83</v>
      </c>
      <c r="F20" s="12">
        <v>4</v>
      </c>
      <c r="G20" s="12">
        <v>91</v>
      </c>
      <c r="H20" s="54">
        <v>0.91208791208791207</v>
      </c>
    </row>
    <row r="21" spans="1:8" x14ac:dyDescent="0.25">
      <c r="A21" s="3" t="s">
        <v>74</v>
      </c>
      <c r="B21" s="12">
        <v>6</v>
      </c>
      <c r="C21" s="12">
        <v>48</v>
      </c>
      <c r="D21" s="12">
        <v>0</v>
      </c>
      <c r="E21" s="12">
        <f t="shared" si="1"/>
        <v>54</v>
      </c>
      <c r="F21" s="12">
        <v>4</v>
      </c>
      <c r="G21" s="12">
        <v>54</v>
      </c>
      <c r="H21" s="54">
        <f t="shared" si="0"/>
        <v>1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54">
        <f t="shared" si="0"/>
        <v>1.5</v>
      </c>
    </row>
    <row r="23" spans="1:8" x14ac:dyDescent="0.25">
      <c r="A23" s="3" t="s">
        <v>80</v>
      </c>
      <c r="B23" s="12">
        <v>28</v>
      </c>
      <c r="C23" s="12">
        <v>364</v>
      </c>
      <c r="D23" s="12">
        <v>5</v>
      </c>
      <c r="E23" s="12">
        <f t="shared" si="1"/>
        <v>397</v>
      </c>
      <c r="F23" s="12">
        <v>28</v>
      </c>
      <c r="G23" s="12">
        <v>167</v>
      </c>
      <c r="H23" s="54">
        <f t="shared" si="0"/>
        <v>2.3772455089820359</v>
      </c>
    </row>
    <row r="24" spans="1:8" x14ac:dyDescent="0.25">
      <c r="A24" s="3" t="s">
        <v>83</v>
      </c>
      <c r="B24" s="12">
        <v>3</v>
      </c>
      <c r="C24" s="12">
        <v>49</v>
      </c>
      <c r="D24" s="12">
        <v>0</v>
      </c>
      <c r="E24" s="12">
        <f t="shared" si="1"/>
        <v>52</v>
      </c>
      <c r="F24" s="12">
        <v>1</v>
      </c>
      <c r="G24" s="12">
        <v>49</v>
      </c>
      <c r="H24" s="54">
        <f t="shared" si="0"/>
        <v>1.0612244897959184</v>
      </c>
    </row>
    <row r="25" spans="1:8" x14ac:dyDescent="0.25">
      <c r="A25" s="3" t="s">
        <v>86</v>
      </c>
      <c r="B25" s="12">
        <v>7</v>
      </c>
      <c r="C25" s="12">
        <v>72</v>
      </c>
      <c r="D25" s="12">
        <v>0</v>
      </c>
      <c r="E25" s="12">
        <f t="shared" si="1"/>
        <v>79</v>
      </c>
      <c r="F25" s="12">
        <v>5</v>
      </c>
      <c r="G25" s="12">
        <v>86</v>
      </c>
      <c r="H25" s="54">
        <f t="shared" si="0"/>
        <v>0.91860465116279066</v>
      </c>
    </row>
    <row r="26" spans="1:8" x14ac:dyDescent="0.25">
      <c r="A26" s="3" t="s">
        <v>89</v>
      </c>
      <c r="B26" s="12">
        <v>2</v>
      </c>
      <c r="C26" s="12">
        <v>11</v>
      </c>
      <c r="D26" s="12">
        <v>0</v>
      </c>
      <c r="E26" s="12">
        <f t="shared" si="1"/>
        <v>13</v>
      </c>
      <c r="F26" s="12">
        <v>2</v>
      </c>
      <c r="G26" s="12">
        <v>11</v>
      </c>
      <c r="H26" s="54">
        <f t="shared" si="0"/>
        <v>1.1818181818181819</v>
      </c>
    </row>
    <row r="27" spans="1:8" x14ac:dyDescent="0.25">
      <c r="A27" s="3" t="s">
        <v>92</v>
      </c>
      <c r="B27" s="12">
        <v>1</v>
      </c>
      <c r="C27" s="12">
        <v>13</v>
      </c>
      <c r="D27" s="12">
        <v>0</v>
      </c>
      <c r="E27" s="12">
        <f t="shared" si="1"/>
        <v>14</v>
      </c>
      <c r="F27" s="12">
        <v>1</v>
      </c>
      <c r="G27" s="12">
        <v>13</v>
      </c>
      <c r="H27" s="54">
        <f t="shared" si="0"/>
        <v>1.0769230769230769</v>
      </c>
    </row>
    <row r="28" spans="1:8" x14ac:dyDescent="0.25">
      <c r="A28" s="3" t="s">
        <v>95</v>
      </c>
      <c r="B28" s="12">
        <v>1</v>
      </c>
      <c r="C28" s="12">
        <v>15</v>
      </c>
      <c r="D28" s="12">
        <v>0</v>
      </c>
      <c r="E28" s="12">
        <f t="shared" si="1"/>
        <v>16</v>
      </c>
      <c r="F28" s="12">
        <v>1</v>
      </c>
      <c r="G28" s="12">
        <v>7</v>
      </c>
      <c r="H28" s="54">
        <f t="shared" si="0"/>
        <v>2.2857142857142856</v>
      </c>
    </row>
    <row r="29" spans="1:8" x14ac:dyDescent="0.25">
      <c r="A29" s="3" t="s">
        <v>98</v>
      </c>
      <c r="B29" s="12">
        <v>0</v>
      </c>
      <c r="C29" s="12">
        <v>8</v>
      </c>
      <c r="D29" s="12">
        <v>0</v>
      </c>
      <c r="E29" s="12">
        <f t="shared" si="1"/>
        <v>8</v>
      </c>
      <c r="F29" s="12">
        <v>0</v>
      </c>
      <c r="G29" s="12">
        <v>8</v>
      </c>
      <c r="H29" s="54">
        <f t="shared" si="0"/>
        <v>1</v>
      </c>
    </row>
    <row r="30" spans="1:8" x14ac:dyDescent="0.25">
      <c r="A30" s="3" t="s">
        <v>101</v>
      </c>
      <c r="B30" s="12">
        <v>0</v>
      </c>
      <c r="C30" s="12">
        <v>22</v>
      </c>
      <c r="D30" s="12">
        <v>0</v>
      </c>
      <c r="E30" s="12">
        <f t="shared" si="1"/>
        <v>22</v>
      </c>
      <c r="F30" s="12">
        <v>0</v>
      </c>
      <c r="G30" s="12">
        <v>24</v>
      </c>
      <c r="H30" s="54">
        <f t="shared" si="0"/>
        <v>0.91666666666666663</v>
      </c>
    </row>
    <row r="31" spans="1:8" x14ac:dyDescent="0.25">
      <c r="A31" s="3" t="s">
        <v>104</v>
      </c>
      <c r="B31" s="12">
        <v>8</v>
      </c>
      <c r="C31" s="12">
        <v>76</v>
      </c>
      <c r="D31" s="12">
        <v>0</v>
      </c>
      <c r="E31" s="12">
        <f t="shared" si="1"/>
        <v>84</v>
      </c>
      <c r="F31" s="12">
        <v>8</v>
      </c>
      <c r="G31" s="12">
        <v>36</v>
      </c>
      <c r="H31" s="54">
        <f t="shared" si="0"/>
        <v>2.3333333333333335</v>
      </c>
    </row>
    <row r="32" spans="1:8" x14ac:dyDescent="0.25">
      <c r="A32" s="3" t="s">
        <v>107</v>
      </c>
      <c r="B32" s="12">
        <v>8</v>
      </c>
      <c r="C32" s="12">
        <v>92</v>
      </c>
      <c r="D32" s="12">
        <v>0</v>
      </c>
      <c r="E32" s="12">
        <f t="shared" si="1"/>
        <v>100</v>
      </c>
      <c r="F32" s="12">
        <v>1</v>
      </c>
      <c r="G32" s="12">
        <v>104</v>
      </c>
      <c r="H32" s="54">
        <f t="shared" si="0"/>
        <v>0.96153846153846156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5</v>
      </c>
      <c r="H33" s="54">
        <f t="shared" si="0"/>
        <v>1.2</v>
      </c>
    </row>
    <row r="34" spans="1:8" x14ac:dyDescent="0.25">
      <c r="A34" s="3" t="s">
        <v>113</v>
      </c>
      <c r="B34" s="12">
        <v>1</v>
      </c>
      <c r="C34" s="12">
        <v>27</v>
      </c>
      <c r="D34" s="12">
        <v>0</v>
      </c>
      <c r="E34" s="12">
        <f t="shared" si="1"/>
        <v>28</v>
      </c>
      <c r="F34" s="12">
        <v>1</v>
      </c>
      <c r="G34" s="12">
        <v>17</v>
      </c>
      <c r="H34" s="54">
        <f t="shared" si="0"/>
        <v>1.6470588235294117</v>
      </c>
    </row>
    <row r="35" spans="1:8" x14ac:dyDescent="0.25">
      <c r="A35" s="3" t="s">
        <v>116</v>
      </c>
      <c r="B35" s="12">
        <v>5</v>
      </c>
      <c r="C35" s="12">
        <v>67</v>
      </c>
      <c r="D35" s="12">
        <v>2</v>
      </c>
      <c r="E35" s="12">
        <v>63</v>
      </c>
      <c r="F35" s="12">
        <v>0</v>
      </c>
      <c r="G35" s="12">
        <v>103</v>
      </c>
      <c r="H35" s="54">
        <v>0.61165048543689315</v>
      </c>
    </row>
    <row r="36" spans="1:8" x14ac:dyDescent="0.25">
      <c r="A36" s="3" t="s">
        <v>121</v>
      </c>
      <c r="B36" s="12">
        <v>1</v>
      </c>
      <c r="C36" s="12">
        <v>21</v>
      </c>
      <c r="D36" s="12">
        <v>0</v>
      </c>
      <c r="E36" s="12">
        <f t="shared" si="1"/>
        <v>22</v>
      </c>
      <c r="F36" s="12">
        <v>1</v>
      </c>
      <c r="G36" s="12">
        <v>25</v>
      </c>
      <c r="H36" s="54">
        <f t="shared" si="0"/>
        <v>0.88</v>
      </c>
    </row>
    <row r="37" spans="1:8" x14ac:dyDescent="0.25">
      <c r="A37" s="3" t="s">
        <v>123</v>
      </c>
      <c r="B37" s="12">
        <v>36</v>
      </c>
      <c r="C37" s="12">
        <v>2</v>
      </c>
      <c r="D37" s="12">
        <v>0</v>
      </c>
      <c r="E37" s="12">
        <f t="shared" si="1"/>
        <v>38</v>
      </c>
      <c r="F37" s="12">
        <v>0</v>
      </c>
      <c r="G37" s="12">
        <v>24</v>
      </c>
      <c r="H37" s="54">
        <f t="shared" si="0"/>
        <v>1.5833333333333333</v>
      </c>
    </row>
    <row r="38" spans="1:8" x14ac:dyDescent="0.25">
      <c r="A38" s="3" t="s">
        <v>126</v>
      </c>
      <c r="B38" s="12">
        <v>2</v>
      </c>
      <c r="C38" s="12">
        <v>24</v>
      </c>
      <c r="D38" s="12">
        <v>0</v>
      </c>
      <c r="E38" s="12">
        <f t="shared" si="1"/>
        <v>26</v>
      </c>
      <c r="F38" s="12">
        <v>1</v>
      </c>
      <c r="G38" s="12">
        <v>26</v>
      </c>
      <c r="H38" s="54">
        <f t="shared" si="0"/>
        <v>1</v>
      </c>
    </row>
    <row r="39" spans="1:8" x14ac:dyDescent="0.25">
      <c r="A39" s="3" t="s">
        <v>129</v>
      </c>
      <c r="B39" s="12">
        <v>3</v>
      </c>
      <c r="C39" s="12">
        <v>107</v>
      </c>
      <c r="D39" s="12">
        <v>0</v>
      </c>
      <c r="E39" s="12">
        <f t="shared" si="1"/>
        <v>110</v>
      </c>
      <c r="F39" s="12">
        <v>3</v>
      </c>
      <c r="G39" s="12">
        <v>111</v>
      </c>
      <c r="H39" s="54">
        <f t="shared" si="0"/>
        <v>0.99099099099099097</v>
      </c>
    </row>
    <row r="40" spans="1:8" x14ac:dyDescent="0.25">
      <c r="A40" s="3" t="s">
        <v>132</v>
      </c>
      <c r="B40" s="12">
        <v>6</v>
      </c>
      <c r="C40" s="12">
        <v>107</v>
      </c>
      <c r="D40" s="12">
        <v>0</v>
      </c>
      <c r="E40" s="12">
        <f t="shared" si="1"/>
        <v>113</v>
      </c>
      <c r="F40" s="12">
        <v>6</v>
      </c>
      <c r="G40" s="12">
        <v>74</v>
      </c>
      <c r="H40" s="54">
        <f t="shared" si="0"/>
        <v>1.527027027027027</v>
      </c>
    </row>
    <row r="41" spans="1:8" x14ac:dyDescent="0.25">
      <c r="A41" s="3" t="s">
        <v>135</v>
      </c>
      <c r="B41" s="12">
        <v>11</v>
      </c>
      <c r="C41" s="12">
        <v>106</v>
      </c>
      <c r="D41" s="12">
        <v>0</v>
      </c>
      <c r="E41" s="12">
        <f t="shared" si="1"/>
        <v>117</v>
      </c>
      <c r="F41" s="12">
        <v>0</v>
      </c>
      <c r="G41" s="12">
        <v>87</v>
      </c>
      <c r="H41" s="54">
        <f t="shared" si="0"/>
        <v>1.3448275862068966</v>
      </c>
    </row>
    <row r="42" spans="1:8" x14ac:dyDescent="0.25">
      <c r="A42" s="3" t="s">
        <v>138</v>
      </c>
      <c r="B42" s="12">
        <v>0</v>
      </c>
      <c r="C42" s="12">
        <v>31</v>
      </c>
      <c r="D42" s="12">
        <v>0</v>
      </c>
      <c r="E42" s="12">
        <f t="shared" si="1"/>
        <v>31</v>
      </c>
      <c r="F42" s="12">
        <v>0</v>
      </c>
      <c r="G42" s="12">
        <v>30</v>
      </c>
      <c r="H42" s="54">
        <f t="shared" si="0"/>
        <v>1.0333333333333334</v>
      </c>
    </row>
    <row r="43" spans="1:8" x14ac:dyDescent="0.25">
      <c r="A43" s="3" t="s">
        <v>141</v>
      </c>
      <c r="B43" s="12">
        <v>3</v>
      </c>
      <c r="C43" s="12">
        <v>46</v>
      </c>
      <c r="D43" s="12">
        <v>1</v>
      </c>
      <c r="E43" s="12">
        <v>50</v>
      </c>
      <c r="F43" s="12">
        <v>3</v>
      </c>
      <c r="G43" s="12">
        <v>52</v>
      </c>
      <c r="H43" s="54">
        <v>0.96153846153846156</v>
      </c>
    </row>
    <row r="44" spans="1:8" x14ac:dyDescent="0.25">
      <c r="A44" s="3" t="s">
        <v>146</v>
      </c>
      <c r="B44" s="12">
        <v>7</v>
      </c>
      <c r="C44" s="12">
        <v>116</v>
      </c>
      <c r="D44" s="12">
        <v>12</v>
      </c>
      <c r="E44" s="12">
        <f t="shared" si="1"/>
        <v>135</v>
      </c>
      <c r="F44" s="12">
        <v>7</v>
      </c>
      <c r="G44" s="12">
        <v>43</v>
      </c>
      <c r="H44" s="54">
        <f t="shared" si="0"/>
        <v>3.13953488372093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40</v>
      </c>
      <c r="H45" s="54">
        <v>1.05</v>
      </c>
    </row>
    <row r="46" spans="1:8" x14ac:dyDescent="0.25">
      <c r="A46" s="3" t="s">
        <v>154</v>
      </c>
      <c r="B46" s="12">
        <v>0</v>
      </c>
      <c r="C46" s="12">
        <v>23</v>
      </c>
      <c r="D46" s="12">
        <v>0</v>
      </c>
      <c r="E46" s="12">
        <f t="shared" si="1"/>
        <v>23</v>
      </c>
      <c r="F46" s="12">
        <v>0</v>
      </c>
      <c r="G46" s="12">
        <v>18</v>
      </c>
      <c r="H46" s="54">
        <f t="shared" si="0"/>
        <v>1.2777777777777777</v>
      </c>
    </row>
    <row r="47" spans="1:8" x14ac:dyDescent="0.25">
      <c r="A47" s="3" t="s">
        <v>157</v>
      </c>
      <c r="B47" s="12">
        <v>5</v>
      </c>
      <c r="C47" s="12">
        <v>103</v>
      </c>
      <c r="D47" s="12">
        <v>0</v>
      </c>
      <c r="E47" s="12">
        <f t="shared" si="1"/>
        <v>108</v>
      </c>
      <c r="F47" s="12">
        <v>5</v>
      </c>
      <c r="G47" s="12">
        <v>37</v>
      </c>
      <c r="H47" s="54">
        <f t="shared" si="0"/>
        <v>2.9189189189189189</v>
      </c>
    </row>
    <row r="48" spans="1:8" x14ac:dyDescent="0.25">
      <c r="A48" s="3" t="s">
        <v>160</v>
      </c>
      <c r="B48" s="12">
        <v>1</v>
      </c>
      <c r="C48" s="12">
        <v>50</v>
      </c>
      <c r="D48" s="12">
        <v>0</v>
      </c>
      <c r="E48" s="12">
        <f t="shared" si="1"/>
        <v>51</v>
      </c>
      <c r="F48" s="12">
        <v>1</v>
      </c>
      <c r="G48" s="12">
        <v>50</v>
      </c>
      <c r="H48" s="54">
        <f t="shared" si="0"/>
        <v>1.02</v>
      </c>
    </row>
    <row r="49" spans="1:8" x14ac:dyDescent="0.25">
      <c r="A49" s="3" t="s">
        <v>163</v>
      </c>
      <c r="B49" s="12">
        <v>3</v>
      </c>
      <c r="C49" s="12">
        <v>23</v>
      </c>
      <c r="D49" s="12">
        <v>0</v>
      </c>
      <c r="E49" s="12">
        <f t="shared" si="1"/>
        <v>26</v>
      </c>
      <c r="F49" s="12">
        <v>3</v>
      </c>
      <c r="G49" s="12">
        <v>25</v>
      </c>
      <c r="H49" s="54">
        <f t="shared" si="0"/>
        <v>1.04</v>
      </c>
    </row>
    <row r="50" spans="1:8" x14ac:dyDescent="0.25">
      <c r="A50" s="3" t="s">
        <v>166</v>
      </c>
      <c r="B50" s="12">
        <v>3</v>
      </c>
      <c r="C50" s="12">
        <v>117</v>
      </c>
      <c r="D50" s="12">
        <v>0</v>
      </c>
      <c r="E50" s="12">
        <f t="shared" si="1"/>
        <v>120</v>
      </c>
      <c r="F50" s="12">
        <v>20</v>
      </c>
      <c r="G50" s="12">
        <v>124</v>
      </c>
      <c r="H50" s="54">
        <f t="shared" si="0"/>
        <v>0.967741935483871</v>
      </c>
    </row>
    <row r="51" spans="1:8" x14ac:dyDescent="0.25">
      <c r="A51" s="3" t="s">
        <v>168</v>
      </c>
      <c r="B51" s="12">
        <v>2</v>
      </c>
      <c r="C51" s="12">
        <v>37</v>
      </c>
      <c r="D51" s="12">
        <v>0</v>
      </c>
      <c r="E51" s="12">
        <f t="shared" si="1"/>
        <v>39</v>
      </c>
      <c r="F51" s="12">
        <v>1</v>
      </c>
      <c r="G51" s="12">
        <v>19</v>
      </c>
      <c r="H51" s="54">
        <f t="shared" si="0"/>
        <v>2.0526315789473686</v>
      </c>
    </row>
    <row r="52" spans="1:8" x14ac:dyDescent="0.25">
      <c r="A52" s="3" t="s">
        <v>171</v>
      </c>
      <c r="B52" s="12">
        <v>1</v>
      </c>
      <c r="C52" s="12">
        <v>24</v>
      </c>
      <c r="D52" s="12">
        <v>0</v>
      </c>
      <c r="E52" s="12">
        <f t="shared" si="1"/>
        <v>25</v>
      </c>
      <c r="F52" s="12">
        <v>1</v>
      </c>
      <c r="G52" s="12">
        <v>22</v>
      </c>
      <c r="H52" s="54">
        <f t="shared" si="0"/>
        <v>1.1363636363636365</v>
      </c>
    </row>
    <row r="53" spans="1:8" x14ac:dyDescent="0.25">
      <c r="A53" s="3" t="s">
        <v>174</v>
      </c>
      <c r="B53" s="12">
        <v>192</v>
      </c>
      <c r="C53" s="12">
        <v>2763</v>
      </c>
      <c r="D53" s="12">
        <v>4</v>
      </c>
      <c r="E53" s="12">
        <v>2959</v>
      </c>
      <c r="F53" s="12">
        <v>84</v>
      </c>
      <c r="G53" s="12">
        <v>3166</v>
      </c>
      <c r="H53" s="54">
        <v>0.93461781427668988</v>
      </c>
    </row>
    <row r="54" spans="1:8" x14ac:dyDescent="0.25">
      <c r="A54" s="3" t="s">
        <v>201</v>
      </c>
      <c r="B54" s="12">
        <v>3</v>
      </c>
      <c r="C54" s="12">
        <v>53</v>
      </c>
      <c r="D54" s="12">
        <v>0</v>
      </c>
      <c r="E54" s="12">
        <f t="shared" ref="E54:E74" si="2">SUM(B54:D54)</f>
        <v>56</v>
      </c>
      <c r="F54" s="12">
        <v>2</v>
      </c>
      <c r="G54" s="12">
        <v>57</v>
      </c>
      <c r="H54" s="54">
        <f t="shared" ref="H54:H75" si="3">E54/G54</f>
        <v>0.98245614035087714</v>
      </c>
    </row>
    <row r="55" spans="1:8" x14ac:dyDescent="0.25">
      <c r="A55" s="3" t="s">
        <v>203</v>
      </c>
      <c r="B55" s="12">
        <v>4</v>
      </c>
      <c r="C55" s="12">
        <v>46</v>
      </c>
      <c r="D55" s="12">
        <v>0</v>
      </c>
      <c r="E55" s="12">
        <v>50</v>
      </c>
      <c r="F55" s="12">
        <v>4</v>
      </c>
      <c r="G55" s="12">
        <v>23</v>
      </c>
      <c r="H55" s="54">
        <v>2.1739130434782608</v>
      </c>
    </row>
    <row r="56" spans="1:8" x14ac:dyDescent="0.25">
      <c r="A56" s="3" t="s">
        <v>208</v>
      </c>
      <c r="B56" s="12">
        <v>5</v>
      </c>
      <c r="C56" s="12">
        <v>57</v>
      </c>
      <c r="D56" s="12">
        <v>3</v>
      </c>
      <c r="E56" s="12">
        <f t="shared" si="2"/>
        <v>65</v>
      </c>
      <c r="F56" s="12">
        <v>5</v>
      </c>
      <c r="G56" s="12">
        <v>68</v>
      </c>
      <c r="H56" s="54">
        <f t="shared" si="3"/>
        <v>0.95588235294117652</v>
      </c>
    </row>
    <row r="57" spans="1:8" x14ac:dyDescent="0.25">
      <c r="A57" s="3" t="s">
        <v>211</v>
      </c>
      <c r="B57" s="12">
        <v>3</v>
      </c>
      <c r="C57" s="12">
        <v>56</v>
      </c>
      <c r="D57" s="12">
        <v>0</v>
      </c>
      <c r="E57" s="12">
        <f t="shared" si="2"/>
        <v>59</v>
      </c>
      <c r="F57" s="12">
        <v>3</v>
      </c>
      <c r="G57" s="12">
        <v>36</v>
      </c>
      <c r="H57" s="54">
        <f t="shared" si="3"/>
        <v>1.6388888888888888</v>
      </c>
    </row>
    <row r="58" spans="1:8" x14ac:dyDescent="0.25">
      <c r="A58" s="3" t="s">
        <v>213</v>
      </c>
      <c r="B58" s="12">
        <v>10</v>
      </c>
      <c r="C58" s="12">
        <v>216</v>
      </c>
      <c r="D58" s="12">
        <v>5</v>
      </c>
      <c r="E58" s="12">
        <v>231</v>
      </c>
      <c r="F58" s="12">
        <v>10</v>
      </c>
      <c r="G58" s="12">
        <v>187</v>
      </c>
      <c r="H58" s="54">
        <v>1.2352941176470589</v>
      </c>
    </row>
    <row r="59" spans="1:8" x14ac:dyDescent="0.25">
      <c r="A59" s="3" t="s">
        <v>218</v>
      </c>
      <c r="B59" s="12">
        <v>6</v>
      </c>
      <c r="C59" s="12">
        <v>186</v>
      </c>
      <c r="D59" s="12">
        <v>0</v>
      </c>
      <c r="E59" s="12">
        <f t="shared" si="2"/>
        <v>192</v>
      </c>
      <c r="F59" s="12">
        <v>4</v>
      </c>
      <c r="G59" s="12">
        <v>80</v>
      </c>
      <c r="H59" s="54">
        <f t="shared" si="3"/>
        <v>2.4</v>
      </c>
    </row>
    <row r="60" spans="1:8" x14ac:dyDescent="0.25">
      <c r="A60" s="3" t="s">
        <v>221</v>
      </c>
      <c r="B60" s="12">
        <v>2</v>
      </c>
      <c r="C60" s="12">
        <v>31</v>
      </c>
      <c r="D60" s="12">
        <v>0</v>
      </c>
      <c r="E60" s="12">
        <f t="shared" si="2"/>
        <v>33</v>
      </c>
      <c r="F60" s="12">
        <v>2</v>
      </c>
      <c r="G60" s="12">
        <v>32</v>
      </c>
      <c r="H60" s="54">
        <f t="shared" si="3"/>
        <v>1.03125</v>
      </c>
    </row>
    <row r="61" spans="1:8" x14ac:dyDescent="0.25">
      <c r="A61" s="3" t="s">
        <v>224</v>
      </c>
      <c r="B61" s="12">
        <v>24</v>
      </c>
      <c r="C61" s="12">
        <v>197</v>
      </c>
      <c r="D61" s="12">
        <v>3</v>
      </c>
      <c r="E61" s="12">
        <f t="shared" si="2"/>
        <v>224</v>
      </c>
      <c r="F61" s="12">
        <v>5</v>
      </c>
      <c r="G61" s="12">
        <v>160</v>
      </c>
      <c r="H61" s="54">
        <f t="shared" si="3"/>
        <v>1.4</v>
      </c>
    </row>
    <row r="62" spans="1:8" x14ac:dyDescent="0.25">
      <c r="A62" s="3" t="s">
        <v>227</v>
      </c>
      <c r="B62" s="12">
        <v>0</v>
      </c>
      <c r="C62" s="12">
        <v>67</v>
      </c>
      <c r="D62" s="12">
        <v>0</v>
      </c>
      <c r="E62" s="12">
        <f t="shared" si="2"/>
        <v>67</v>
      </c>
      <c r="F62" s="12">
        <v>0</v>
      </c>
      <c r="G62" s="12">
        <v>23</v>
      </c>
      <c r="H62" s="54">
        <f t="shared" si="3"/>
        <v>2.9130434782608696</v>
      </c>
    </row>
    <row r="63" spans="1:8" x14ac:dyDescent="0.25">
      <c r="A63" s="3" t="s">
        <v>230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54">
        <v>0</v>
      </c>
    </row>
    <row r="64" spans="1:8" x14ac:dyDescent="0.25">
      <c r="A64" s="3" t="s">
        <v>233</v>
      </c>
      <c r="B64" s="12">
        <v>5</v>
      </c>
      <c r="C64" s="12">
        <v>110</v>
      </c>
      <c r="D64" s="12">
        <v>0</v>
      </c>
      <c r="E64" s="12">
        <f t="shared" si="2"/>
        <v>115</v>
      </c>
      <c r="F64" s="12">
        <v>5</v>
      </c>
      <c r="G64" s="12">
        <v>113</v>
      </c>
      <c r="H64" s="54">
        <f t="shared" si="3"/>
        <v>1.0176991150442478</v>
      </c>
    </row>
    <row r="65" spans="1:8" x14ac:dyDescent="0.25">
      <c r="A65" s="3" t="s">
        <v>236</v>
      </c>
      <c r="B65" s="12">
        <v>6</v>
      </c>
      <c r="C65" s="12">
        <v>138</v>
      </c>
      <c r="D65" s="12">
        <v>0</v>
      </c>
      <c r="E65" s="12">
        <f t="shared" si="2"/>
        <v>144</v>
      </c>
      <c r="F65" s="12">
        <v>4</v>
      </c>
      <c r="G65" s="12">
        <v>92</v>
      </c>
      <c r="H65" s="54">
        <f t="shared" si="3"/>
        <v>1.5652173913043479</v>
      </c>
    </row>
    <row r="66" spans="1:8" x14ac:dyDescent="0.25">
      <c r="A66" s="3" t="s">
        <v>238</v>
      </c>
      <c r="B66" s="12">
        <v>9</v>
      </c>
      <c r="C66" s="12">
        <v>89</v>
      </c>
      <c r="D66" s="12">
        <v>0</v>
      </c>
      <c r="E66" s="12">
        <f t="shared" si="2"/>
        <v>98</v>
      </c>
      <c r="F66" s="12">
        <v>2</v>
      </c>
      <c r="G66" s="12">
        <v>113</v>
      </c>
      <c r="H66" s="54">
        <f t="shared" si="3"/>
        <v>0.86725663716814161</v>
      </c>
    </row>
    <row r="67" spans="1:8" x14ac:dyDescent="0.25">
      <c r="A67" s="3" t="s">
        <v>241</v>
      </c>
      <c r="B67" s="12">
        <v>5</v>
      </c>
      <c r="C67" s="12">
        <v>65</v>
      </c>
      <c r="D67" s="12">
        <v>0</v>
      </c>
      <c r="E67" s="12">
        <f t="shared" si="2"/>
        <v>70</v>
      </c>
      <c r="F67" s="12">
        <v>0</v>
      </c>
      <c r="G67" s="12">
        <v>79</v>
      </c>
      <c r="H67" s="54">
        <f t="shared" si="3"/>
        <v>0.88607594936708856</v>
      </c>
    </row>
    <row r="68" spans="1:8" x14ac:dyDescent="0.25">
      <c r="A68" s="3" t="s">
        <v>244</v>
      </c>
      <c r="B68" s="12">
        <v>6</v>
      </c>
      <c r="C68" s="12">
        <v>90</v>
      </c>
      <c r="D68" s="12">
        <v>0</v>
      </c>
      <c r="E68" s="12">
        <f t="shared" si="2"/>
        <v>96</v>
      </c>
      <c r="F68" s="12">
        <v>0</v>
      </c>
      <c r="G68" s="12">
        <v>99</v>
      </c>
      <c r="H68" s="54">
        <f t="shared" si="3"/>
        <v>0.96969696969696972</v>
      </c>
    </row>
    <row r="69" spans="1:8" x14ac:dyDescent="0.25">
      <c r="A69" s="3" t="s">
        <v>247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22</v>
      </c>
      <c r="H69" s="54">
        <f t="shared" si="3"/>
        <v>0.95454545454545459</v>
      </c>
    </row>
    <row r="70" spans="1:8" x14ac:dyDescent="0.25">
      <c r="A70" s="3" t="s">
        <v>250</v>
      </c>
      <c r="B70" s="12">
        <v>90</v>
      </c>
      <c r="C70" s="12">
        <v>2008</v>
      </c>
      <c r="D70" s="12">
        <v>0</v>
      </c>
      <c r="E70" s="12">
        <v>2098</v>
      </c>
      <c r="F70" s="12">
        <v>35</v>
      </c>
      <c r="G70" s="12">
        <v>2110</v>
      </c>
      <c r="H70" s="54">
        <v>0.99431279620853086</v>
      </c>
    </row>
    <row r="71" spans="1:8" x14ac:dyDescent="0.25">
      <c r="A71" s="3" t="s">
        <v>271</v>
      </c>
      <c r="B71" s="12">
        <v>5</v>
      </c>
      <c r="C71" s="12">
        <v>68</v>
      </c>
      <c r="D71" s="12">
        <v>0</v>
      </c>
      <c r="E71" s="12">
        <v>73</v>
      </c>
      <c r="F71" s="12">
        <v>5</v>
      </c>
      <c r="G71" s="12">
        <v>73</v>
      </c>
      <c r="H71" s="54">
        <v>1</v>
      </c>
    </row>
    <row r="72" spans="1:8" x14ac:dyDescent="0.25">
      <c r="A72" s="3" t="s">
        <v>275</v>
      </c>
      <c r="B72" s="12">
        <v>12</v>
      </c>
      <c r="C72" s="12">
        <v>107</v>
      </c>
      <c r="D72" s="12">
        <v>0</v>
      </c>
      <c r="E72" s="12">
        <f t="shared" si="2"/>
        <v>119</v>
      </c>
      <c r="F72" s="12">
        <v>4</v>
      </c>
      <c r="G72" s="12">
        <v>112</v>
      </c>
      <c r="H72" s="54">
        <f t="shared" si="3"/>
        <v>1.0625</v>
      </c>
    </row>
    <row r="73" spans="1:8" x14ac:dyDescent="0.25">
      <c r="A73" s="3" t="s">
        <v>278</v>
      </c>
      <c r="B73" s="12">
        <v>1</v>
      </c>
      <c r="C73" s="12">
        <v>10</v>
      </c>
      <c r="D73" s="12">
        <v>0</v>
      </c>
      <c r="E73" s="12">
        <f t="shared" si="2"/>
        <v>11</v>
      </c>
      <c r="F73" s="12">
        <v>1</v>
      </c>
      <c r="G73" s="12">
        <v>10</v>
      </c>
      <c r="H73" s="54">
        <f t="shared" si="3"/>
        <v>1.1000000000000001</v>
      </c>
    </row>
    <row r="74" spans="1:8" ht="15.75" thickBot="1" x14ac:dyDescent="0.3">
      <c r="A74" s="45" t="s">
        <v>281</v>
      </c>
      <c r="B74" s="46">
        <v>1</v>
      </c>
      <c r="C74" s="46">
        <v>44</v>
      </c>
      <c r="D74" s="46">
        <v>0</v>
      </c>
      <c r="E74" s="46">
        <f t="shared" si="2"/>
        <v>45</v>
      </c>
      <c r="F74" s="46">
        <v>0</v>
      </c>
      <c r="G74" s="46">
        <v>53</v>
      </c>
      <c r="H74" s="56">
        <f>E74/G74</f>
        <v>0.84905660377358494</v>
      </c>
    </row>
    <row r="75" spans="1:8" ht="16.5" thickTop="1" thickBot="1" x14ac:dyDescent="0.3">
      <c r="A75" s="132" t="s">
        <v>455</v>
      </c>
      <c r="B75" s="134">
        <f>SUM(B3:B74)</f>
        <v>652</v>
      </c>
      <c r="C75" s="134">
        <f>SUM(C3:C74)</f>
        <v>9991</v>
      </c>
      <c r="D75" s="134">
        <f>SUM(D3:D74)</f>
        <v>93</v>
      </c>
      <c r="E75" s="134">
        <f t="shared" ref="E75" si="4">B75+C75+D75</f>
        <v>10736</v>
      </c>
      <c r="F75" s="134">
        <f>SUM(F3:F74)</f>
        <v>320</v>
      </c>
      <c r="G75" s="134">
        <f>SUM(G3:G74)</f>
        <v>9825</v>
      </c>
      <c r="H75" s="135">
        <f t="shared" si="3"/>
        <v>1.0927226463104325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57"/>
    </row>
    <row r="79" spans="1:8" x14ac:dyDescent="0.25">
      <c r="A79" s="5"/>
      <c r="B79" s="19"/>
      <c r="C79" s="19"/>
      <c r="D79" s="19"/>
      <c r="E79" s="19"/>
      <c r="F79" s="19"/>
      <c r="G79" s="19"/>
      <c r="H79" s="57"/>
    </row>
  </sheetData>
  <mergeCells count="1">
    <mergeCell ref="B1:G1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6069C-0A01-4A15-8CA1-603824823606}">
  <dimension ref="A1:J113"/>
  <sheetViews>
    <sheetView topLeftCell="A59" zoomScale="120" zoomScaleNormal="120" workbookViewId="0">
      <selection activeCell="O123" sqref="O123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17" customWidth="1"/>
    <col min="7" max="7" width="12.7109375" style="17" bestFit="1" customWidth="1"/>
    <col min="8" max="8" width="12.42578125" style="17" customWidth="1"/>
    <col min="9" max="9" width="8.85546875" style="17"/>
    <col min="10" max="10" width="8.85546875" style="58"/>
  </cols>
  <sheetData>
    <row r="1" spans="1:10" x14ac:dyDescent="0.25">
      <c r="A1" s="43"/>
      <c r="B1" s="43"/>
      <c r="C1" s="43"/>
      <c r="D1" s="144">
        <v>45901</v>
      </c>
      <c r="E1" s="144"/>
      <c r="F1" s="144"/>
      <c r="G1" s="144"/>
      <c r="H1" s="144"/>
      <c r="I1" s="144"/>
      <c r="J1" s="53"/>
    </row>
    <row r="2" spans="1:10" ht="39" x14ac:dyDescent="0.25">
      <c r="A2" s="60" t="s">
        <v>0</v>
      </c>
      <c r="B2" s="61" t="s">
        <v>1</v>
      </c>
      <c r="C2" s="61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25</v>
      </c>
      <c r="F3" s="12">
        <v>0</v>
      </c>
      <c r="G3" s="12">
        <f>SUM(D3:F3)</f>
        <v>26</v>
      </c>
      <c r="H3" s="12">
        <v>0</v>
      </c>
      <c r="I3" s="12">
        <v>23</v>
      </c>
      <c r="J3" s="54">
        <f t="shared" ref="J3:J66" si="0">G3/I3</f>
        <v>1.1304347826086956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26</v>
      </c>
      <c r="F4" s="12">
        <v>4</v>
      </c>
      <c r="G4" s="12">
        <f t="shared" ref="G4:G75" si="1">SUM(D4:F4)</f>
        <v>36</v>
      </c>
      <c r="H4" s="12">
        <v>6</v>
      </c>
      <c r="I4" s="12">
        <v>26</v>
      </c>
      <c r="J4" s="54">
        <f t="shared" si="0"/>
        <v>1.3846153846153846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8</v>
      </c>
      <c r="F5" s="12">
        <v>0</v>
      </c>
      <c r="G5" s="12">
        <f t="shared" si="1"/>
        <v>9</v>
      </c>
      <c r="H5" s="12">
        <v>1</v>
      </c>
      <c r="I5" s="12">
        <v>9</v>
      </c>
      <c r="J5" s="54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3</v>
      </c>
      <c r="E6" s="12">
        <v>32</v>
      </c>
      <c r="F6" s="12">
        <v>0</v>
      </c>
      <c r="G6" s="12">
        <f t="shared" si="1"/>
        <v>35</v>
      </c>
      <c r="H6" s="12">
        <v>2</v>
      </c>
      <c r="I6" s="12">
        <v>29</v>
      </c>
      <c r="J6" s="54">
        <f t="shared" si="0"/>
        <v>1.2068965517241379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14</v>
      </c>
      <c r="E7" s="12">
        <v>91</v>
      </c>
      <c r="F7" s="12">
        <v>0</v>
      </c>
      <c r="G7" s="12">
        <f t="shared" si="1"/>
        <v>105</v>
      </c>
      <c r="H7" s="12">
        <v>1</v>
      </c>
      <c r="I7" s="12">
        <v>73</v>
      </c>
      <c r="J7" s="54">
        <f t="shared" si="0"/>
        <v>1.4383561643835616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20</v>
      </c>
      <c r="F8" s="12">
        <v>0</v>
      </c>
      <c r="G8" s="12">
        <f t="shared" si="1"/>
        <v>21</v>
      </c>
      <c r="H8" s="12">
        <v>1</v>
      </c>
      <c r="I8" s="12">
        <v>16</v>
      </c>
      <c r="J8" s="54">
        <f t="shared" si="0"/>
        <v>1.3125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9</v>
      </c>
      <c r="E9" s="12">
        <v>88</v>
      </c>
      <c r="F9" s="12">
        <v>3</v>
      </c>
      <c r="G9" s="12">
        <f t="shared" si="1"/>
        <v>100</v>
      </c>
      <c r="H9" s="12">
        <v>8</v>
      </c>
      <c r="I9" s="12">
        <v>118</v>
      </c>
      <c r="J9" s="54">
        <f t="shared" si="0"/>
        <v>0.84745762711864403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5</v>
      </c>
      <c r="E10" s="12">
        <v>30</v>
      </c>
      <c r="F10" s="12">
        <v>0</v>
      </c>
      <c r="G10" s="12">
        <f t="shared" si="1"/>
        <v>35</v>
      </c>
      <c r="H10" s="12">
        <v>2</v>
      </c>
      <c r="I10" s="12">
        <v>30</v>
      </c>
      <c r="J10" s="54">
        <f t="shared" si="0"/>
        <v>1.1666666666666667</v>
      </c>
    </row>
    <row r="11" spans="1:10" x14ac:dyDescent="0.25">
      <c r="A11" s="3" t="s">
        <v>31</v>
      </c>
      <c r="B11" s="3" t="s">
        <v>32</v>
      </c>
      <c r="C11" s="3" t="s">
        <v>453</v>
      </c>
      <c r="D11" s="12">
        <v>8</v>
      </c>
      <c r="E11" s="12">
        <v>241</v>
      </c>
      <c r="F11" s="12">
        <v>48</v>
      </c>
      <c r="G11" s="12">
        <f t="shared" si="1"/>
        <v>297</v>
      </c>
      <c r="H11" s="12">
        <v>7</v>
      </c>
      <c r="I11" s="12">
        <v>207</v>
      </c>
      <c r="J11" s="54">
        <f t="shared" si="0"/>
        <v>1.4347826086956521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83</v>
      </c>
      <c r="F12" s="12">
        <v>0</v>
      </c>
      <c r="G12" s="12">
        <f t="shared" si="1"/>
        <v>90</v>
      </c>
      <c r="H12" s="12">
        <v>5</v>
      </c>
      <c r="I12" s="12">
        <v>101</v>
      </c>
      <c r="J12" s="54">
        <f t="shared" si="0"/>
        <v>0.8910891089108911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8</v>
      </c>
      <c r="F13" s="12">
        <v>0</v>
      </c>
      <c r="G13" s="12">
        <f t="shared" si="1"/>
        <v>8</v>
      </c>
      <c r="H13" s="12">
        <v>0</v>
      </c>
      <c r="I13" s="12">
        <v>8</v>
      </c>
      <c r="J13" s="54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5</v>
      </c>
      <c r="E14" s="12">
        <v>47</v>
      </c>
      <c r="F14" s="12">
        <v>0</v>
      </c>
      <c r="G14" s="12">
        <f t="shared" si="1"/>
        <v>52</v>
      </c>
      <c r="H14" s="12">
        <v>0</v>
      </c>
      <c r="I14" s="12">
        <v>52</v>
      </c>
      <c r="J14" s="54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102</v>
      </c>
      <c r="F15" s="12">
        <v>0</v>
      </c>
      <c r="G15" s="12">
        <f t="shared" si="1"/>
        <v>105</v>
      </c>
      <c r="H15" s="12">
        <v>3</v>
      </c>
      <c r="I15" s="12">
        <v>37</v>
      </c>
      <c r="J15" s="54">
        <f t="shared" si="0"/>
        <v>2.8378378378378377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217</v>
      </c>
      <c r="F16" s="12">
        <v>0</v>
      </c>
      <c r="G16" s="12">
        <f t="shared" si="1"/>
        <v>230</v>
      </c>
      <c r="H16" s="12">
        <v>7</v>
      </c>
      <c r="I16" s="12">
        <v>221</v>
      </c>
      <c r="J16" s="54">
        <f t="shared" si="0"/>
        <v>1.0407239819004526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157</v>
      </c>
      <c r="F17" s="12">
        <v>0</v>
      </c>
      <c r="G17" s="12">
        <f t="shared" si="1"/>
        <v>162</v>
      </c>
      <c r="H17" s="12">
        <v>5</v>
      </c>
      <c r="I17" s="12">
        <v>151</v>
      </c>
      <c r="J17" s="54">
        <f t="shared" si="0"/>
        <v>1.0728476821192052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40</v>
      </c>
      <c r="F18" s="12">
        <v>0</v>
      </c>
      <c r="G18" s="12">
        <f t="shared" si="1"/>
        <v>40</v>
      </c>
      <c r="H18" s="12">
        <v>0</v>
      </c>
      <c r="I18" s="12">
        <v>8</v>
      </c>
      <c r="J18" s="54">
        <f t="shared" si="0"/>
        <v>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</v>
      </c>
      <c r="E19" s="12">
        <v>236</v>
      </c>
      <c r="F19" s="12">
        <v>2</v>
      </c>
      <c r="G19" s="12">
        <f t="shared" si="1"/>
        <v>240</v>
      </c>
      <c r="H19" s="12">
        <v>0</v>
      </c>
      <c r="I19" s="12">
        <v>270</v>
      </c>
      <c r="J19" s="54">
        <f t="shared" si="0"/>
        <v>0.88888888888888884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1</v>
      </c>
      <c r="G20" s="12">
        <f t="shared" si="1"/>
        <v>19</v>
      </c>
      <c r="H20" s="12">
        <v>0</v>
      </c>
      <c r="I20" s="12">
        <v>17</v>
      </c>
      <c r="J20" s="54">
        <f t="shared" si="0"/>
        <v>1.1176470588235294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0</v>
      </c>
      <c r="E21" s="12">
        <v>26</v>
      </c>
      <c r="F21" s="12">
        <v>0</v>
      </c>
      <c r="G21" s="12">
        <f t="shared" si="1"/>
        <v>26</v>
      </c>
      <c r="H21" s="12">
        <v>0</v>
      </c>
      <c r="I21" s="12">
        <v>24</v>
      </c>
      <c r="J21" s="54">
        <f t="shared" si="0"/>
        <v>1.0833333333333333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4</v>
      </c>
      <c r="E22" s="12">
        <v>35</v>
      </c>
      <c r="F22" s="12">
        <v>0</v>
      </c>
      <c r="G22" s="12">
        <f t="shared" si="1"/>
        <v>39</v>
      </c>
      <c r="H22" s="12">
        <v>4</v>
      </c>
      <c r="I22" s="12">
        <v>41</v>
      </c>
      <c r="J22" s="54">
        <f t="shared" si="0"/>
        <v>0.95121951219512191</v>
      </c>
    </row>
    <row r="23" spans="1:10" x14ac:dyDescent="0.25">
      <c r="A23" s="33" t="s">
        <v>63</v>
      </c>
      <c r="B23" s="33" t="s">
        <v>64</v>
      </c>
      <c r="C23" s="33" t="s">
        <v>65</v>
      </c>
      <c r="D23" s="34">
        <v>7</v>
      </c>
      <c r="E23" s="34">
        <v>89</v>
      </c>
      <c r="F23" s="34">
        <v>0</v>
      </c>
      <c r="G23" s="34">
        <f t="shared" si="1"/>
        <v>96</v>
      </c>
      <c r="H23" s="34">
        <v>1</v>
      </c>
      <c r="I23" s="34">
        <v>122</v>
      </c>
      <c r="J23" s="55">
        <f t="shared" si="0"/>
        <v>0.78688524590163933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71</v>
      </c>
      <c r="F24" s="12">
        <v>0</v>
      </c>
      <c r="G24" s="12">
        <f t="shared" si="1"/>
        <v>73</v>
      </c>
      <c r="H24" s="12">
        <v>2</v>
      </c>
      <c r="I24" s="12">
        <v>38</v>
      </c>
      <c r="J24" s="54">
        <f t="shared" si="0"/>
        <v>1.9210526315789473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43</v>
      </c>
      <c r="F25" s="12">
        <v>0</v>
      </c>
      <c r="G25" s="12">
        <f t="shared" si="1"/>
        <v>45</v>
      </c>
      <c r="H25" s="12">
        <v>2</v>
      </c>
      <c r="I25" s="12">
        <v>50</v>
      </c>
      <c r="J25" s="54">
        <f t="shared" si="0"/>
        <v>0.9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3</v>
      </c>
      <c r="E26" s="12">
        <v>45</v>
      </c>
      <c r="F26" s="12">
        <v>0</v>
      </c>
      <c r="G26" s="12">
        <f t="shared" si="1"/>
        <v>48</v>
      </c>
      <c r="H26" s="12">
        <v>3</v>
      </c>
      <c r="I26" s="12">
        <v>47</v>
      </c>
      <c r="J26" s="54">
        <f t="shared" si="0"/>
        <v>1.0212765957446808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47</v>
      </c>
      <c r="F27" s="12">
        <v>0</v>
      </c>
      <c r="G27" s="12">
        <f t="shared" si="1"/>
        <v>51</v>
      </c>
      <c r="H27" s="12">
        <v>1</v>
      </c>
      <c r="I27" s="12">
        <v>53</v>
      </c>
      <c r="J27" s="54">
        <f t="shared" si="0"/>
        <v>0.96226415094339623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6</v>
      </c>
      <c r="J28" s="54">
        <f t="shared" si="0"/>
        <v>0.83333333333333337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31</v>
      </c>
      <c r="E29" s="12">
        <v>401</v>
      </c>
      <c r="F29" s="12">
        <v>2</v>
      </c>
      <c r="G29" s="12">
        <f t="shared" si="1"/>
        <v>434</v>
      </c>
      <c r="H29" s="12">
        <v>31</v>
      </c>
      <c r="I29" s="12">
        <v>170</v>
      </c>
      <c r="J29" s="54">
        <f t="shared" si="0"/>
        <v>2.552941176470588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43</v>
      </c>
      <c r="F30" s="12">
        <v>0</v>
      </c>
      <c r="G30" s="12">
        <f t="shared" si="1"/>
        <v>46</v>
      </c>
      <c r="H30" s="12">
        <v>3</v>
      </c>
      <c r="I30" s="12">
        <v>40</v>
      </c>
      <c r="J30" s="54">
        <f t="shared" si="0"/>
        <v>1.1499999999999999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105</v>
      </c>
      <c r="F31" s="12">
        <v>0</v>
      </c>
      <c r="G31" s="12">
        <f t="shared" si="1"/>
        <v>112</v>
      </c>
      <c r="H31" s="12">
        <v>5</v>
      </c>
      <c r="I31" s="12">
        <v>108</v>
      </c>
      <c r="J31" s="54">
        <f t="shared" si="0"/>
        <v>1.037037037037037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10</v>
      </c>
      <c r="F32" s="12">
        <v>0</v>
      </c>
      <c r="G32" s="12">
        <f t="shared" si="1"/>
        <v>12</v>
      </c>
      <c r="H32" s="12">
        <v>2</v>
      </c>
      <c r="I32" s="12">
        <v>8</v>
      </c>
      <c r="J32" s="54">
        <f t="shared" si="0"/>
        <v>1.5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</v>
      </c>
      <c r="E33" s="12">
        <v>20</v>
      </c>
      <c r="F33" s="12">
        <v>0</v>
      </c>
      <c r="G33" s="12">
        <f t="shared" si="1"/>
        <v>21</v>
      </c>
      <c r="H33" s="12">
        <v>1</v>
      </c>
      <c r="I33" s="12">
        <v>22</v>
      </c>
      <c r="J33" s="54">
        <f t="shared" si="0"/>
        <v>0.95454545454545459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12</v>
      </c>
      <c r="F34" s="12">
        <v>0</v>
      </c>
      <c r="G34" s="12">
        <f t="shared" si="1"/>
        <v>13</v>
      </c>
      <c r="H34" s="12">
        <v>0</v>
      </c>
      <c r="I34" s="12">
        <v>10</v>
      </c>
      <c r="J34" s="54">
        <f t="shared" si="0"/>
        <v>1.3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15</v>
      </c>
      <c r="J35" s="54">
        <f t="shared" si="0"/>
        <v>0.93333333333333335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3</v>
      </c>
      <c r="E36" s="12">
        <v>41</v>
      </c>
      <c r="F36" s="12">
        <v>0</v>
      </c>
      <c r="G36" s="12">
        <f t="shared" si="1"/>
        <v>44</v>
      </c>
      <c r="H36" s="12">
        <v>3</v>
      </c>
      <c r="I36" s="12">
        <v>45</v>
      </c>
      <c r="J36" s="54">
        <f t="shared" si="0"/>
        <v>0.97777777777777775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65</v>
      </c>
      <c r="F37" s="12">
        <v>0</v>
      </c>
      <c r="G37" s="12">
        <f t="shared" si="1"/>
        <v>67</v>
      </c>
      <c r="H37" s="12">
        <v>2</v>
      </c>
      <c r="I37" s="12">
        <v>39</v>
      </c>
      <c r="J37" s="54">
        <f t="shared" si="0"/>
        <v>1.7179487179487178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7</v>
      </c>
      <c r="E38" s="12">
        <v>86</v>
      </c>
      <c r="F38" s="12">
        <v>0</v>
      </c>
      <c r="G38" s="12">
        <f t="shared" si="1"/>
        <v>93</v>
      </c>
      <c r="H38" s="12">
        <v>1</v>
      </c>
      <c r="I38" s="12">
        <v>101</v>
      </c>
      <c r="J38" s="54">
        <f t="shared" si="0"/>
        <v>0.92079207920792083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9</v>
      </c>
      <c r="F39" s="12">
        <v>0</v>
      </c>
      <c r="G39" s="12">
        <f t="shared" si="1"/>
        <v>9</v>
      </c>
      <c r="H39" s="12">
        <v>0</v>
      </c>
      <c r="I39" s="12">
        <v>9</v>
      </c>
      <c r="J39" s="54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15</v>
      </c>
      <c r="J40" s="54">
        <f t="shared" si="0"/>
        <v>0.8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96</v>
      </c>
      <c r="F41" s="12">
        <v>12</v>
      </c>
      <c r="G41" s="12">
        <f t="shared" si="1"/>
        <v>117</v>
      </c>
      <c r="H41" s="12">
        <v>4</v>
      </c>
      <c r="I41" s="12">
        <v>101</v>
      </c>
      <c r="J41" s="54">
        <f t="shared" si="0"/>
        <v>1.1584158415841583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23</v>
      </c>
      <c r="F42" s="12">
        <v>0</v>
      </c>
      <c r="G42" s="12">
        <f t="shared" si="1"/>
        <v>25</v>
      </c>
      <c r="H42" s="12">
        <v>0</v>
      </c>
      <c r="I42" s="12">
        <v>25</v>
      </c>
      <c r="J42" s="54">
        <f t="shared" si="0"/>
        <v>1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31</v>
      </c>
      <c r="F43" s="12">
        <v>0</v>
      </c>
      <c r="G43" s="12">
        <f t="shared" si="1"/>
        <v>34</v>
      </c>
      <c r="H43" s="12">
        <v>3</v>
      </c>
      <c r="I43" s="12">
        <v>33</v>
      </c>
      <c r="J43" s="54">
        <f t="shared" si="0"/>
        <v>1.0303030303030303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40</v>
      </c>
      <c r="E44" s="12">
        <v>1</v>
      </c>
      <c r="F44" s="12">
        <v>0</v>
      </c>
      <c r="G44" s="12">
        <f t="shared" si="1"/>
        <v>41</v>
      </c>
      <c r="H44" s="12">
        <v>0</v>
      </c>
      <c r="I44" s="12">
        <v>29</v>
      </c>
      <c r="J44" s="54">
        <f t="shared" si="0"/>
        <v>1.4137931034482758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13</v>
      </c>
      <c r="F45" s="12">
        <v>0</v>
      </c>
      <c r="G45" s="12">
        <f t="shared" si="1"/>
        <v>15</v>
      </c>
      <c r="H45" s="12">
        <v>0</v>
      </c>
      <c r="I45" s="12">
        <v>15</v>
      </c>
      <c r="J45" s="54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91</v>
      </c>
      <c r="F46" s="12">
        <v>0</v>
      </c>
      <c r="G46" s="12">
        <f t="shared" si="1"/>
        <v>95</v>
      </c>
      <c r="H46" s="12">
        <v>4</v>
      </c>
      <c r="I46" s="12">
        <v>98</v>
      </c>
      <c r="J46" s="54">
        <f t="shared" si="0"/>
        <v>0.96938775510204078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3</v>
      </c>
      <c r="E47" s="12">
        <v>92</v>
      </c>
      <c r="F47" s="12">
        <v>0</v>
      </c>
      <c r="G47" s="12">
        <f t="shared" si="1"/>
        <v>95</v>
      </c>
      <c r="H47" s="12">
        <v>3</v>
      </c>
      <c r="I47" s="12">
        <v>48</v>
      </c>
      <c r="J47" s="54">
        <f t="shared" si="0"/>
        <v>1.9791666666666667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9</v>
      </c>
      <c r="E48" s="12">
        <v>77</v>
      </c>
      <c r="F48" s="12">
        <v>1</v>
      </c>
      <c r="G48" s="12">
        <f t="shared" si="1"/>
        <v>87</v>
      </c>
      <c r="H48" s="12">
        <v>2</v>
      </c>
      <c r="I48" s="12">
        <v>75</v>
      </c>
      <c r="J48" s="54">
        <f t="shared" si="0"/>
        <v>1.1599999999999999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2</v>
      </c>
      <c r="E49" s="12">
        <v>21</v>
      </c>
      <c r="F49" s="12">
        <v>0</v>
      </c>
      <c r="G49" s="12">
        <f t="shared" si="1"/>
        <v>23</v>
      </c>
      <c r="H49" s="12">
        <v>0</v>
      </c>
      <c r="I49" s="12">
        <v>24</v>
      </c>
      <c r="J49" s="54">
        <f t="shared" si="0"/>
        <v>0.95833333333333337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5</v>
      </c>
      <c r="E50" s="12">
        <v>17</v>
      </c>
      <c r="F50" s="12">
        <v>0</v>
      </c>
      <c r="G50" s="12">
        <f t="shared" si="1"/>
        <v>22</v>
      </c>
      <c r="H50" s="12">
        <v>5</v>
      </c>
      <c r="I50" s="12">
        <v>21</v>
      </c>
      <c r="J50" s="54">
        <f t="shared" si="0"/>
        <v>1.0476190476190477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43</v>
      </c>
      <c r="F51" s="12">
        <v>0</v>
      </c>
      <c r="G51" s="12">
        <f t="shared" si="1"/>
        <v>49</v>
      </c>
      <c r="H51" s="12">
        <v>6</v>
      </c>
      <c r="I51" s="12">
        <v>54</v>
      </c>
      <c r="J51" s="54">
        <f t="shared" si="0"/>
        <v>0.90740740740740744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124</v>
      </c>
      <c r="F52" s="12">
        <v>1</v>
      </c>
      <c r="G52" s="12">
        <f t="shared" si="1"/>
        <v>128</v>
      </c>
      <c r="H52" s="12">
        <v>3</v>
      </c>
      <c r="I52" s="12">
        <v>43</v>
      </c>
      <c r="J52" s="54">
        <f t="shared" si="0"/>
        <v>2.9767441860465116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14</v>
      </c>
      <c r="F53" s="12">
        <v>0</v>
      </c>
      <c r="G53" s="12">
        <f t="shared" si="1"/>
        <v>14</v>
      </c>
      <c r="H53" s="12">
        <v>0</v>
      </c>
      <c r="I53" s="12">
        <v>14</v>
      </c>
      <c r="J53" s="54">
        <f t="shared" si="0"/>
        <v>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36</v>
      </c>
      <c r="F54" s="12">
        <v>0</v>
      </c>
      <c r="G54" s="12">
        <f t="shared" si="1"/>
        <v>36</v>
      </c>
      <c r="H54" s="12">
        <v>0</v>
      </c>
      <c r="I54" s="12">
        <v>36</v>
      </c>
      <c r="J54" s="54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38</v>
      </c>
      <c r="F55" s="12">
        <v>0</v>
      </c>
      <c r="G55" s="12">
        <f t="shared" si="1"/>
        <v>38</v>
      </c>
      <c r="H55" s="12">
        <v>0</v>
      </c>
      <c r="I55" s="12">
        <v>24</v>
      </c>
      <c r="J55" s="54">
        <f t="shared" si="0"/>
        <v>1.5833333333333333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4</v>
      </c>
      <c r="E56" s="12">
        <v>77</v>
      </c>
      <c r="F56" s="12">
        <v>0</v>
      </c>
      <c r="G56" s="12">
        <f t="shared" si="1"/>
        <v>81</v>
      </c>
      <c r="H56" s="12">
        <v>4</v>
      </c>
      <c r="I56" s="12">
        <v>47</v>
      </c>
      <c r="J56" s="54">
        <f t="shared" si="0"/>
        <v>1.7234042553191489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58</v>
      </c>
      <c r="F57" s="12">
        <v>0</v>
      </c>
      <c r="G57" s="12">
        <f t="shared" si="1"/>
        <v>62</v>
      </c>
      <c r="H57" s="12">
        <v>4</v>
      </c>
      <c r="I57" s="12">
        <v>50</v>
      </c>
      <c r="J57" s="54">
        <f t="shared" si="0"/>
        <v>1.24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26</v>
      </c>
      <c r="F58" s="12">
        <v>1</v>
      </c>
      <c r="G58" s="12">
        <f t="shared" si="1"/>
        <v>30</v>
      </c>
      <c r="H58" s="12">
        <v>2</v>
      </c>
      <c r="I58" s="12">
        <v>27</v>
      </c>
      <c r="J58" s="54">
        <f t="shared" si="0"/>
        <v>1.1111111111111112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13</v>
      </c>
      <c r="E59" s="12">
        <v>100</v>
      </c>
      <c r="F59" s="12">
        <v>0</v>
      </c>
      <c r="G59" s="12">
        <f t="shared" si="1"/>
        <v>113</v>
      </c>
      <c r="H59" s="12">
        <v>3</v>
      </c>
      <c r="I59" s="12">
        <v>118</v>
      </c>
      <c r="J59" s="54">
        <f t="shared" si="0"/>
        <v>0.9576271186440678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39</v>
      </c>
      <c r="F60" s="12">
        <v>0</v>
      </c>
      <c r="G60" s="12">
        <f t="shared" si="1"/>
        <v>41</v>
      </c>
      <c r="H60" s="12">
        <v>2</v>
      </c>
      <c r="I60" s="12">
        <v>21</v>
      </c>
      <c r="J60" s="54">
        <f t="shared" si="0"/>
        <v>1.9523809523809523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25</v>
      </c>
      <c r="F61" s="12">
        <v>0</v>
      </c>
      <c r="G61" s="12">
        <f t="shared" si="1"/>
        <v>26</v>
      </c>
      <c r="H61" s="12">
        <v>0</v>
      </c>
      <c r="I61" s="12">
        <v>24</v>
      </c>
      <c r="J61" s="54">
        <f t="shared" si="0"/>
        <v>1.0833333333333333</v>
      </c>
    </row>
    <row r="62" spans="1:10" x14ac:dyDescent="0.25">
      <c r="A62" s="3" t="s">
        <v>173</v>
      </c>
      <c r="B62" s="3" t="s">
        <v>174</v>
      </c>
      <c r="C62" s="3" t="s">
        <v>472</v>
      </c>
      <c r="D62" s="12">
        <v>6</v>
      </c>
      <c r="E62" s="12">
        <v>229</v>
      </c>
      <c r="F62" s="12">
        <v>0</v>
      </c>
      <c r="G62" s="12">
        <f t="shared" si="1"/>
        <v>235</v>
      </c>
      <c r="H62" s="12">
        <v>4</v>
      </c>
      <c r="I62" s="12">
        <v>237</v>
      </c>
      <c r="J62" s="54">
        <f t="shared" si="0"/>
        <v>0.99156118143459915</v>
      </c>
    </row>
    <row r="63" spans="1:10" x14ac:dyDescent="0.25">
      <c r="A63" s="3" t="s">
        <v>175</v>
      </c>
      <c r="B63" s="3" t="s">
        <v>174</v>
      </c>
      <c r="C63" s="3" t="s">
        <v>490</v>
      </c>
      <c r="D63" s="12">
        <v>13</v>
      </c>
      <c r="E63" s="12">
        <v>205</v>
      </c>
      <c r="F63" s="12">
        <v>0</v>
      </c>
      <c r="G63" s="12">
        <f t="shared" si="1"/>
        <v>218</v>
      </c>
      <c r="H63" s="12">
        <v>7</v>
      </c>
      <c r="I63" s="12">
        <v>201</v>
      </c>
      <c r="J63" s="54">
        <f t="shared" si="0"/>
        <v>1.0845771144278606</v>
      </c>
    </row>
    <row r="64" spans="1:10" x14ac:dyDescent="0.25">
      <c r="A64" s="3" t="s">
        <v>177</v>
      </c>
      <c r="B64" s="3" t="s">
        <v>174</v>
      </c>
      <c r="C64" s="3" t="s">
        <v>474</v>
      </c>
      <c r="D64" s="12">
        <v>11</v>
      </c>
      <c r="E64" s="12">
        <v>109</v>
      </c>
      <c r="F64" s="12">
        <v>0</v>
      </c>
      <c r="G64" s="12">
        <f t="shared" si="1"/>
        <v>120</v>
      </c>
      <c r="H64" s="12">
        <v>6</v>
      </c>
      <c r="I64" s="12">
        <v>140</v>
      </c>
      <c r="J64" s="54">
        <f t="shared" si="0"/>
        <v>0.8571428571428571</v>
      </c>
    </row>
    <row r="65" spans="1:10" x14ac:dyDescent="0.25">
      <c r="A65" s="3" t="s">
        <v>179</v>
      </c>
      <c r="B65" s="3" t="s">
        <v>174</v>
      </c>
      <c r="C65" s="3" t="s">
        <v>475</v>
      </c>
      <c r="D65" s="12">
        <v>18</v>
      </c>
      <c r="E65" s="12">
        <v>166</v>
      </c>
      <c r="F65" s="12">
        <v>0</v>
      </c>
      <c r="G65" s="12">
        <f t="shared" si="1"/>
        <v>184</v>
      </c>
      <c r="H65" s="12">
        <v>10</v>
      </c>
      <c r="I65" s="12">
        <v>181</v>
      </c>
      <c r="J65" s="54">
        <f t="shared" si="0"/>
        <v>1.0165745856353592</v>
      </c>
    </row>
    <row r="66" spans="1:10" x14ac:dyDescent="0.25">
      <c r="A66" s="3" t="s">
        <v>180</v>
      </c>
      <c r="B66" s="3" t="s">
        <v>174</v>
      </c>
      <c r="C66" s="3" t="s">
        <v>476</v>
      </c>
      <c r="D66" s="12">
        <v>14</v>
      </c>
      <c r="E66" s="12">
        <v>69</v>
      </c>
      <c r="F66" s="12">
        <v>0</v>
      </c>
      <c r="G66" s="12">
        <f t="shared" si="1"/>
        <v>83</v>
      </c>
      <c r="H66" s="12">
        <v>12</v>
      </c>
      <c r="I66" s="12">
        <v>85</v>
      </c>
      <c r="J66" s="54">
        <f t="shared" si="0"/>
        <v>0.97647058823529409</v>
      </c>
    </row>
    <row r="67" spans="1:10" x14ac:dyDescent="0.25">
      <c r="A67" s="3" t="s">
        <v>182</v>
      </c>
      <c r="B67" s="3" t="s">
        <v>174</v>
      </c>
      <c r="C67" s="3" t="s">
        <v>489</v>
      </c>
      <c r="D67" s="12">
        <v>2</v>
      </c>
      <c r="E67" s="12">
        <v>265</v>
      </c>
      <c r="F67" s="12">
        <v>0</v>
      </c>
      <c r="G67" s="12">
        <f t="shared" si="1"/>
        <v>267</v>
      </c>
      <c r="H67" s="12">
        <v>3</v>
      </c>
      <c r="I67" s="12">
        <v>276</v>
      </c>
      <c r="J67" s="54">
        <f t="shared" ref="J67:J109" si="2">G67/I67</f>
        <v>0.96739130434782605</v>
      </c>
    </row>
    <row r="68" spans="1:10" x14ac:dyDescent="0.25">
      <c r="A68" s="3" t="s">
        <v>184</v>
      </c>
      <c r="B68" s="3" t="s">
        <v>174</v>
      </c>
      <c r="C68" s="3" t="s">
        <v>185</v>
      </c>
      <c r="D68" s="12">
        <v>3</v>
      </c>
      <c r="E68" s="12">
        <v>48</v>
      </c>
      <c r="F68" s="12">
        <v>0</v>
      </c>
      <c r="G68" s="12">
        <f t="shared" si="1"/>
        <v>51</v>
      </c>
      <c r="H68" s="12">
        <v>3</v>
      </c>
      <c r="I68" s="12">
        <v>41</v>
      </c>
      <c r="J68" s="54">
        <f t="shared" si="2"/>
        <v>1.2439024390243902</v>
      </c>
    </row>
    <row r="69" spans="1:10" x14ac:dyDescent="0.25">
      <c r="A69" s="16" t="s">
        <v>463</v>
      </c>
      <c r="B69" s="3" t="s">
        <v>174</v>
      </c>
      <c r="C69" s="3" t="s">
        <v>470</v>
      </c>
      <c r="D69" s="12">
        <v>1</v>
      </c>
      <c r="E69" s="12">
        <v>3</v>
      </c>
      <c r="F69" s="12">
        <v>0</v>
      </c>
      <c r="G69" s="12">
        <f t="shared" si="1"/>
        <v>4</v>
      </c>
      <c r="H69" s="12">
        <v>1</v>
      </c>
      <c r="I69" s="12">
        <v>2</v>
      </c>
      <c r="J69" s="54">
        <f t="shared" si="2"/>
        <v>2</v>
      </c>
    </row>
    <row r="70" spans="1:10" x14ac:dyDescent="0.25">
      <c r="A70" s="3" t="s">
        <v>186</v>
      </c>
      <c r="B70" s="3" t="s">
        <v>174</v>
      </c>
      <c r="C70" s="3" t="s">
        <v>187</v>
      </c>
      <c r="D70" s="12">
        <v>12</v>
      </c>
      <c r="E70" s="12">
        <v>166</v>
      </c>
      <c r="F70" s="12">
        <v>3</v>
      </c>
      <c r="G70" s="12">
        <f t="shared" si="1"/>
        <v>181</v>
      </c>
      <c r="H70" s="12">
        <v>5</v>
      </c>
      <c r="I70" s="12">
        <v>202</v>
      </c>
      <c r="J70" s="54">
        <f t="shared" si="2"/>
        <v>0.89603960396039606</v>
      </c>
    </row>
    <row r="71" spans="1:10" x14ac:dyDescent="0.25">
      <c r="A71" s="3" t="s">
        <v>188</v>
      </c>
      <c r="B71" s="3" t="s">
        <v>174</v>
      </c>
      <c r="C71" s="3" t="s">
        <v>189</v>
      </c>
      <c r="D71" s="12">
        <v>75</v>
      </c>
      <c r="E71" s="12">
        <v>569</v>
      </c>
      <c r="F71" s="12">
        <v>0</v>
      </c>
      <c r="G71" s="12">
        <f t="shared" si="1"/>
        <v>644</v>
      </c>
      <c r="H71" s="12">
        <v>0</v>
      </c>
      <c r="I71" s="12">
        <v>734</v>
      </c>
      <c r="J71" s="54">
        <f t="shared" si="2"/>
        <v>0.87738419618528607</v>
      </c>
    </row>
    <row r="72" spans="1:10" x14ac:dyDescent="0.25">
      <c r="A72" s="33" t="s">
        <v>190</v>
      </c>
      <c r="B72" s="33" t="s">
        <v>174</v>
      </c>
      <c r="C72" s="33" t="s">
        <v>191</v>
      </c>
      <c r="D72" s="34">
        <v>2</v>
      </c>
      <c r="E72" s="34">
        <v>95</v>
      </c>
      <c r="F72" s="34">
        <v>15</v>
      </c>
      <c r="G72" s="34">
        <f t="shared" si="1"/>
        <v>112</v>
      </c>
      <c r="H72" s="34">
        <v>0</v>
      </c>
      <c r="I72" s="34">
        <v>165</v>
      </c>
      <c r="J72" s="55">
        <f t="shared" si="2"/>
        <v>0.67878787878787883</v>
      </c>
    </row>
    <row r="73" spans="1:10" x14ac:dyDescent="0.25">
      <c r="A73" s="3" t="s">
        <v>192</v>
      </c>
      <c r="B73" s="3" t="s">
        <v>174</v>
      </c>
      <c r="C73" s="3" t="s">
        <v>193</v>
      </c>
      <c r="D73" s="12">
        <v>23</v>
      </c>
      <c r="E73" s="12">
        <v>383</v>
      </c>
      <c r="F73" s="12">
        <v>0</v>
      </c>
      <c r="G73" s="12">
        <f t="shared" si="1"/>
        <v>406</v>
      </c>
      <c r="H73" s="12">
        <v>18</v>
      </c>
      <c r="I73" s="12">
        <v>477</v>
      </c>
      <c r="J73" s="54">
        <f t="shared" si="2"/>
        <v>0.85115303983228507</v>
      </c>
    </row>
    <row r="74" spans="1:10" x14ac:dyDescent="0.25">
      <c r="A74" s="3" t="s">
        <v>194</v>
      </c>
      <c r="B74" s="3" t="s">
        <v>174</v>
      </c>
      <c r="C74" s="3" t="s">
        <v>195</v>
      </c>
      <c r="D74" s="12">
        <v>1</v>
      </c>
      <c r="E74" s="12">
        <v>276</v>
      </c>
      <c r="F74" s="12">
        <v>0</v>
      </c>
      <c r="G74" s="12">
        <f t="shared" si="1"/>
        <v>277</v>
      </c>
      <c r="H74" s="12">
        <v>1</v>
      </c>
      <c r="I74" s="12">
        <v>326</v>
      </c>
      <c r="J74" s="54">
        <f t="shared" si="2"/>
        <v>0.84969325153374231</v>
      </c>
    </row>
    <row r="75" spans="1:10" x14ac:dyDescent="0.25">
      <c r="A75" s="3" t="s">
        <v>196</v>
      </c>
      <c r="B75" s="3" t="s">
        <v>174</v>
      </c>
      <c r="C75" s="3" t="s">
        <v>197</v>
      </c>
      <c r="D75" s="12">
        <v>7</v>
      </c>
      <c r="E75" s="12">
        <v>161</v>
      </c>
      <c r="F75" s="12">
        <v>0</v>
      </c>
      <c r="G75" s="12">
        <f t="shared" si="1"/>
        <v>168</v>
      </c>
      <c r="H75" s="12">
        <v>7</v>
      </c>
      <c r="I75" s="12">
        <v>171</v>
      </c>
      <c r="J75" s="54">
        <f t="shared" si="2"/>
        <v>0.98245614035087714</v>
      </c>
    </row>
    <row r="76" spans="1:10" x14ac:dyDescent="0.25">
      <c r="A76" s="3" t="s">
        <v>198</v>
      </c>
      <c r="B76" s="3" t="s">
        <v>174</v>
      </c>
      <c r="C76" s="3" t="s">
        <v>199</v>
      </c>
      <c r="D76" s="12">
        <v>3</v>
      </c>
      <c r="E76" s="12">
        <v>15</v>
      </c>
      <c r="F76" s="12">
        <v>0</v>
      </c>
      <c r="G76" s="12">
        <f>SUM(D76:F76)</f>
        <v>18</v>
      </c>
      <c r="H76" s="12">
        <v>3</v>
      </c>
      <c r="I76" s="12">
        <v>17</v>
      </c>
      <c r="J76" s="54">
        <f>G76/I76</f>
        <v>1.0588235294117647</v>
      </c>
    </row>
    <row r="77" spans="1:10" x14ac:dyDescent="0.25">
      <c r="A77" s="3" t="s">
        <v>200</v>
      </c>
      <c r="B77" s="3" t="s">
        <v>201</v>
      </c>
      <c r="C77" s="3" t="s">
        <v>201</v>
      </c>
      <c r="D77" s="12">
        <v>3</v>
      </c>
      <c r="E77" s="12">
        <v>57</v>
      </c>
      <c r="F77" s="12">
        <v>0</v>
      </c>
      <c r="G77" s="12">
        <f t="shared" ref="G77:G108" si="3">SUM(D77:F77)</f>
        <v>60</v>
      </c>
      <c r="H77" s="12">
        <v>2</v>
      </c>
      <c r="I77" s="12">
        <v>57</v>
      </c>
      <c r="J77" s="54">
        <f t="shared" si="2"/>
        <v>1.0526315789473684</v>
      </c>
    </row>
    <row r="78" spans="1:10" x14ac:dyDescent="0.25">
      <c r="A78" s="3" t="s">
        <v>202</v>
      </c>
      <c r="B78" s="3" t="s">
        <v>203</v>
      </c>
      <c r="C78" s="3" t="s">
        <v>204</v>
      </c>
      <c r="D78" s="12">
        <v>5</v>
      </c>
      <c r="E78" s="12">
        <v>20</v>
      </c>
      <c r="F78" s="12">
        <v>0</v>
      </c>
      <c r="G78" s="12">
        <f t="shared" si="3"/>
        <v>25</v>
      </c>
      <c r="H78" s="12">
        <v>5</v>
      </c>
      <c r="I78" s="12">
        <v>9</v>
      </c>
      <c r="J78" s="54">
        <f t="shared" si="2"/>
        <v>2.7777777777777777</v>
      </c>
    </row>
    <row r="79" spans="1:10" x14ac:dyDescent="0.25">
      <c r="A79" s="16" t="s">
        <v>205</v>
      </c>
      <c r="B79" s="3" t="s">
        <v>203</v>
      </c>
      <c r="C79" s="3" t="s">
        <v>206</v>
      </c>
      <c r="D79" s="12">
        <v>2</v>
      </c>
      <c r="E79" s="12">
        <v>12</v>
      </c>
      <c r="F79" s="12">
        <v>0</v>
      </c>
      <c r="G79" s="12">
        <f t="shared" si="3"/>
        <v>14</v>
      </c>
      <c r="H79" s="12">
        <v>2</v>
      </c>
      <c r="I79" s="12">
        <v>15</v>
      </c>
      <c r="J79" s="54">
        <f t="shared" si="2"/>
        <v>0.93333333333333335</v>
      </c>
    </row>
    <row r="80" spans="1:10" x14ac:dyDescent="0.25">
      <c r="A80" s="3" t="s">
        <v>207</v>
      </c>
      <c r="B80" s="3" t="s">
        <v>208</v>
      </c>
      <c r="C80" s="3" t="s">
        <v>209</v>
      </c>
      <c r="D80" s="12">
        <v>6</v>
      </c>
      <c r="E80" s="12">
        <v>57</v>
      </c>
      <c r="F80" s="12">
        <v>4</v>
      </c>
      <c r="G80" s="12">
        <f t="shared" si="3"/>
        <v>67</v>
      </c>
      <c r="H80" s="12">
        <v>6</v>
      </c>
      <c r="I80" s="12">
        <v>67</v>
      </c>
      <c r="J80" s="54">
        <f t="shared" si="2"/>
        <v>1</v>
      </c>
    </row>
    <row r="81" spans="1:10" x14ac:dyDescent="0.25">
      <c r="A81" s="3" t="s">
        <v>210</v>
      </c>
      <c r="B81" s="3" t="s">
        <v>211</v>
      </c>
      <c r="C81" s="3" t="s">
        <v>211</v>
      </c>
      <c r="D81" s="12">
        <v>8</v>
      </c>
      <c r="E81" s="12">
        <v>57</v>
      </c>
      <c r="F81" s="12">
        <v>0</v>
      </c>
      <c r="G81" s="12">
        <f t="shared" si="3"/>
        <v>65</v>
      </c>
      <c r="H81" s="12">
        <v>8</v>
      </c>
      <c r="I81" s="12">
        <v>40</v>
      </c>
      <c r="J81" s="54">
        <f t="shared" si="2"/>
        <v>1.625</v>
      </c>
    </row>
    <row r="82" spans="1:10" x14ac:dyDescent="0.25">
      <c r="A82" s="3" t="s">
        <v>212</v>
      </c>
      <c r="B82" s="3" t="s">
        <v>213</v>
      </c>
      <c r="C82" s="3" t="s">
        <v>214</v>
      </c>
      <c r="D82" s="12">
        <v>9</v>
      </c>
      <c r="E82" s="12">
        <v>141</v>
      </c>
      <c r="F82" s="12">
        <v>0</v>
      </c>
      <c r="G82" s="12">
        <f t="shared" si="3"/>
        <v>150</v>
      </c>
      <c r="H82" s="12">
        <v>9</v>
      </c>
      <c r="I82" s="12">
        <v>153</v>
      </c>
      <c r="J82" s="54">
        <f t="shared" si="2"/>
        <v>0.98039215686274506</v>
      </c>
    </row>
    <row r="83" spans="1:10" x14ac:dyDescent="0.25">
      <c r="A83" s="3" t="s">
        <v>215</v>
      </c>
      <c r="B83" s="3" t="s">
        <v>213</v>
      </c>
      <c r="C83" s="3" t="s">
        <v>216</v>
      </c>
      <c r="D83" s="12">
        <v>2</v>
      </c>
      <c r="E83" s="12">
        <v>49</v>
      </c>
      <c r="F83" s="12">
        <v>4</v>
      </c>
      <c r="G83" s="12">
        <f t="shared" si="3"/>
        <v>55</v>
      </c>
      <c r="H83" s="12">
        <v>2</v>
      </c>
      <c r="I83" s="12">
        <v>45</v>
      </c>
      <c r="J83" s="54">
        <f t="shared" si="2"/>
        <v>1.2222222222222223</v>
      </c>
    </row>
    <row r="84" spans="1:10" x14ac:dyDescent="0.25">
      <c r="A84" s="3" t="s">
        <v>217</v>
      </c>
      <c r="B84" s="3" t="s">
        <v>218</v>
      </c>
      <c r="C84" s="3" t="s">
        <v>219</v>
      </c>
      <c r="D84" s="12">
        <v>9</v>
      </c>
      <c r="E84" s="12">
        <v>150</v>
      </c>
      <c r="F84" s="12">
        <v>1</v>
      </c>
      <c r="G84" s="12">
        <f t="shared" si="3"/>
        <v>160</v>
      </c>
      <c r="H84" s="12">
        <v>3</v>
      </c>
      <c r="I84" s="12">
        <v>74</v>
      </c>
      <c r="J84" s="54">
        <f t="shared" si="2"/>
        <v>2.1621621621621623</v>
      </c>
    </row>
    <row r="85" spans="1:10" x14ac:dyDescent="0.25">
      <c r="A85" s="3" t="s">
        <v>220</v>
      </c>
      <c r="B85" s="3" t="s">
        <v>221</v>
      </c>
      <c r="C85" s="3" t="s">
        <v>222</v>
      </c>
      <c r="D85" s="12">
        <v>3</v>
      </c>
      <c r="E85" s="12">
        <v>46</v>
      </c>
      <c r="F85" s="12">
        <v>1</v>
      </c>
      <c r="G85" s="12">
        <f t="shared" si="3"/>
        <v>50</v>
      </c>
      <c r="H85" s="12">
        <v>3</v>
      </c>
      <c r="I85" s="12">
        <v>45</v>
      </c>
      <c r="J85" s="54">
        <f t="shared" si="2"/>
        <v>1.1111111111111112</v>
      </c>
    </row>
    <row r="86" spans="1:10" x14ac:dyDescent="0.25">
      <c r="A86" s="3" t="s">
        <v>223</v>
      </c>
      <c r="B86" s="3" t="s">
        <v>224</v>
      </c>
      <c r="C86" s="3" t="s">
        <v>225</v>
      </c>
      <c r="D86" s="12">
        <v>22</v>
      </c>
      <c r="E86" s="12">
        <v>157</v>
      </c>
      <c r="F86" s="12">
        <v>1</v>
      </c>
      <c r="G86" s="12">
        <f t="shared" si="3"/>
        <v>180</v>
      </c>
      <c r="H86" s="12">
        <v>3</v>
      </c>
      <c r="I86" s="12">
        <v>169</v>
      </c>
      <c r="J86" s="54">
        <f t="shared" si="2"/>
        <v>1.0650887573964498</v>
      </c>
    </row>
    <row r="87" spans="1:10" x14ac:dyDescent="0.25">
      <c r="A87" s="3" t="s">
        <v>226</v>
      </c>
      <c r="B87" s="3" t="s">
        <v>227</v>
      </c>
      <c r="C87" s="3" t="s">
        <v>228</v>
      </c>
      <c r="D87" s="12">
        <v>4</v>
      </c>
      <c r="E87" s="12">
        <v>61</v>
      </c>
      <c r="F87" s="12">
        <v>0</v>
      </c>
      <c r="G87" s="12">
        <f t="shared" si="3"/>
        <v>65</v>
      </c>
      <c r="H87" s="12">
        <v>4</v>
      </c>
      <c r="I87" s="12">
        <v>36</v>
      </c>
      <c r="J87" s="54">
        <f t="shared" si="2"/>
        <v>1.8055555555555556</v>
      </c>
    </row>
    <row r="88" spans="1:10" x14ac:dyDescent="0.25">
      <c r="A88" s="3" t="s">
        <v>229</v>
      </c>
      <c r="B88" s="3" t="s">
        <v>230</v>
      </c>
      <c r="C88" s="3" t="s">
        <v>231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54">
        <f t="shared" si="2"/>
        <v>1</v>
      </c>
    </row>
    <row r="89" spans="1:10" x14ac:dyDescent="0.25">
      <c r="A89" s="3" t="s">
        <v>232</v>
      </c>
      <c r="B89" s="3" t="s">
        <v>233</v>
      </c>
      <c r="C89" s="3" t="s">
        <v>234</v>
      </c>
      <c r="D89" s="12">
        <v>9</v>
      </c>
      <c r="E89" s="12">
        <v>102</v>
      </c>
      <c r="F89" s="12">
        <v>0</v>
      </c>
      <c r="G89" s="12">
        <f t="shared" si="3"/>
        <v>111</v>
      </c>
      <c r="H89" s="12">
        <v>6</v>
      </c>
      <c r="I89" s="12">
        <v>108</v>
      </c>
      <c r="J89" s="54">
        <f t="shared" si="2"/>
        <v>1.0277777777777777</v>
      </c>
    </row>
    <row r="90" spans="1:10" x14ac:dyDescent="0.25">
      <c r="A90" s="3" t="s">
        <v>235</v>
      </c>
      <c r="B90" s="3" t="s">
        <v>236</v>
      </c>
      <c r="C90" s="3" t="s">
        <v>236</v>
      </c>
      <c r="D90" s="12">
        <v>6</v>
      </c>
      <c r="E90" s="12">
        <v>138</v>
      </c>
      <c r="F90" s="12">
        <v>0</v>
      </c>
      <c r="G90" s="12">
        <f t="shared" si="3"/>
        <v>144</v>
      </c>
      <c r="H90" s="12">
        <v>5</v>
      </c>
      <c r="I90" s="12">
        <v>89</v>
      </c>
      <c r="J90" s="54">
        <f t="shared" si="2"/>
        <v>1.6179775280898876</v>
      </c>
    </row>
    <row r="91" spans="1:10" x14ac:dyDescent="0.25">
      <c r="A91" s="3" t="s">
        <v>237</v>
      </c>
      <c r="B91" s="3" t="s">
        <v>238</v>
      </c>
      <c r="C91" s="3" t="s">
        <v>239</v>
      </c>
      <c r="D91" s="12">
        <v>8</v>
      </c>
      <c r="E91" s="12">
        <v>80</v>
      </c>
      <c r="F91" s="12">
        <v>0</v>
      </c>
      <c r="G91" s="12">
        <f t="shared" si="3"/>
        <v>88</v>
      </c>
      <c r="H91" s="12">
        <v>2</v>
      </c>
      <c r="I91" s="12">
        <v>90</v>
      </c>
      <c r="J91" s="54">
        <f t="shared" si="2"/>
        <v>0.97777777777777775</v>
      </c>
    </row>
    <row r="92" spans="1:10" x14ac:dyDescent="0.25">
      <c r="A92" s="3" t="s">
        <v>240</v>
      </c>
      <c r="B92" s="3" t="s">
        <v>241</v>
      </c>
      <c r="C92" s="3" t="s">
        <v>242</v>
      </c>
      <c r="D92" s="12">
        <v>7</v>
      </c>
      <c r="E92" s="12">
        <v>67</v>
      </c>
      <c r="F92" s="12">
        <v>0</v>
      </c>
      <c r="G92" s="12">
        <f t="shared" si="3"/>
        <v>74</v>
      </c>
      <c r="H92" s="12">
        <v>1</v>
      </c>
      <c r="I92" s="12">
        <v>88</v>
      </c>
      <c r="J92" s="54">
        <f t="shared" si="2"/>
        <v>0.84090909090909094</v>
      </c>
    </row>
    <row r="93" spans="1:10" x14ac:dyDescent="0.25">
      <c r="A93" s="3" t="s">
        <v>243</v>
      </c>
      <c r="B93" s="3" t="s">
        <v>244</v>
      </c>
      <c r="C93" s="3" t="s">
        <v>245</v>
      </c>
      <c r="D93" s="12">
        <v>4</v>
      </c>
      <c r="E93" s="12">
        <v>77</v>
      </c>
      <c r="F93" s="12">
        <v>0</v>
      </c>
      <c r="G93" s="12">
        <f t="shared" si="3"/>
        <v>81</v>
      </c>
      <c r="H93" s="12">
        <v>2</v>
      </c>
      <c r="I93" s="12">
        <v>81</v>
      </c>
      <c r="J93" s="54">
        <f t="shared" si="2"/>
        <v>1</v>
      </c>
    </row>
    <row r="94" spans="1:10" x14ac:dyDescent="0.25">
      <c r="A94" s="3" t="s">
        <v>246</v>
      </c>
      <c r="B94" s="3" t="s">
        <v>247</v>
      </c>
      <c r="C94" s="3" t="s">
        <v>248</v>
      </c>
      <c r="D94" s="12">
        <v>0</v>
      </c>
      <c r="E94" s="12">
        <v>22</v>
      </c>
      <c r="F94" s="12">
        <v>0</v>
      </c>
      <c r="G94" s="12">
        <f t="shared" si="3"/>
        <v>22</v>
      </c>
      <c r="H94" s="12">
        <v>0</v>
      </c>
      <c r="I94" s="12">
        <v>21</v>
      </c>
      <c r="J94" s="54">
        <f t="shared" si="2"/>
        <v>1.0476190476190477</v>
      </c>
    </row>
    <row r="95" spans="1:10" x14ac:dyDescent="0.25">
      <c r="A95" s="3" t="s">
        <v>249</v>
      </c>
      <c r="B95" s="3" t="s">
        <v>250</v>
      </c>
      <c r="C95" s="3" t="s">
        <v>480</v>
      </c>
      <c r="D95" s="12">
        <v>11</v>
      </c>
      <c r="E95" s="12">
        <v>384</v>
      </c>
      <c r="F95" s="12">
        <v>0</v>
      </c>
      <c r="G95" s="12">
        <f t="shared" si="3"/>
        <v>395</v>
      </c>
      <c r="H95" s="12">
        <v>11</v>
      </c>
      <c r="I95" s="12">
        <v>396</v>
      </c>
      <c r="J95" s="54">
        <f t="shared" si="2"/>
        <v>0.99747474747474751</v>
      </c>
    </row>
    <row r="96" spans="1:10" x14ac:dyDescent="0.25">
      <c r="A96" s="3" t="s">
        <v>254</v>
      </c>
      <c r="B96" s="3" t="s">
        <v>250</v>
      </c>
      <c r="C96" s="3" t="s">
        <v>255</v>
      </c>
      <c r="D96" s="12">
        <v>18</v>
      </c>
      <c r="E96" s="12">
        <v>338</v>
      </c>
      <c r="F96" s="12">
        <v>0</v>
      </c>
      <c r="G96" s="12">
        <f t="shared" si="3"/>
        <v>356</v>
      </c>
      <c r="H96" s="12">
        <v>12</v>
      </c>
      <c r="I96" s="12">
        <v>392</v>
      </c>
      <c r="J96" s="54">
        <f t="shared" si="2"/>
        <v>0.90816326530612246</v>
      </c>
    </row>
    <row r="97" spans="1:10" x14ac:dyDescent="0.25">
      <c r="A97" s="3" t="s">
        <v>256</v>
      </c>
      <c r="B97" s="3" t="s">
        <v>250</v>
      </c>
      <c r="C97" s="3" t="s">
        <v>257</v>
      </c>
      <c r="D97" s="12">
        <v>5</v>
      </c>
      <c r="E97" s="12">
        <v>89</v>
      </c>
      <c r="F97" s="12">
        <v>0</v>
      </c>
      <c r="G97" s="12">
        <f t="shared" si="3"/>
        <v>94</v>
      </c>
      <c r="H97" s="12">
        <v>2</v>
      </c>
      <c r="I97" s="12">
        <v>90</v>
      </c>
      <c r="J97" s="54">
        <f t="shared" si="2"/>
        <v>1.0444444444444445</v>
      </c>
    </row>
    <row r="98" spans="1:10" x14ac:dyDescent="0.25">
      <c r="A98" s="3" t="s">
        <v>258</v>
      </c>
      <c r="B98" s="3" t="s">
        <v>250</v>
      </c>
      <c r="C98" s="3" t="s">
        <v>259</v>
      </c>
      <c r="D98" s="12">
        <v>7</v>
      </c>
      <c r="E98" s="12">
        <v>135</v>
      </c>
      <c r="F98" s="12">
        <v>0</v>
      </c>
      <c r="G98" s="12">
        <f t="shared" si="3"/>
        <v>142</v>
      </c>
      <c r="H98" s="12">
        <v>4</v>
      </c>
      <c r="I98" s="12">
        <v>134</v>
      </c>
      <c r="J98" s="54">
        <f t="shared" si="2"/>
        <v>1.0597014925373134</v>
      </c>
    </row>
    <row r="99" spans="1:10" x14ac:dyDescent="0.25">
      <c r="A99" s="3" t="s">
        <v>260</v>
      </c>
      <c r="B99" s="3" t="s">
        <v>250</v>
      </c>
      <c r="C99" s="3" t="s">
        <v>261</v>
      </c>
      <c r="D99" s="12">
        <v>10</v>
      </c>
      <c r="E99" s="12">
        <v>86</v>
      </c>
      <c r="F99" s="12">
        <v>0</v>
      </c>
      <c r="G99" s="12">
        <f t="shared" si="3"/>
        <v>96</v>
      </c>
      <c r="H99" s="12">
        <v>4</v>
      </c>
      <c r="I99" s="12">
        <v>95</v>
      </c>
      <c r="J99" s="54">
        <f t="shared" si="2"/>
        <v>1.0105263157894737</v>
      </c>
    </row>
    <row r="100" spans="1:10" x14ac:dyDescent="0.25">
      <c r="A100" s="3" t="s">
        <v>262</v>
      </c>
      <c r="B100" s="3" t="s">
        <v>250</v>
      </c>
      <c r="C100" s="3" t="s">
        <v>263</v>
      </c>
      <c r="D100" s="12">
        <v>21</v>
      </c>
      <c r="E100" s="12">
        <v>436</v>
      </c>
      <c r="F100" s="12">
        <v>0</v>
      </c>
      <c r="G100" s="12">
        <f t="shared" si="3"/>
        <v>457</v>
      </c>
      <c r="H100" s="12">
        <v>4</v>
      </c>
      <c r="I100" s="12">
        <v>454</v>
      </c>
      <c r="J100" s="54">
        <f t="shared" si="2"/>
        <v>1.0066079295154184</v>
      </c>
    </row>
    <row r="101" spans="1:10" x14ac:dyDescent="0.25">
      <c r="A101" s="3" t="s">
        <v>264</v>
      </c>
      <c r="B101" s="3" t="s">
        <v>250</v>
      </c>
      <c r="C101" s="3" t="s">
        <v>265</v>
      </c>
      <c r="D101" s="12">
        <v>14</v>
      </c>
      <c r="E101" s="12">
        <v>203</v>
      </c>
      <c r="F101" s="12">
        <v>0</v>
      </c>
      <c r="G101" s="12">
        <f t="shared" si="3"/>
        <v>217</v>
      </c>
      <c r="H101" s="12">
        <v>8</v>
      </c>
      <c r="I101" s="12">
        <v>216</v>
      </c>
      <c r="J101" s="54">
        <f t="shared" si="2"/>
        <v>1.0046296296296295</v>
      </c>
    </row>
    <row r="102" spans="1:10" x14ac:dyDescent="0.25">
      <c r="A102" s="3" t="s">
        <v>266</v>
      </c>
      <c r="B102" s="3" t="s">
        <v>250</v>
      </c>
      <c r="C102" s="3" t="s">
        <v>267</v>
      </c>
      <c r="D102" s="12">
        <v>6</v>
      </c>
      <c r="E102" s="12">
        <v>130</v>
      </c>
      <c r="F102" s="12">
        <v>0</v>
      </c>
      <c r="G102" s="12">
        <f t="shared" si="3"/>
        <v>136</v>
      </c>
      <c r="H102" s="12">
        <v>4</v>
      </c>
      <c r="I102" s="12">
        <v>130</v>
      </c>
      <c r="J102" s="54">
        <f t="shared" si="2"/>
        <v>1.0461538461538462</v>
      </c>
    </row>
    <row r="103" spans="1:10" x14ac:dyDescent="0.25">
      <c r="A103" s="3" t="s">
        <v>268</v>
      </c>
      <c r="B103" s="3" t="s">
        <v>250</v>
      </c>
      <c r="C103" s="3" t="s">
        <v>269</v>
      </c>
      <c r="D103" s="12">
        <v>15</v>
      </c>
      <c r="E103" s="12">
        <v>159</v>
      </c>
      <c r="F103" s="12">
        <v>1</v>
      </c>
      <c r="G103" s="12">
        <f t="shared" si="3"/>
        <v>175</v>
      </c>
      <c r="H103" s="12">
        <v>4</v>
      </c>
      <c r="I103" s="12">
        <v>177</v>
      </c>
      <c r="J103" s="54">
        <f t="shared" si="2"/>
        <v>0.98870056497175141</v>
      </c>
    </row>
    <row r="104" spans="1:10" x14ac:dyDescent="0.25">
      <c r="A104" s="3" t="s">
        <v>270</v>
      </c>
      <c r="B104" s="3" t="s">
        <v>271</v>
      </c>
      <c r="C104" s="3" t="s">
        <v>271</v>
      </c>
      <c r="D104" s="12">
        <v>3</v>
      </c>
      <c r="E104" s="12">
        <v>53</v>
      </c>
      <c r="F104" s="12">
        <v>0</v>
      </c>
      <c r="G104" s="12">
        <f t="shared" si="3"/>
        <v>56</v>
      </c>
      <c r="H104" s="12">
        <v>3</v>
      </c>
      <c r="I104" s="12">
        <v>56</v>
      </c>
      <c r="J104" s="54">
        <f t="shared" si="2"/>
        <v>1</v>
      </c>
    </row>
    <row r="105" spans="1:10" x14ac:dyDescent="0.25">
      <c r="A105" s="3" t="s">
        <v>272</v>
      </c>
      <c r="B105" s="3" t="s">
        <v>271</v>
      </c>
      <c r="C105" s="3" t="s">
        <v>273</v>
      </c>
      <c r="D105" s="12">
        <v>0</v>
      </c>
      <c r="E105" s="12">
        <v>14</v>
      </c>
      <c r="F105" s="12">
        <v>0</v>
      </c>
      <c r="G105" s="12">
        <f t="shared" si="3"/>
        <v>14</v>
      </c>
      <c r="H105" s="12">
        <v>0</v>
      </c>
      <c r="I105" s="12">
        <v>14</v>
      </c>
      <c r="J105" s="54">
        <f t="shared" si="2"/>
        <v>1</v>
      </c>
    </row>
    <row r="106" spans="1:10" x14ac:dyDescent="0.25">
      <c r="A106" s="3" t="s">
        <v>274</v>
      </c>
      <c r="B106" s="3" t="s">
        <v>275</v>
      </c>
      <c r="C106" s="3" t="s">
        <v>276</v>
      </c>
      <c r="D106" s="12">
        <v>12</v>
      </c>
      <c r="E106" s="12">
        <v>112</v>
      </c>
      <c r="F106" s="12">
        <v>0</v>
      </c>
      <c r="G106" s="12">
        <f t="shared" si="3"/>
        <v>124</v>
      </c>
      <c r="H106" s="12">
        <v>4</v>
      </c>
      <c r="I106" s="12">
        <v>123</v>
      </c>
      <c r="J106" s="54">
        <f t="shared" si="2"/>
        <v>1.0081300813008129</v>
      </c>
    </row>
    <row r="107" spans="1:10" x14ac:dyDescent="0.25">
      <c r="A107" s="3" t="s">
        <v>277</v>
      </c>
      <c r="B107" s="3" t="s">
        <v>278</v>
      </c>
      <c r="C107" s="3" t="s">
        <v>279</v>
      </c>
      <c r="D107" s="12">
        <v>2</v>
      </c>
      <c r="E107" s="12">
        <v>25</v>
      </c>
      <c r="F107" s="12">
        <v>0</v>
      </c>
      <c r="G107" s="12">
        <f t="shared" si="3"/>
        <v>27</v>
      </c>
      <c r="H107" s="12">
        <v>0</v>
      </c>
      <c r="I107" s="12">
        <v>27</v>
      </c>
      <c r="J107" s="54">
        <f t="shared" si="2"/>
        <v>1</v>
      </c>
    </row>
    <row r="108" spans="1:10" ht="15.75" thickBot="1" x14ac:dyDescent="0.3">
      <c r="A108" s="45" t="s">
        <v>280</v>
      </c>
      <c r="B108" s="45" t="s">
        <v>281</v>
      </c>
      <c r="C108" s="45" t="s">
        <v>281</v>
      </c>
      <c r="D108" s="46">
        <v>1</v>
      </c>
      <c r="E108" s="46">
        <v>50</v>
      </c>
      <c r="F108" s="46">
        <v>0</v>
      </c>
      <c r="G108" s="46">
        <f t="shared" si="3"/>
        <v>51</v>
      </c>
      <c r="H108" s="46">
        <v>0</v>
      </c>
      <c r="I108" s="46">
        <v>49</v>
      </c>
      <c r="J108" s="56">
        <f>G108/I108</f>
        <v>1.0408163265306123</v>
      </c>
    </row>
    <row r="109" spans="1:10" ht="16.5" thickTop="1" thickBot="1" x14ac:dyDescent="0.3">
      <c r="A109" s="131" t="s">
        <v>282</v>
      </c>
      <c r="B109" s="132"/>
      <c r="C109" s="132"/>
      <c r="D109" s="134">
        <f>SUM(D3:D108)</f>
        <v>700</v>
      </c>
      <c r="E109" s="134">
        <f>SUM(E3:E108)</f>
        <v>9958</v>
      </c>
      <c r="F109" s="134">
        <f>SUM(F3:F108)</f>
        <v>105</v>
      </c>
      <c r="G109" s="134">
        <f t="shared" ref="G109" si="4">D109+E109+F109</f>
        <v>10763</v>
      </c>
      <c r="H109" s="134">
        <f>SUM(H3:H108)</f>
        <v>357</v>
      </c>
      <c r="I109" s="134">
        <f>SUM(I3:I108)</f>
        <v>10083</v>
      </c>
      <c r="J109" s="135">
        <f t="shared" si="2"/>
        <v>1.0674402459585441</v>
      </c>
    </row>
    <row r="110" spans="1:10" ht="15.75" thickTop="1" x14ac:dyDescent="0.25"/>
    <row r="111" spans="1:10" x14ac:dyDescent="0.25">
      <c r="A111" s="5" t="s">
        <v>283</v>
      </c>
      <c r="B111" s="5"/>
      <c r="C111" s="5"/>
      <c r="D111" s="19"/>
      <c r="E111" s="19"/>
      <c r="F111" s="19"/>
      <c r="G111" s="19"/>
      <c r="H111" s="19"/>
      <c r="I111" s="19"/>
      <c r="J111" s="57"/>
    </row>
    <row r="113" spans="1:10" x14ac:dyDescent="0.25">
      <c r="A113" s="5" t="s">
        <v>284</v>
      </c>
      <c r="B113" s="5"/>
      <c r="C113" s="5"/>
      <c r="D113" s="19"/>
      <c r="E113" s="19"/>
      <c r="F113" s="19"/>
      <c r="G113" s="19"/>
      <c r="H113" s="19"/>
      <c r="I113" s="19"/>
      <c r="J113" s="57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10343-0D7D-41EE-AA83-22F7C5832B02}">
  <dimension ref="A1:H79"/>
  <sheetViews>
    <sheetView topLeftCell="A41" zoomScale="120" zoomScaleNormal="120" workbookViewId="0">
      <selection activeCell="M67" sqref="M67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2.7109375" style="17" bestFit="1" customWidth="1"/>
    <col min="6" max="6" width="12.42578125" style="17" customWidth="1"/>
    <col min="7" max="7" width="8.85546875" style="17"/>
    <col min="8" max="8" width="8.85546875" style="58"/>
  </cols>
  <sheetData>
    <row r="1" spans="1:8" x14ac:dyDescent="0.25">
      <c r="A1" s="43"/>
      <c r="B1" s="145">
        <v>45901</v>
      </c>
      <c r="C1" s="145"/>
      <c r="D1" s="145"/>
      <c r="E1" s="145"/>
      <c r="F1" s="145"/>
      <c r="G1" s="145"/>
      <c r="H1" s="53"/>
    </row>
    <row r="2" spans="1:8" ht="39" x14ac:dyDescent="0.25">
      <c r="A2" s="61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25</v>
      </c>
      <c r="D3" s="12">
        <v>0</v>
      </c>
      <c r="E3" s="12">
        <f>SUM(B3:D3)</f>
        <v>26</v>
      </c>
      <c r="F3" s="12">
        <v>0</v>
      </c>
      <c r="G3" s="12">
        <v>23</v>
      </c>
      <c r="H3" s="54">
        <f t="shared" ref="H3:H52" si="0">E3/G3</f>
        <v>1.1304347826086956</v>
      </c>
    </row>
    <row r="4" spans="1:8" x14ac:dyDescent="0.25">
      <c r="A4" s="3" t="s">
        <v>14</v>
      </c>
      <c r="B4" s="12">
        <v>6</v>
      </c>
      <c r="C4" s="12">
        <v>26</v>
      </c>
      <c r="D4" s="12">
        <v>4</v>
      </c>
      <c r="E4" s="12">
        <f t="shared" ref="E4:E52" si="1">SUM(B4:D4)</f>
        <v>36</v>
      </c>
      <c r="F4" s="12">
        <v>6</v>
      </c>
      <c r="G4" s="12">
        <v>26</v>
      </c>
      <c r="H4" s="54">
        <f t="shared" si="0"/>
        <v>1.3846153846153846</v>
      </c>
    </row>
    <row r="5" spans="1:8" x14ac:dyDescent="0.25">
      <c r="A5" s="3" t="s">
        <v>16</v>
      </c>
      <c r="B5" s="12">
        <v>1</v>
      </c>
      <c r="C5" s="12">
        <v>8</v>
      </c>
      <c r="D5" s="12">
        <v>0</v>
      </c>
      <c r="E5" s="12">
        <f t="shared" si="1"/>
        <v>9</v>
      </c>
      <c r="F5" s="12">
        <v>1</v>
      </c>
      <c r="G5" s="12">
        <v>9</v>
      </c>
      <c r="H5" s="54">
        <f t="shared" si="0"/>
        <v>1</v>
      </c>
    </row>
    <row r="6" spans="1:8" x14ac:dyDescent="0.25">
      <c r="A6" s="3" t="s">
        <v>18</v>
      </c>
      <c r="B6" s="12">
        <v>17</v>
      </c>
      <c r="C6" s="12">
        <v>123</v>
      </c>
      <c r="D6" s="12">
        <v>0</v>
      </c>
      <c r="E6" s="12">
        <v>140</v>
      </c>
      <c r="F6" s="12">
        <v>3</v>
      </c>
      <c r="G6" s="12">
        <v>102</v>
      </c>
      <c r="H6" s="54">
        <v>1.3725490196078431</v>
      </c>
    </row>
    <row r="7" spans="1:8" x14ac:dyDescent="0.25">
      <c r="A7" s="3" t="s">
        <v>23</v>
      </c>
      <c r="B7" s="12">
        <v>1</v>
      </c>
      <c r="C7" s="12">
        <v>20</v>
      </c>
      <c r="D7" s="12">
        <v>0</v>
      </c>
      <c r="E7" s="12">
        <f t="shared" si="1"/>
        <v>21</v>
      </c>
      <c r="F7" s="12">
        <v>1</v>
      </c>
      <c r="G7" s="12">
        <v>16</v>
      </c>
      <c r="H7" s="54">
        <f t="shared" si="0"/>
        <v>1.3125</v>
      </c>
    </row>
    <row r="8" spans="1:8" x14ac:dyDescent="0.25">
      <c r="A8" s="3" t="s">
        <v>26</v>
      </c>
      <c r="B8" s="12">
        <v>9</v>
      </c>
      <c r="C8" s="12">
        <v>88</v>
      </c>
      <c r="D8" s="12">
        <v>3</v>
      </c>
      <c r="E8" s="12">
        <f t="shared" si="1"/>
        <v>100</v>
      </c>
      <c r="F8" s="12">
        <v>8</v>
      </c>
      <c r="G8" s="12">
        <v>118</v>
      </c>
      <c r="H8" s="54">
        <f t="shared" si="0"/>
        <v>0.84745762711864403</v>
      </c>
    </row>
    <row r="9" spans="1:8" x14ac:dyDescent="0.25">
      <c r="A9" s="3" t="s">
        <v>29</v>
      </c>
      <c r="B9" s="12">
        <v>5</v>
      </c>
      <c r="C9" s="12">
        <v>30</v>
      </c>
      <c r="D9" s="12">
        <v>0</v>
      </c>
      <c r="E9" s="12">
        <f t="shared" si="1"/>
        <v>35</v>
      </c>
      <c r="F9" s="12">
        <v>2</v>
      </c>
      <c r="G9" s="12">
        <v>30</v>
      </c>
      <c r="H9" s="54">
        <f t="shared" si="0"/>
        <v>1.1666666666666667</v>
      </c>
    </row>
    <row r="10" spans="1:8" x14ac:dyDescent="0.25">
      <c r="A10" s="3" t="s">
        <v>32</v>
      </c>
      <c r="B10" s="12">
        <v>8</v>
      </c>
      <c r="C10" s="12">
        <v>241</v>
      </c>
      <c r="D10" s="12">
        <v>48</v>
      </c>
      <c r="E10" s="12">
        <f t="shared" si="1"/>
        <v>297</v>
      </c>
      <c r="F10" s="12">
        <v>7</v>
      </c>
      <c r="G10" s="12">
        <v>207</v>
      </c>
      <c r="H10" s="54">
        <f t="shared" si="0"/>
        <v>1.4347826086956521</v>
      </c>
    </row>
    <row r="11" spans="1:8" x14ac:dyDescent="0.25">
      <c r="A11" s="3" t="s">
        <v>34</v>
      </c>
      <c r="B11" s="12">
        <v>7</v>
      </c>
      <c r="C11" s="12">
        <v>91</v>
      </c>
      <c r="D11" s="12">
        <v>0</v>
      </c>
      <c r="E11" s="12">
        <v>98</v>
      </c>
      <c r="F11" s="12">
        <v>5</v>
      </c>
      <c r="G11" s="12">
        <v>109</v>
      </c>
      <c r="H11" s="54">
        <v>0.8990825688073395</v>
      </c>
    </row>
    <row r="12" spans="1:8" x14ac:dyDescent="0.25">
      <c r="A12" s="3" t="s">
        <v>39</v>
      </c>
      <c r="B12" s="12">
        <v>5</v>
      </c>
      <c r="C12" s="12">
        <v>47</v>
      </c>
      <c r="D12" s="12">
        <v>0</v>
      </c>
      <c r="E12" s="12">
        <f t="shared" si="1"/>
        <v>52</v>
      </c>
      <c r="F12" s="12">
        <v>0</v>
      </c>
      <c r="G12" s="12">
        <v>52</v>
      </c>
      <c r="H12" s="54">
        <f t="shared" si="0"/>
        <v>1</v>
      </c>
    </row>
    <row r="13" spans="1:8" x14ac:dyDescent="0.25">
      <c r="A13" s="3" t="s">
        <v>42</v>
      </c>
      <c r="B13" s="12">
        <v>3</v>
      </c>
      <c r="C13" s="12">
        <v>102</v>
      </c>
      <c r="D13" s="12">
        <v>0</v>
      </c>
      <c r="E13" s="12">
        <f t="shared" si="1"/>
        <v>105</v>
      </c>
      <c r="F13" s="12">
        <v>3</v>
      </c>
      <c r="G13" s="12">
        <v>37</v>
      </c>
      <c r="H13" s="54">
        <f t="shared" si="0"/>
        <v>2.8378378378378377</v>
      </c>
    </row>
    <row r="14" spans="1:8" x14ac:dyDescent="0.25">
      <c r="A14" s="3" t="s">
        <v>45</v>
      </c>
      <c r="B14" s="12">
        <v>18</v>
      </c>
      <c r="C14" s="12">
        <v>374</v>
      </c>
      <c r="D14" s="12">
        <v>0</v>
      </c>
      <c r="E14" s="12">
        <v>392</v>
      </c>
      <c r="F14" s="12">
        <v>12</v>
      </c>
      <c r="G14" s="12">
        <v>372</v>
      </c>
      <c r="H14" s="54">
        <v>1.053763440860215</v>
      </c>
    </row>
    <row r="15" spans="1:8" x14ac:dyDescent="0.25">
      <c r="A15" s="3" t="s">
        <v>50</v>
      </c>
      <c r="B15" s="12">
        <v>0</v>
      </c>
      <c r="C15" s="12">
        <v>40</v>
      </c>
      <c r="D15" s="12">
        <v>0</v>
      </c>
      <c r="E15" s="12">
        <f t="shared" si="1"/>
        <v>40</v>
      </c>
      <c r="F15" s="12">
        <v>0</v>
      </c>
      <c r="G15" s="12">
        <v>8</v>
      </c>
      <c r="H15" s="54">
        <f t="shared" si="0"/>
        <v>5</v>
      </c>
    </row>
    <row r="16" spans="1:8" x14ac:dyDescent="0.25">
      <c r="A16" s="3" t="s">
        <v>53</v>
      </c>
      <c r="B16" s="12">
        <v>2</v>
      </c>
      <c r="C16" s="12">
        <v>254</v>
      </c>
      <c r="D16" s="12">
        <v>3</v>
      </c>
      <c r="E16" s="12">
        <v>259</v>
      </c>
      <c r="F16" s="12">
        <v>0</v>
      </c>
      <c r="G16" s="12">
        <v>287</v>
      </c>
      <c r="H16" s="54">
        <v>0.90243902439024393</v>
      </c>
    </row>
    <row r="17" spans="1:8" x14ac:dyDescent="0.25">
      <c r="A17" s="3" t="s">
        <v>58</v>
      </c>
      <c r="B17" s="12">
        <v>0</v>
      </c>
      <c r="C17" s="12">
        <v>26</v>
      </c>
      <c r="D17" s="12">
        <v>0</v>
      </c>
      <c r="E17" s="12">
        <f t="shared" si="1"/>
        <v>26</v>
      </c>
      <c r="F17" s="12">
        <v>0</v>
      </c>
      <c r="G17" s="12">
        <v>24</v>
      </c>
      <c r="H17" s="54">
        <f t="shared" si="0"/>
        <v>1.0833333333333333</v>
      </c>
    </row>
    <row r="18" spans="1:8" x14ac:dyDescent="0.25">
      <c r="A18" s="3" t="s">
        <v>61</v>
      </c>
      <c r="B18" s="12">
        <v>4</v>
      </c>
      <c r="C18" s="12">
        <v>35</v>
      </c>
      <c r="D18" s="12">
        <v>0</v>
      </c>
      <c r="E18" s="12">
        <f t="shared" si="1"/>
        <v>39</v>
      </c>
      <c r="F18" s="12">
        <v>4</v>
      </c>
      <c r="G18" s="12">
        <v>41</v>
      </c>
      <c r="H18" s="54">
        <f t="shared" si="0"/>
        <v>0.95121951219512191</v>
      </c>
    </row>
    <row r="19" spans="1:8" x14ac:dyDescent="0.25">
      <c r="A19" s="3" t="s">
        <v>64</v>
      </c>
      <c r="B19" s="12">
        <v>9</v>
      </c>
      <c r="C19" s="12">
        <v>160</v>
      </c>
      <c r="D19" s="12">
        <v>0</v>
      </c>
      <c r="E19" s="12">
        <v>169</v>
      </c>
      <c r="F19" s="12">
        <v>3</v>
      </c>
      <c r="G19" s="12">
        <v>160</v>
      </c>
      <c r="H19" s="54">
        <v>1.0562499999999999</v>
      </c>
    </row>
    <row r="20" spans="1:8" x14ac:dyDescent="0.25">
      <c r="A20" s="3" t="s">
        <v>69</v>
      </c>
      <c r="B20" s="12">
        <v>5</v>
      </c>
      <c r="C20" s="12">
        <v>88</v>
      </c>
      <c r="D20" s="12">
        <v>0</v>
      </c>
      <c r="E20" s="12">
        <v>93</v>
      </c>
      <c r="F20" s="12">
        <v>5</v>
      </c>
      <c r="G20" s="12">
        <v>97</v>
      </c>
      <c r="H20" s="54">
        <v>0.95876288659793818</v>
      </c>
    </row>
    <row r="21" spans="1:8" x14ac:dyDescent="0.25">
      <c r="A21" s="3" t="s">
        <v>74</v>
      </c>
      <c r="B21" s="12">
        <v>4</v>
      </c>
      <c r="C21" s="12">
        <v>47</v>
      </c>
      <c r="D21" s="12">
        <v>0</v>
      </c>
      <c r="E21" s="12">
        <f t="shared" si="1"/>
        <v>51</v>
      </c>
      <c r="F21" s="12">
        <v>1</v>
      </c>
      <c r="G21" s="12">
        <v>53</v>
      </c>
      <c r="H21" s="54">
        <f t="shared" si="0"/>
        <v>0.96226415094339623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6</v>
      </c>
      <c r="H22" s="54">
        <f t="shared" si="0"/>
        <v>0.83333333333333337</v>
      </c>
    </row>
    <row r="23" spans="1:8" x14ac:dyDescent="0.25">
      <c r="A23" s="3" t="s">
        <v>80</v>
      </c>
      <c r="B23" s="12">
        <v>31</v>
      </c>
      <c r="C23" s="12">
        <v>401</v>
      </c>
      <c r="D23" s="12">
        <v>2</v>
      </c>
      <c r="E23" s="12">
        <f t="shared" si="1"/>
        <v>434</v>
      </c>
      <c r="F23" s="12">
        <v>31</v>
      </c>
      <c r="G23" s="12">
        <v>170</v>
      </c>
      <c r="H23" s="54">
        <f t="shared" si="0"/>
        <v>2.552941176470588</v>
      </c>
    </row>
    <row r="24" spans="1:8" x14ac:dyDescent="0.25">
      <c r="A24" s="3" t="s">
        <v>83</v>
      </c>
      <c r="B24" s="12">
        <v>3</v>
      </c>
      <c r="C24" s="12">
        <v>43</v>
      </c>
      <c r="D24" s="12">
        <v>0</v>
      </c>
      <c r="E24" s="12">
        <f t="shared" si="1"/>
        <v>46</v>
      </c>
      <c r="F24" s="12">
        <v>3</v>
      </c>
      <c r="G24" s="12">
        <v>40</v>
      </c>
      <c r="H24" s="54">
        <f t="shared" si="0"/>
        <v>1.1499999999999999</v>
      </c>
    </row>
    <row r="25" spans="1:8" x14ac:dyDescent="0.25">
      <c r="A25" s="3" t="s">
        <v>86</v>
      </c>
      <c r="B25" s="12">
        <v>7</v>
      </c>
      <c r="C25" s="12">
        <v>105</v>
      </c>
      <c r="D25" s="12">
        <v>0</v>
      </c>
      <c r="E25" s="12">
        <f t="shared" si="1"/>
        <v>112</v>
      </c>
      <c r="F25" s="12">
        <v>5</v>
      </c>
      <c r="G25" s="12">
        <v>108</v>
      </c>
      <c r="H25" s="54">
        <f t="shared" si="0"/>
        <v>1.037037037037037</v>
      </c>
    </row>
    <row r="26" spans="1:8" x14ac:dyDescent="0.25">
      <c r="A26" s="3" t="s">
        <v>89</v>
      </c>
      <c r="B26" s="12">
        <v>2</v>
      </c>
      <c r="C26" s="12">
        <v>10</v>
      </c>
      <c r="D26" s="12">
        <v>0</v>
      </c>
      <c r="E26" s="12">
        <f t="shared" si="1"/>
        <v>12</v>
      </c>
      <c r="F26" s="12">
        <v>2</v>
      </c>
      <c r="G26" s="12">
        <v>8</v>
      </c>
      <c r="H26" s="54">
        <f t="shared" si="0"/>
        <v>1.5</v>
      </c>
    </row>
    <row r="27" spans="1:8" x14ac:dyDescent="0.25">
      <c r="A27" s="3" t="s">
        <v>92</v>
      </c>
      <c r="B27" s="12">
        <v>1</v>
      </c>
      <c r="C27" s="12">
        <v>20</v>
      </c>
      <c r="D27" s="12">
        <v>0</v>
      </c>
      <c r="E27" s="12">
        <f t="shared" si="1"/>
        <v>21</v>
      </c>
      <c r="F27" s="12">
        <v>1</v>
      </c>
      <c r="G27" s="12">
        <v>22</v>
      </c>
      <c r="H27" s="54">
        <f t="shared" si="0"/>
        <v>0.95454545454545459</v>
      </c>
    </row>
    <row r="28" spans="1:8" x14ac:dyDescent="0.25">
      <c r="A28" s="3" t="s">
        <v>95</v>
      </c>
      <c r="B28" s="12">
        <v>1</v>
      </c>
      <c r="C28" s="12">
        <v>12</v>
      </c>
      <c r="D28" s="12">
        <v>0</v>
      </c>
      <c r="E28" s="12">
        <f t="shared" si="1"/>
        <v>13</v>
      </c>
      <c r="F28" s="12">
        <v>0</v>
      </c>
      <c r="G28" s="12">
        <v>10</v>
      </c>
      <c r="H28" s="54">
        <f t="shared" si="0"/>
        <v>1.3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15</v>
      </c>
      <c r="H29" s="54">
        <f t="shared" si="0"/>
        <v>0.93333333333333335</v>
      </c>
    </row>
    <row r="30" spans="1:8" x14ac:dyDescent="0.25">
      <c r="A30" s="3" t="s">
        <v>101</v>
      </c>
      <c r="B30" s="12">
        <v>3</v>
      </c>
      <c r="C30" s="12">
        <v>41</v>
      </c>
      <c r="D30" s="12">
        <v>0</v>
      </c>
      <c r="E30" s="12">
        <f t="shared" si="1"/>
        <v>44</v>
      </c>
      <c r="F30" s="12">
        <v>3</v>
      </c>
      <c r="G30" s="12">
        <v>45</v>
      </c>
      <c r="H30" s="54">
        <f t="shared" si="0"/>
        <v>0.97777777777777775</v>
      </c>
    </row>
    <row r="31" spans="1:8" x14ac:dyDescent="0.25">
      <c r="A31" s="3" t="s">
        <v>104</v>
      </c>
      <c r="B31" s="12">
        <v>2</v>
      </c>
      <c r="C31" s="12">
        <v>65</v>
      </c>
      <c r="D31" s="12">
        <v>0</v>
      </c>
      <c r="E31" s="12">
        <f t="shared" si="1"/>
        <v>67</v>
      </c>
      <c r="F31" s="12">
        <v>2</v>
      </c>
      <c r="G31" s="12">
        <v>39</v>
      </c>
      <c r="H31" s="54">
        <f t="shared" si="0"/>
        <v>1.7179487179487178</v>
      </c>
    </row>
    <row r="32" spans="1:8" x14ac:dyDescent="0.25">
      <c r="A32" s="3" t="s">
        <v>107</v>
      </c>
      <c r="B32" s="12">
        <v>7</v>
      </c>
      <c r="C32" s="12">
        <v>86</v>
      </c>
      <c r="D32" s="12">
        <v>0</v>
      </c>
      <c r="E32" s="12">
        <f t="shared" si="1"/>
        <v>93</v>
      </c>
      <c r="F32" s="12">
        <v>1</v>
      </c>
      <c r="G32" s="12">
        <v>101</v>
      </c>
      <c r="H32" s="54">
        <f t="shared" si="0"/>
        <v>0.92079207920792083</v>
      </c>
    </row>
    <row r="33" spans="1:8" x14ac:dyDescent="0.25">
      <c r="A33" s="3" t="s">
        <v>110</v>
      </c>
      <c r="B33" s="12">
        <v>0</v>
      </c>
      <c r="C33" s="12">
        <v>9</v>
      </c>
      <c r="D33" s="12">
        <v>0</v>
      </c>
      <c r="E33" s="12">
        <f t="shared" si="1"/>
        <v>9</v>
      </c>
      <c r="F33" s="12">
        <v>0</v>
      </c>
      <c r="G33" s="12">
        <v>9</v>
      </c>
      <c r="H33" s="54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15</v>
      </c>
      <c r="H34" s="54">
        <f t="shared" si="0"/>
        <v>0.8</v>
      </c>
    </row>
    <row r="35" spans="1:8" x14ac:dyDescent="0.25">
      <c r="A35" s="3" t="s">
        <v>116</v>
      </c>
      <c r="B35" s="12">
        <v>11</v>
      </c>
      <c r="C35" s="12">
        <v>119</v>
      </c>
      <c r="D35" s="12">
        <v>12</v>
      </c>
      <c r="E35" s="12">
        <v>142</v>
      </c>
      <c r="F35" s="12">
        <v>4</v>
      </c>
      <c r="G35" s="12">
        <v>126</v>
      </c>
      <c r="H35" s="54">
        <v>1.126984126984127</v>
      </c>
    </row>
    <row r="36" spans="1:8" x14ac:dyDescent="0.25">
      <c r="A36" s="3" t="s">
        <v>121</v>
      </c>
      <c r="B36" s="12">
        <v>3</v>
      </c>
      <c r="C36" s="12">
        <v>31</v>
      </c>
      <c r="D36" s="12">
        <v>0</v>
      </c>
      <c r="E36" s="12">
        <f t="shared" si="1"/>
        <v>34</v>
      </c>
      <c r="F36" s="12">
        <v>3</v>
      </c>
      <c r="G36" s="12">
        <v>33</v>
      </c>
      <c r="H36" s="54">
        <f t="shared" si="0"/>
        <v>1.0303030303030303</v>
      </c>
    </row>
    <row r="37" spans="1:8" x14ac:dyDescent="0.25">
      <c r="A37" s="3" t="s">
        <v>123</v>
      </c>
      <c r="B37" s="12">
        <v>40</v>
      </c>
      <c r="C37" s="12">
        <v>1</v>
      </c>
      <c r="D37" s="12">
        <v>0</v>
      </c>
      <c r="E37" s="12">
        <f t="shared" si="1"/>
        <v>41</v>
      </c>
      <c r="F37" s="12">
        <v>0</v>
      </c>
      <c r="G37" s="12">
        <v>29</v>
      </c>
      <c r="H37" s="54">
        <f t="shared" si="0"/>
        <v>1.4137931034482758</v>
      </c>
    </row>
    <row r="38" spans="1:8" x14ac:dyDescent="0.25">
      <c r="A38" s="3" t="s">
        <v>126</v>
      </c>
      <c r="B38" s="12">
        <v>2</v>
      </c>
      <c r="C38" s="12">
        <v>13</v>
      </c>
      <c r="D38" s="12">
        <v>0</v>
      </c>
      <c r="E38" s="12">
        <f t="shared" si="1"/>
        <v>15</v>
      </c>
      <c r="F38" s="12">
        <v>0</v>
      </c>
      <c r="G38" s="12">
        <v>15</v>
      </c>
      <c r="H38" s="54">
        <f t="shared" si="0"/>
        <v>1</v>
      </c>
    </row>
    <row r="39" spans="1:8" x14ac:dyDescent="0.25">
      <c r="A39" s="3" t="s">
        <v>129</v>
      </c>
      <c r="B39" s="12">
        <v>4</v>
      </c>
      <c r="C39" s="12">
        <v>91</v>
      </c>
      <c r="D39" s="12">
        <v>0</v>
      </c>
      <c r="E39" s="12">
        <f t="shared" si="1"/>
        <v>95</v>
      </c>
      <c r="F39" s="12">
        <v>4</v>
      </c>
      <c r="G39" s="12">
        <v>98</v>
      </c>
      <c r="H39" s="54">
        <f t="shared" si="0"/>
        <v>0.96938775510204078</v>
      </c>
    </row>
    <row r="40" spans="1:8" x14ac:dyDescent="0.25">
      <c r="A40" s="3" t="s">
        <v>132</v>
      </c>
      <c r="B40" s="12">
        <v>3</v>
      </c>
      <c r="C40" s="12">
        <v>92</v>
      </c>
      <c r="D40" s="12">
        <v>0</v>
      </c>
      <c r="E40" s="12">
        <f t="shared" si="1"/>
        <v>95</v>
      </c>
      <c r="F40" s="12">
        <v>3</v>
      </c>
      <c r="G40" s="12">
        <v>48</v>
      </c>
      <c r="H40" s="54">
        <f t="shared" si="0"/>
        <v>1.9791666666666667</v>
      </c>
    </row>
    <row r="41" spans="1:8" x14ac:dyDescent="0.25">
      <c r="A41" s="3" t="s">
        <v>135</v>
      </c>
      <c r="B41" s="12">
        <v>9</v>
      </c>
      <c r="C41" s="12">
        <v>77</v>
      </c>
      <c r="D41" s="12">
        <v>1</v>
      </c>
      <c r="E41" s="12">
        <f t="shared" si="1"/>
        <v>87</v>
      </c>
      <c r="F41" s="12">
        <v>2</v>
      </c>
      <c r="G41" s="12">
        <v>75</v>
      </c>
      <c r="H41" s="54">
        <f t="shared" si="0"/>
        <v>1.1599999999999999</v>
      </c>
    </row>
    <row r="42" spans="1:8" x14ac:dyDescent="0.25">
      <c r="A42" s="3" t="s">
        <v>138</v>
      </c>
      <c r="B42" s="12">
        <v>2</v>
      </c>
      <c r="C42" s="12">
        <v>21</v>
      </c>
      <c r="D42" s="12">
        <v>0</v>
      </c>
      <c r="E42" s="12">
        <f t="shared" si="1"/>
        <v>23</v>
      </c>
      <c r="F42" s="12">
        <v>0</v>
      </c>
      <c r="G42" s="12">
        <v>24</v>
      </c>
      <c r="H42" s="54">
        <f t="shared" si="0"/>
        <v>0.95833333333333337</v>
      </c>
    </row>
    <row r="43" spans="1:8" x14ac:dyDescent="0.25">
      <c r="A43" s="3" t="s">
        <v>141</v>
      </c>
      <c r="B43" s="12">
        <v>11</v>
      </c>
      <c r="C43" s="12">
        <v>60</v>
      </c>
      <c r="D43" s="12">
        <v>0</v>
      </c>
      <c r="E43" s="12">
        <v>71</v>
      </c>
      <c r="F43" s="12">
        <v>11</v>
      </c>
      <c r="G43" s="12">
        <v>75</v>
      </c>
      <c r="H43" s="54">
        <v>0.94666666666666666</v>
      </c>
    </row>
    <row r="44" spans="1:8" x14ac:dyDescent="0.25">
      <c r="A44" s="3" t="s">
        <v>146</v>
      </c>
      <c r="B44" s="12">
        <v>3</v>
      </c>
      <c r="C44" s="12">
        <v>124</v>
      </c>
      <c r="D44" s="12">
        <v>1</v>
      </c>
      <c r="E44" s="12">
        <f t="shared" si="1"/>
        <v>128</v>
      </c>
      <c r="F44" s="12">
        <v>3</v>
      </c>
      <c r="G44" s="12">
        <v>43</v>
      </c>
      <c r="H44" s="54">
        <f t="shared" si="0"/>
        <v>2.9767441860465116</v>
      </c>
    </row>
    <row r="45" spans="1:8" x14ac:dyDescent="0.25">
      <c r="A45" s="3" t="s">
        <v>149</v>
      </c>
      <c r="B45" s="12">
        <v>0</v>
      </c>
      <c r="C45" s="12">
        <v>50</v>
      </c>
      <c r="D45" s="12">
        <v>0</v>
      </c>
      <c r="E45" s="12">
        <v>50</v>
      </c>
      <c r="F45" s="12">
        <v>0</v>
      </c>
      <c r="G45" s="12">
        <v>50</v>
      </c>
      <c r="H45" s="54">
        <v>1</v>
      </c>
    </row>
    <row r="46" spans="1:8" x14ac:dyDescent="0.25">
      <c r="A46" s="3" t="s">
        <v>154</v>
      </c>
      <c r="B46" s="12">
        <v>0</v>
      </c>
      <c r="C46" s="12">
        <v>38</v>
      </c>
      <c r="D46" s="12">
        <v>0</v>
      </c>
      <c r="E46" s="12">
        <f t="shared" si="1"/>
        <v>38</v>
      </c>
      <c r="F46" s="12">
        <v>0</v>
      </c>
      <c r="G46" s="12">
        <v>24</v>
      </c>
      <c r="H46" s="54">
        <f t="shared" si="0"/>
        <v>1.5833333333333333</v>
      </c>
    </row>
    <row r="47" spans="1:8" x14ac:dyDescent="0.25">
      <c r="A47" s="3" t="s">
        <v>157</v>
      </c>
      <c r="B47" s="12">
        <v>4</v>
      </c>
      <c r="C47" s="12">
        <v>77</v>
      </c>
      <c r="D47" s="12">
        <v>0</v>
      </c>
      <c r="E47" s="12">
        <f t="shared" si="1"/>
        <v>81</v>
      </c>
      <c r="F47" s="12">
        <v>4</v>
      </c>
      <c r="G47" s="12">
        <v>47</v>
      </c>
      <c r="H47" s="54">
        <f t="shared" si="0"/>
        <v>1.7234042553191489</v>
      </c>
    </row>
    <row r="48" spans="1:8" x14ac:dyDescent="0.25">
      <c r="A48" s="3" t="s">
        <v>160</v>
      </c>
      <c r="B48" s="12">
        <v>4</v>
      </c>
      <c r="C48" s="12">
        <v>58</v>
      </c>
      <c r="D48" s="12">
        <v>0</v>
      </c>
      <c r="E48" s="12">
        <f t="shared" si="1"/>
        <v>62</v>
      </c>
      <c r="F48" s="12">
        <v>4</v>
      </c>
      <c r="G48" s="12">
        <v>50</v>
      </c>
      <c r="H48" s="54">
        <f t="shared" si="0"/>
        <v>1.24</v>
      </c>
    </row>
    <row r="49" spans="1:8" x14ac:dyDescent="0.25">
      <c r="A49" s="3" t="s">
        <v>163</v>
      </c>
      <c r="B49" s="12">
        <v>3</v>
      </c>
      <c r="C49" s="12">
        <v>26</v>
      </c>
      <c r="D49" s="12">
        <v>1</v>
      </c>
      <c r="E49" s="12">
        <f t="shared" si="1"/>
        <v>30</v>
      </c>
      <c r="F49" s="12">
        <v>2</v>
      </c>
      <c r="G49" s="12">
        <v>27</v>
      </c>
      <c r="H49" s="54">
        <f t="shared" si="0"/>
        <v>1.1111111111111112</v>
      </c>
    </row>
    <row r="50" spans="1:8" x14ac:dyDescent="0.25">
      <c r="A50" s="3" t="s">
        <v>166</v>
      </c>
      <c r="B50" s="12">
        <v>13</v>
      </c>
      <c r="C50" s="12">
        <v>100</v>
      </c>
      <c r="D50" s="12">
        <v>0</v>
      </c>
      <c r="E50" s="12">
        <f t="shared" si="1"/>
        <v>113</v>
      </c>
      <c r="F50" s="12">
        <v>3</v>
      </c>
      <c r="G50" s="12">
        <v>118</v>
      </c>
      <c r="H50" s="54">
        <f t="shared" si="0"/>
        <v>0.9576271186440678</v>
      </c>
    </row>
    <row r="51" spans="1:8" x14ac:dyDescent="0.25">
      <c r="A51" s="3" t="s">
        <v>168</v>
      </c>
      <c r="B51" s="12">
        <v>2</v>
      </c>
      <c r="C51" s="12">
        <v>39</v>
      </c>
      <c r="D51" s="12">
        <v>0</v>
      </c>
      <c r="E51" s="12">
        <f t="shared" si="1"/>
        <v>41</v>
      </c>
      <c r="F51" s="12">
        <v>2</v>
      </c>
      <c r="G51" s="12">
        <v>21</v>
      </c>
      <c r="H51" s="54">
        <f t="shared" si="0"/>
        <v>1.9523809523809523</v>
      </c>
    </row>
    <row r="52" spans="1:8" x14ac:dyDescent="0.25">
      <c r="A52" s="3" t="s">
        <v>171</v>
      </c>
      <c r="B52" s="12">
        <v>1</v>
      </c>
      <c r="C52" s="12">
        <v>25</v>
      </c>
      <c r="D52" s="12">
        <v>0</v>
      </c>
      <c r="E52" s="12">
        <f t="shared" si="1"/>
        <v>26</v>
      </c>
      <c r="F52" s="12">
        <v>0</v>
      </c>
      <c r="G52" s="12">
        <v>24</v>
      </c>
      <c r="H52" s="54">
        <f t="shared" si="0"/>
        <v>1.0833333333333333</v>
      </c>
    </row>
    <row r="53" spans="1:8" x14ac:dyDescent="0.25">
      <c r="A53" s="3" t="s">
        <v>174</v>
      </c>
      <c r="B53" s="12">
        <v>191</v>
      </c>
      <c r="C53" s="12">
        <v>2759</v>
      </c>
      <c r="D53" s="12">
        <v>18</v>
      </c>
      <c r="E53" s="12">
        <v>2968</v>
      </c>
      <c r="F53" s="12">
        <v>80</v>
      </c>
      <c r="G53" s="12">
        <v>3255</v>
      </c>
      <c r="H53" s="54">
        <v>0.91182795698924735</v>
      </c>
    </row>
    <row r="54" spans="1:8" x14ac:dyDescent="0.25">
      <c r="A54" s="3" t="s">
        <v>201</v>
      </c>
      <c r="B54" s="12">
        <v>3</v>
      </c>
      <c r="C54" s="12">
        <v>57</v>
      </c>
      <c r="D54" s="12">
        <v>0</v>
      </c>
      <c r="E54" s="12">
        <f t="shared" ref="E54:E74" si="2">SUM(B54:D54)</f>
        <v>60</v>
      </c>
      <c r="F54" s="12">
        <v>2</v>
      </c>
      <c r="G54" s="12">
        <v>57</v>
      </c>
      <c r="H54" s="54">
        <f t="shared" ref="H54:H75" si="3">E54/G54</f>
        <v>1.0526315789473684</v>
      </c>
    </row>
    <row r="55" spans="1:8" x14ac:dyDescent="0.25">
      <c r="A55" s="3" t="s">
        <v>203</v>
      </c>
      <c r="B55" s="12">
        <v>7</v>
      </c>
      <c r="C55" s="12">
        <v>32</v>
      </c>
      <c r="D55" s="12">
        <v>0</v>
      </c>
      <c r="E55" s="12">
        <v>39</v>
      </c>
      <c r="F55" s="12">
        <v>7</v>
      </c>
      <c r="G55" s="12">
        <v>24</v>
      </c>
      <c r="H55" s="54">
        <v>1.625</v>
      </c>
    </row>
    <row r="56" spans="1:8" x14ac:dyDescent="0.25">
      <c r="A56" s="3" t="s">
        <v>208</v>
      </c>
      <c r="B56" s="12">
        <v>6</v>
      </c>
      <c r="C56" s="12">
        <v>57</v>
      </c>
      <c r="D56" s="12">
        <v>4</v>
      </c>
      <c r="E56" s="12">
        <f t="shared" si="2"/>
        <v>67</v>
      </c>
      <c r="F56" s="12">
        <v>6</v>
      </c>
      <c r="G56" s="12">
        <v>67</v>
      </c>
      <c r="H56" s="54">
        <f t="shared" si="3"/>
        <v>1</v>
      </c>
    </row>
    <row r="57" spans="1:8" x14ac:dyDescent="0.25">
      <c r="A57" s="3" t="s">
        <v>211</v>
      </c>
      <c r="B57" s="12">
        <v>8</v>
      </c>
      <c r="C57" s="12">
        <v>57</v>
      </c>
      <c r="D57" s="12">
        <v>0</v>
      </c>
      <c r="E57" s="12">
        <f t="shared" si="2"/>
        <v>65</v>
      </c>
      <c r="F57" s="12">
        <v>8</v>
      </c>
      <c r="G57" s="12">
        <v>40</v>
      </c>
      <c r="H57" s="54">
        <f t="shared" si="3"/>
        <v>1.625</v>
      </c>
    </row>
    <row r="58" spans="1:8" x14ac:dyDescent="0.25">
      <c r="A58" s="3" t="s">
        <v>213</v>
      </c>
      <c r="B58" s="12">
        <v>11</v>
      </c>
      <c r="C58" s="12">
        <v>190</v>
      </c>
      <c r="D58" s="12">
        <v>4</v>
      </c>
      <c r="E58" s="12">
        <v>205</v>
      </c>
      <c r="F58" s="12">
        <v>11</v>
      </c>
      <c r="G58" s="12">
        <v>198</v>
      </c>
      <c r="H58" s="54">
        <v>1.0353535353535352</v>
      </c>
    </row>
    <row r="59" spans="1:8" x14ac:dyDescent="0.25">
      <c r="A59" s="3" t="s">
        <v>218</v>
      </c>
      <c r="B59" s="12">
        <v>9</v>
      </c>
      <c r="C59" s="12">
        <v>150</v>
      </c>
      <c r="D59" s="12">
        <v>1</v>
      </c>
      <c r="E59" s="12">
        <f t="shared" si="2"/>
        <v>160</v>
      </c>
      <c r="F59" s="12">
        <v>3</v>
      </c>
      <c r="G59" s="12">
        <v>74</v>
      </c>
      <c r="H59" s="54">
        <f t="shared" si="3"/>
        <v>2.1621621621621623</v>
      </c>
    </row>
    <row r="60" spans="1:8" x14ac:dyDescent="0.25">
      <c r="A60" s="3" t="s">
        <v>221</v>
      </c>
      <c r="B60" s="12">
        <v>3</v>
      </c>
      <c r="C60" s="12">
        <v>46</v>
      </c>
      <c r="D60" s="12">
        <v>1</v>
      </c>
      <c r="E60" s="12">
        <f t="shared" si="2"/>
        <v>50</v>
      </c>
      <c r="F60" s="12">
        <v>3</v>
      </c>
      <c r="G60" s="12">
        <v>45</v>
      </c>
      <c r="H60" s="54">
        <f t="shared" si="3"/>
        <v>1.1111111111111112</v>
      </c>
    </row>
    <row r="61" spans="1:8" x14ac:dyDescent="0.25">
      <c r="A61" s="3" t="s">
        <v>224</v>
      </c>
      <c r="B61" s="12">
        <v>22</v>
      </c>
      <c r="C61" s="12">
        <v>157</v>
      </c>
      <c r="D61" s="12">
        <v>1</v>
      </c>
      <c r="E61" s="12">
        <f t="shared" si="2"/>
        <v>180</v>
      </c>
      <c r="F61" s="12">
        <v>3</v>
      </c>
      <c r="G61" s="12">
        <v>169</v>
      </c>
      <c r="H61" s="54">
        <f t="shared" si="3"/>
        <v>1.0650887573964498</v>
      </c>
    </row>
    <row r="62" spans="1:8" x14ac:dyDescent="0.25">
      <c r="A62" s="3" t="s">
        <v>227</v>
      </c>
      <c r="B62" s="12">
        <v>4</v>
      </c>
      <c r="C62" s="12">
        <v>61</v>
      </c>
      <c r="D62" s="12">
        <v>0</v>
      </c>
      <c r="E62" s="12">
        <f t="shared" si="2"/>
        <v>65</v>
      </c>
      <c r="F62" s="12">
        <v>4</v>
      </c>
      <c r="G62" s="12">
        <v>36</v>
      </c>
      <c r="H62" s="54">
        <f t="shared" si="3"/>
        <v>1.8055555555555556</v>
      </c>
    </row>
    <row r="63" spans="1:8" x14ac:dyDescent="0.25">
      <c r="A63" s="3" t="s">
        <v>230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54">
        <f t="shared" si="3"/>
        <v>1</v>
      </c>
    </row>
    <row r="64" spans="1:8" x14ac:dyDescent="0.25">
      <c r="A64" s="3" t="s">
        <v>233</v>
      </c>
      <c r="B64" s="12">
        <v>9</v>
      </c>
      <c r="C64" s="12">
        <v>102</v>
      </c>
      <c r="D64" s="12">
        <v>0</v>
      </c>
      <c r="E64" s="12">
        <f t="shared" si="2"/>
        <v>111</v>
      </c>
      <c r="F64" s="12">
        <v>6</v>
      </c>
      <c r="G64" s="12">
        <v>108</v>
      </c>
      <c r="H64" s="54">
        <f t="shared" si="3"/>
        <v>1.0277777777777777</v>
      </c>
    </row>
    <row r="65" spans="1:8" x14ac:dyDescent="0.25">
      <c r="A65" s="3" t="s">
        <v>236</v>
      </c>
      <c r="B65" s="12">
        <v>6</v>
      </c>
      <c r="C65" s="12">
        <v>138</v>
      </c>
      <c r="D65" s="12">
        <v>0</v>
      </c>
      <c r="E65" s="12">
        <f t="shared" si="2"/>
        <v>144</v>
      </c>
      <c r="F65" s="12">
        <v>5</v>
      </c>
      <c r="G65" s="12">
        <v>89</v>
      </c>
      <c r="H65" s="54">
        <f t="shared" si="3"/>
        <v>1.6179775280898876</v>
      </c>
    </row>
    <row r="66" spans="1:8" x14ac:dyDescent="0.25">
      <c r="A66" s="3" t="s">
        <v>238</v>
      </c>
      <c r="B66" s="12">
        <v>8</v>
      </c>
      <c r="C66" s="12">
        <v>80</v>
      </c>
      <c r="D66" s="12">
        <v>0</v>
      </c>
      <c r="E66" s="12">
        <f t="shared" si="2"/>
        <v>88</v>
      </c>
      <c r="F66" s="12">
        <v>2</v>
      </c>
      <c r="G66" s="12">
        <v>90</v>
      </c>
      <c r="H66" s="54">
        <f t="shared" si="3"/>
        <v>0.97777777777777775</v>
      </c>
    </row>
    <row r="67" spans="1:8" x14ac:dyDescent="0.25">
      <c r="A67" s="3" t="s">
        <v>241</v>
      </c>
      <c r="B67" s="12">
        <v>7</v>
      </c>
      <c r="C67" s="12">
        <v>67</v>
      </c>
      <c r="D67" s="12">
        <v>0</v>
      </c>
      <c r="E67" s="12">
        <f t="shared" si="2"/>
        <v>74</v>
      </c>
      <c r="F67" s="12">
        <v>1</v>
      </c>
      <c r="G67" s="12">
        <v>88</v>
      </c>
      <c r="H67" s="54">
        <f t="shared" si="3"/>
        <v>0.84090909090909094</v>
      </c>
    </row>
    <row r="68" spans="1:8" x14ac:dyDescent="0.25">
      <c r="A68" s="3" t="s">
        <v>244</v>
      </c>
      <c r="B68" s="12">
        <v>4</v>
      </c>
      <c r="C68" s="12">
        <v>77</v>
      </c>
      <c r="D68" s="12">
        <v>0</v>
      </c>
      <c r="E68" s="12">
        <f t="shared" si="2"/>
        <v>81</v>
      </c>
      <c r="F68" s="12">
        <v>2</v>
      </c>
      <c r="G68" s="12">
        <v>81</v>
      </c>
      <c r="H68" s="54">
        <f t="shared" si="3"/>
        <v>1</v>
      </c>
    </row>
    <row r="69" spans="1:8" x14ac:dyDescent="0.25">
      <c r="A69" s="3" t="s">
        <v>247</v>
      </c>
      <c r="B69" s="12">
        <v>0</v>
      </c>
      <c r="C69" s="12">
        <v>22</v>
      </c>
      <c r="D69" s="12">
        <v>0</v>
      </c>
      <c r="E69" s="12">
        <f t="shared" si="2"/>
        <v>22</v>
      </c>
      <c r="F69" s="12">
        <v>0</v>
      </c>
      <c r="G69" s="12">
        <v>21</v>
      </c>
      <c r="H69" s="54">
        <f t="shared" si="3"/>
        <v>1.0476190476190477</v>
      </c>
    </row>
    <row r="70" spans="1:8" x14ac:dyDescent="0.25">
      <c r="A70" s="3" t="s">
        <v>250</v>
      </c>
      <c r="B70" s="12">
        <v>107</v>
      </c>
      <c r="C70" s="12">
        <v>1960</v>
      </c>
      <c r="D70" s="12">
        <v>1</v>
      </c>
      <c r="E70" s="12">
        <v>2068</v>
      </c>
      <c r="F70" s="12">
        <v>53</v>
      </c>
      <c r="G70" s="12">
        <v>2084</v>
      </c>
      <c r="H70" s="54">
        <v>0.99232245681381959</v>
      </c>
    </row>
    <row r="71" spans="1:8" x14ac:dyDescent="0.25">
      <c r="A71" s="3" t="s">
        <v>271</v>
      </c>
      <c r="B71" s="12">
        <v>3</v>
      </c>
      <c r="C71" s="12">
        <v>67</v>
      </c>
      <c r="D71" s="12">
        <v>0</v>
      </c>
      <c r="E71" s="12">
        <v>70</v>
      </c>
      <c r="F71" s="12">
        <v>3</v>
      </c>
      <c r="G71" s="12">
        <v>70</v>
      </c>
      <c r="H71" s="54">
        <v>1</v>
      </c>
    </row>
    <row r="72" spans="1:8" x14ac:dyDescent="0.25">
      <c r="A72" s="3" t="s">
        <v>275</v>
      </c>
      <c r="B72" s="12">
        <v>12</v>
      </c>
      <c r="C72" s="12">
        <v>112</v>
      </c>
      <c r="D72" s="12">
        <v>0</v>
      </c>
      <c r="E72" s="12">
        <f t="shared" si="2"/>
        <v>124</v>
      </c>
      <c r="F72" s="12">
        <v>4</v>
      </c>
      <c r="G72" s="12">
        <v>123</v>
      </c>
      <c r="H72" s="54">
        <f t="shared" si="3"/>
        <v>1.0081300813008129</v>
      </c>
    </row>
    <row r="73" spans="1:8" x14ac:dyDescent="0.25">
      <c r="A73" s="3" t="s">
        <v>278</v>
      </c>
      <c r="B73" s="12">
        <v>2</v>
      </c>
      <c r="C73" s="12">
        <v>25</v>
      </c>
      <c r="D73" s="12">
        <v>0</v>
      </c>
      <c r="E73" s="12">
        <f t="shared" si="2"/>
        <v>27</v>
      </c>
      <c r="F73" s="12">
        <v>0</v>
      </c>
      <c r="G73" s="12">
        <v>27</v>
      </c>
      <c r="H73" s="54">
        <f t="shared" si="3"/>
        <v>1</v>
      </c>
    </row>
    <row r="74" spans="1:8" ht="15.75" thickBot="1" x14ac:dyDescent="0.3">
      <c r="A74" s="45" t="s">
        <v>281</v>
      </c>
      <c r="B74" s="46">
        <v>1</v>
      </c>
      <c r="C74" s="46">
        <v>50</v>
      </c>
      <c r="D74" s="46">
        <v>0</v>
      </c>
      <c r="E74" s="46">
        <f t="shared" si="2"/>
        <v>51</v>
      </c>
      <c r="F74" s="46">
        <v>0</v>
      </c>
      <c r="G74" s="46">
        <v>49</v>
      </c>
      <c r="H74" s="56">
        <f>E74/G74</f>
        <v>1.0408163265306123</v>
      </c>
    </row>
    <row r="75" spans="1:8" ht="16.5" thickTop="1" thickBot="1" x14ac:dyDescent="0.3">
      <c r="A75" s="132" t="s">
        <v>455</v>
      </c>
      <c r="B75" s="134">
        <f>SUM(B3:B74)</f>
        <v>700</v>
      </c>
      <c r="C75" s="134">
        <f>SUM(C3:C74)</f>
        <v>9958</v>
      </c>
      <c r="D75" s="134">
        <f>SUM(D3:D74)</f>
        <v>105</v>
      </c>
      <c r="E75" s="134">
        <f t="shared" ref="E75" si="4">B75+C75+D75</f>
        <v>10763</v>
      </c>
      <c r="F75" s="134">
        <f>SUM(F3:F74)</f>
        <v>357</v>
      </c>
      <c r="G75" s="134">
        <f>SUM(G3:G74)</f>
        <v>10083</v>
      </c>
      <c r="H75" s="135">
        <f t="shared" si="3"/>
        <v>1.0674402459585441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57"/>
    </row>
    <row r="79" spans="1:8" x14ac:dyDescent="0.25">
      <c r="A79" s="5"/>
      <c r="B79" s="19"/>
      <c r="C79" s="19"/>
      <c r="D79" s="19"/>
      <c r="E79" s="19"/>
      <c r="F79" s="19"/>
      <c r="G79" s="19"/>
      <c r="H79" s="57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62929-7F5B-4FC5-9134-94FFB68BAD8C}">
  <dimension ref="A1:J114"/>
  <sheetViews>
    <sheetView topLeftCell="A92" zoomScale="120" zoomScaleNormal="120" workbookViewId="0">
      <selection activeCell="L69" sqref="L69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17" customWidth="1"/>
    <col min="7" max="7" width="12.7109375" style="32" bestFit="1" customWidth="1"/>
    <col min="8" max="8" width="12.42578125" style="17" customWidth="1"/>
    <col min="9" max="9" width="8.85546875" style="32"/>
    <col min="10" max="10" width="8.85546875" style="71"/>
  </cols>
  <sheetData>
    <row r="1" spans="1:10" x14ac:dyDescent="0.25">
      <c r="A1" s="43"/>
      <c r="B1" s="43"/>
      <c r="C1" s="43"/>
      <c r="D1" s="144">
        <v>45931</v>
      </c>
      <c r="E1" s="144"/>
      <c r="F1" s="144"/>
      <c r="G1" s="144"/>
      <c r="H1" s="144"/>
      <c r="I1" s="144"/>
      <c r="J1" s="66"/>
    </row>
    <row r="2" spans="1:10" s="65" customFormat="1" ht="39" x14ac:dyDescent="0.25">
      <c r="A2" s="36" t="s">
        <v>0</v>
      </c>
      <c r="B2" s="37" t="s">
        <v>1</v>
      </c>
      <c r="C2" s="37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26">
        <v>3</v>
      </c>
      <c r="E3" s="26">
        <v>25</v>
      </c>
      <c r="F3" s="26">
        <v>0</v>
      </c>
      <c r="G3" s="26">
        <f>SUM(D3:F3)</f>
        <v>28</v>
      </c>
      <c r="H3" s="26">
        <v>0</v>
      </c>
      <c r="I3" s="26">
        <v>25</v>
      </c>
      <c r="J3" s="67">
        <f t="shared" ref="J3:J67" si="0">G3/I3</f>
        <v>1.1200000000000001</v>
      </c>
    </row>
    <row r="4" spans="1:10" x14ac:dyDescent="0.25">
      <c r="A4" s="3" t="s">
        <v>13</v>
      </c>
      <c r="B4" s="3" t="s">
        <v>14</v>
      </c>
      <c r="C4" s="3" t="s">
        <v>14</v>
      </c>
      <c r="D4" s="26">
        <v>5</v>
      </c>
      <c r="E4" s="26">
        <v>31</v>
      </c>
      <c r="F4" s="26">
        <v>8</v>
      </c>
      <c r="G4" s="26">
        <f t="shared" ref="G4:G76" si="1">SUM(D4:F4)</f>
        <v>44</v>
      </c>
      <c r="H4" s="26">
        <v>5</v>
      </c>
      <c r="I4" s="26">
        <v>23</v>
      </c>
      <c r="J4" s="67">
        <f t="shared" si="0"/>
        <v>1.9130434782608696</v>
      </c>
    </row>
    <row r="5" spans="1:10" x14ac:dyDescent="0.25">
      <c r="A5" s="3" t="s">
        <v>15</v>
      </c>
      <c r="B5" s="3" t="s">
        <v>16</v>
      </c>
      <c r="C5" s="3" t="s">
        <v>16</v>
      </c>
      <c r="D5" s="26">
        <v>0</v>
      </c>
      <c r="E5" s="26">
        <v>11</v>
      </c>
      <c r="F5" s="26">
        <v>0</v>
      </c>
      <c r="G5" s="26">
        <f t="shared" si="1"/>
        <v>11</v>
      </c>
      <c r="H5" s="26">
        <v>0</v>
      </c>
      <c r="I5" s="26">
        <v>9</v>
      </c>
      <c r="J5" s="67">
        <f t="shared" si="0"/>
        <v>1.2222222222222223</v>
      </c>
    </row>
    <row r="6" spans="1:10" x14ac:dyDescent="0.25">
      <c r="A6" s="3" t="s">
        <v>17</v>
      </c>
      <c r="B6" s="3" t="s">
        <v>18</v>
      </c>
      <c r="C6" s="3" t="s">
        <v>19</v>
      </c>
      <c r="D6" s="26">
        <v>2</v>
      </c>
      <c r="E6" s="26">
        <v>27</v>
      </c>
      <c r="F6" s="26">
        <v>0</v>
      </c>
      <c r="G6" s="26">
        <f t="shared" si="1"/>
        <v>29</v>
      </c>
      <c r="H6" s="26">
        <v>2</v>
      </c>
      <c r="I6" s="26">
        <v>23</v>
      </c>
      <c r="J6" s="67">
        <f t="shared" si="0"/>
        <v>1.2608695652173914</v>
      </c>
    </row>
    <row r="7" spans="1:10" x14ac:dyDescent="0.25">
      <c r="A7" s="3" t="s">
        <v>20</v>
      </c>
      <c r="B7" s="3" t="s">
        <v>18</v>
      </c>
      <c r="C7" s="3" t="s">
        <v>21</v>
      </c>
      <c r="D7" s="26">
        <v>8</v>
      </c>
      <c r="E7" s="26">
        <v>100</v>
      </c>
      <c r="F7" s="26">
        <v>0</v>
      </c>
      <c r="G7" s="26">
        <f t="shared" si="1"/>
        <v>108</v>
      </c>
      <c r="H7" s="26">
        <v>1</v>
      </c>
      <c r="I7" s="26">
        <v>72</v>
      </c>
      <c r="J7" s="67">
        <f t="shared" si="0"/>
        <v>1.5</v>
      </c>
    </row>
    <row r="8" spans="1:10" x14ac:dyDescent="0.25">
      <c r="A8" s="3" t="s">
        <v>22</v>
      </c>
      <c r="B8" s="3" t="s">
        <v>23</v>
      </c>
      <c r="C8" s="3" t="s">
        <v>24</v>
      </c>
      <c r="D8" s="26">
        <v>1</v>
      </c>
      <c r="E8" s="26">
        <v>24</v>
      </c>
      <c r="F8" s="26">
        <v>1</v>
      </c>
      <c r="G8" s="26">
        <f t="shared" si="1"/>
        <v>26</v>
      </c>
      <c r="H8" s="26">
        <v>0</v>
      </c>
      <c r="I8" s="26">
        <v>21</v>
      </c>
      <c r="J8" s="67">
        <f t="shared" si="0"/>
        <v>1.2380952380952381</v>
      </c>
    </row>
    <row r="9" spans="1:10" x14ac:dyDescent="0.25">
      <c r="A9" s="3" t="s">
        <v>25</v>
      </c>
      <c r="B9" s="3" t="s">
        <v>26</v>
      </c>
      <c r="C9" s="3" t="s">
        <v>27</v>
      </c>
      <c r="D9" s="26">
        <v>7</v>
      </c>
      <c r="E9" s="26">
        <v>106</v>
      </c>
      <c r="F9" s="26">
        <v>1</v>
      </c>
      <c r="G9" s="26">
        <f t="shared" si="1"/>
        <v>114</v>
      </c>
      <c r="H9" s="26">
        <v>6</v>
      </c>
      <c r="I9" s="26">
        <v>125</v>
      </c>
      <c r="J9" s="67">
        <f t="shared" si="0"/>
        <v>0.91200000000000003</v>
      </c>
    </row>
    <row r="10" spans="1:10" x14ac:dyDescent="0.25">
      <c r="A10" s="3" t="s">
        <v>28</v>
      </c>
      <c r="B10" s="3" t="s">
        <v>29</v>
      </c>
      <c r="C10" s="3" t="s">
        <v>30</v>
      </c>
      <c r="D10" s="26">
        <v>3</v>
      </c>
      <c r="E10" s="26">
        <v>16</v>
      </c>
      <c r="F10" s="26">
        <v>0</v>
      </c>
      <c r="G10" s="26">
        <f t="shared" si="1"/>
        <v>19</v>
      </c>
      <c r="H10" s="26">
        <v>0</v>
      </c>
      <c r="I10" s="26">
        <v>17</v>
      </c>
      <c r="J10" s="67">
        <f t="shared" si="0"/>
        <v>1.1176470588235294</v>
      </c>
    </row>
    <row r="11" spans="1:10" x14ac:dyDescent="0.25">
      <c r="A11" s="3" t="s">
        <v>31</v>
      </c>
      <c r="B11" s="3" t="s">
        <v>32</v>
      </c>
      <c r="C11" s="3" t="s">
        <v>453</v>
      </c>
      <c r="D11" s="26">
        <v>17</v>
      </c>
      <c r="E11" s="26">
        <v>243</v>
      </c>
      <c r="F11" s="26">
        <v>50</v>
      </c>
      <c r="G11" s="26">
        <f t="shared" si="1"/>
        <v>310</v>
      </c>
      <c r="H11" s="26">
        <v>5</v>
      </c>
      <c r="I11" s="26">
        <v>220</v>
      </c>
      <c r="J11" s="67">
        <f t="shared" si="0"/>
        <v>1.4090909090909092</v>
      </c>
    </row>
    <row r="12" spans="1:10" x14ac:dyDescent="0.25">
      <c r="A12" s="3" t="s">
        <v>33</v>
      </c>
      <c r="B12" s="3" t="s">
        <v>34</v>
      </c>
      <c r="C12" s="3" t="s">
        <v>35</v>
      </c>
      <c r="D12" s="26">
        <v>4</v>
      </c>
      <c r="E12" s="26">
        <v>78</v>
      </c>
      <c r="F12" s="26">
        <v>0</v>
      </c>
      <c r="G12" s="26">
        <f t="shared" si="1"/>
        <v>82</v>
      </c>
      <c r="H12" s="26">
        <v>1</v>
      </c>
      <c r="I12" s="26">
        <v>96</v>
      </c>
      <c r="J12" s="67">
        <f t="shared" si="0"/>
        <v>0.85416666666666663</v>
      </c>
    </row>
    <row r="13" spans="1:10" x14ac:dyDescent="0.25">
      <c r="A13" s="3" t="s">
        <v>36</v>
      </c>
      <c r="B13" s="3" t="s">
        <v>34</v>
      </c>
      <c r="C13" s="3" t="s">
        <v>37</v>
      </c>
      <c r="D13" s="26">
        <v>0</v>
      </c>
      <c r="E13" s="26">
        <v>10</v>
      </c>
      <c r="F13" s="26">
        <v>0</v>
      </c>
      <c r="G13" s="26">
        <f t="shared" si="1"/>
        <v>10</v>
      </c>
      <c r="H13" s="26">
        <v>0</v>
      </c>
      <c r="I13" s="26">
        <v>11</v>
      </c>
      <c r="J13" s="67">
        <f t="shared" si="0"/>
        <v>0.90909090909090906</v>
      </c>
    </row>
    <row r="14" spans="1:10" x14ac:dyDescent="0.25">
      <c r="A14" s="3" t="s">
        <v>38</v>
      </c>
      <c r="B14" s="3" t="s">
        <v>39</v>
      </c>
      <c r="C14" s="3" t="s">
        <v>40</v>
      </c>
      <c r="D14" s="26">
        <v>6</v>
      </c>
      <c r="E14" s="26">
        <v>50</v>
      </c>
      <c r="F14" s="26">
        <v>0</v>
      </c>
      <c r="G14" s="26">
        <f t="shared" si="1"/>
        <v>56</v>
      </c>
      <c r="H14" s="26">
        <v>0</v>
      </c>
      <c r="I14" s="26">
        <v>57</v>
      </c>
      <c r="J14" s="67">
        <f t="shared" si="0"/>
        <v>0.98245614035087714</v>
      </c>
    </row>
    <row r="15" spans="1:10" x14ac:dyDescent="0.25">
      <c r="A15" s="3" t="s">
        <v>41</v>
      </c>
      <c r="B15" s="3" t="s">
        <v>42</v>
      </c>
      <c r="C15" s="3" t="s">
        <v>43</v>
      </c>
      <c r="D15" s="26">
        <v>4</v>
      </c>
      <c r="E15" s="26">
        <v>83</v>
      </c>
      <c r="F15" s="26">
        <v>0</v>
      </c>
      <c r="G15" s="26">
        <f t="shared" si="1"/>
        <v>87</v>
      </c>
      <c r="H15" s="26">
        <v>4</v>
      </c>
      <c r="I15" s="26">
        <v>29</v>
      </c>
      <c r="J15" s="67">
        <f t="shared" si="0"/>
        <v>3</v>
      </c>
    </row>
    <row r="16" spans="1:10" x14ac:dyDescent="0.25">
      <c r="A16" s="3" t="s">
        <v>44</v>
      </c>
      <c r="B16" s="3" t="s">
        <v>45</v>
      </c>
      <c r="C16" s="3" t="s">
        <v>46</v>
      </c>
      <c r="D16" s="26">
        <v>18</v>
      </c>
      <c r="E16" s="26">
        <v>194</v>
      </c>
      <c r="F16" s="26">
        <v>0</v>
      </c>
      <c r="G16" s="26">
        <f t="shared" si="1"/>
        <v>212</v>
      </c>
      <c r="H16" s="26">
        <v>6</v>
      </c>
      <c r="I16" s="26">
        <v>200</v>
      </c>
      <c r="J16" s="67">
        <f t="shared" si="0"/>
        <v>1.06</v>
      </c>
    </row>
    <row r="17" spans="1:10" x14ac:dyDescent="0.25">
      <c r="A17" s="3" t="s">
        <v>47</v>
      </c>
      <c r="B17" s="3" t="s">
        <v>45</v>
      </c>
      <c r="C17" s="3" t="s">
        <v>48</v>
      </c>
      <c r="D17" s="26">
        <v>3</v>
      </c>
      <c r="E17" s="26">
        <v>142</v>
      </c>
      <c r="F17" s="26">
        <v>0</v>
      </c>
      <c r="G17" s="26">
        <f t="shared" si="1"/>
        <v>145</v>
      </c>
      <c r="H17" s="26">
        <v>3</v>
      </c>
      <c r="I17" s="26">
        <v>136</v>
      </c>
      <c r="J17" s="67">
        <f t="shared" si="0"/>
        <v>1.0661764705882353</v>
      </c>
    </row>
    <row r="18" spans="1:10" x14ac:dyDescent="0.25">
      <c r="A18" s="3" t="s">
        <v>49</v>
      </c>
      <c r="B18" s="3" t="s">
        <v>50</v>
      </c>
      <c r="C18" s="3" t="s">
        <v>51</v>
      </c>
      <c r="D18" s="26">
        <v>1</v>
      </c>
      <c r="E18" s="26">
        <v>39</v>
      </c>
      <c r="F18" s="26">
        <v>0</v>
      </c>
      <c r="G18" s="26">
        <f t="shared" si="1"/>
        <v>40</v>
      </c>
      <c r="H18" s="26">
        <v>1</v>
      </c>
      <c r="I18" s="26">
        <v>8</v>
      </c>
      <c r="J18" s="67">
        <f t="shared" si="0"/>
        <v>5</v>
      </c>
    </row>
    <row r="19" spans="1:10" x14ac:dyDescent="0.25">
      <c r="A19" s="3" t="s">
        <v>52</v>
      </c>
      <c r="B19" s="3" t="s">
        <v>53</v>
      </c>
      <c r="C19" s="3" t="s">
        <v>54</v>
      </c>
      <c r="D19" s="26">
        <v>14</v>
      </c>
      <c r="E19" s="26">
        <v>243</v>
      </c>
      <c r="F19" s="26">
        <v>0</v>
      </c>
      <c r="G19" s="26">
        <f t="shared" si="1"/>
        <v>257</v>
      </c>
      <c r="H19" s="26">
        <v>5</v>
      </c>
      <c r="I19" s="26">
        <v>211</v>
      </c>
      <c r="J19" s="67">
        <f t="shared" si="0"/>
        <v>1.2180094786729858</v>
      </c>
    </row>
    <row r="20" spans="1:10" x14ac:dyDescent="0.25">
      <c r="A20" s="14" t="s">
        <v>55</v>
      </c>
      <c r="B20" s="3" t="s">
        <v>53</v>
      </c>
      <c r="C20" s="3" t="s">
        <v>56</v>
      </c>
      <c r="D20" s="26">
        <v>0</v>
      </c>
      <c r="E20" s="26">
        <v>17</v>
      </c>
      <c r="F20" s="26">
        <v>0</v>
      </c>
      <c r="G20" s="26">
        <f t="shared" si="1"/>
        <v>17</v>
      </c>
      <c r="H20" s="26">
        <v>0</v>
      </c>
      <c r="I20" s="26">
        <v>16</v>
      </c>
      <c r="J20" s="67">
        <f t="shared" si="0"/>
        <v>1.0625</v>
      </c>
    </row>
    <row r="21" spans="1:10" x14ac:dyDescent="0.25">
      <c r="A21" s="3" t="s">
        <v>57</v>
      </c>
      <c r="B21" s="3" t="s">
        <v>58</v>
      </c>
      <c r="C21" s="3" t="s">
        <v>59</v>
      </c>
      <c r="D21" s="26">
        <v>6</v>
      </c>
      <c r="E21" s="26">
        <v>14</v>
      </c>
      <c r="F21" s="26">
        <v>0</v>
      </c>
      <c r="G21" s="26">
        <f t="shared" si="1"/>
        <v>20</v>
      </c>
      <c r="H21" s="26">
        <v>3</v>
      </c>
      <c r="I21" s="26">
        <v>17</v>
      </c>
      <c r="J21" s="67">
        <f t="shared" si="0"/>
        <v>1.1764705882352942</v>
      </c>
    </row>
    <row r="22" spans="1:10" x14ac:dyDescent="0.25">
      <c r="A22" s="3" t="s">
        <v>60</v>
      </c>
      <c r="B22" s="3" t="s">
        <v>61</v>
      </c>
      <c r="C22" s="3" t="s">
        <v>62</v>
      </c>
      <c r="D22" s="26">
        <v>3</v>
      </c>
      <c r="E22" s="26">
        <v>36</v>
      </c>
      <c r="F22" s="26">
        <v>0</v>
      </c>
      <c r="G22" s="26">
        <f t="shared" si="1"/>
        <v>39</v>
      </c>
      <c r="H22" s="26">
        <v>2</v>
      </c>
      <c r="I22" s="26">
        <v>41</v>
      </c>
      <c r="J22" s="67">
        <f t="shared" si="0"/>
        <v>0.95121951219512191</v>
      </c>
    </row>
    <row r="23" spans="1:10" x14ac:dyDescent="0.25">
      <c r="A23" s="3" t="s">
        <v>63</v>
      </c>
      <c r="B23" s="3" t="s">
        <v>64</v>
      </c>
      <c r="C23" s="3" t="s">
        <v>65</v>
      </c>
      <c r="D23" s="26">
        <v>6</v>
      </c>
      <c r="E23" s="26">
        <v>102</v>
      </c>
      <c r="F23" s="26">
        <v>0</v>
      </c>
      <c r="G23" s="26">
        <f t="shared" si="1"/>
        <v>108</v>
      </c>
      <c r="H23" s="26">
        <v>6</v>
      </c>
      <c r="I23" s="26">
        <v>121</v>
      </c>
      <c r="J23" s="67">
        <f t="shared" si="0"/>
        <v>0.8925619834710744</v>
      </c>
    </row>
    <row r="24" spans="1:10" x14ac:dyDescent="0.25">
      <c r="A24" s="3" t="s">
        <v>66</v>
      </c>
      <c r="B24" s="3" t="s">
        <v>64</v>
      </c>
      <c r="C24" s="3" t="s">
        <v>67</v>
      </c>
      <c r="D24" s="26">
        <v>2</v>
      </c>
      <c r="E24" s="26">
        <v>60</v>
      </c>
      <c r="F24" s="26">
        <v>0</v>
      </c>
      <c r="G24" s="26">
        <f t="shared" si="1"/>
        <v>62</v>
      </c>
      <c r="H24" s="26">
        <v>1</v>
      </c>
      <c r="I24" s="26">
        <v>39</v>
      </c>
      <c r="J24" s="67">
        <f t="shared" si="0"/>
        <v>1.5897435897435896</v>
      </c>
    </row>
    <row r="25" spans="1:10" x14ac:dyDescent="0.25">
      <c r="A25" s="3" t="s">
        <v>68</v>
      </c>
      <c r="B25" s="3" t="s">
        <v>69</v>
      </c>
      <c r="C25" s="3" t="s">
        <v>70</v>
      </c>
      <c r="D25" s="26">
        <v>1</v>
      </c>
      <c r="E25" s="26">
        <v>48</v>
      </c>
      <c r="F25" s="26">
        <v>0</v>
      </c>
      <c r="G25" s="26">
        <f t="shared" si="1"/>
        <v>49</v>
      </c>
      <c r="H25" s="26">
        <v>1</v>
      </c>
      <c r="I25" s="26">
        <v>52</v>
      </c>
      <c r="J25" s="67">
        <f t="shared" si="0"/>
        <v>0.94230769230769229</v>
      </c>
    </row>
    <row r="26" spans="1:10" x14ac:dyDescent="0.25">
      <c r="A26" s="15" t="s">
        <v>71</v>
      </c>
      <c r="B26" s="3" t="s">
        <v>69</v>
      </c>
      <c r="C26" s="3" t="s">
        <v>72</v>
      </c>
      <c r="D26" s="26">
        <v>2</v>
      </c>
      <c r="E26" s="26">
        <v>54</v>
      </c>
      <c r="F26" s="26">
        <v>0</v>
      </c>
      <c r="G26" s="26">
        <f t="shared" si="1"/>
        <v>56</v>
      </c>
      <c r="H26" s="26">
        <v>2</v>
      </c>
      <c r="I26" s="26">
        <v>58</v>
      </c>
      <c r="J26" s="67">
        <f t="shared" si="0"/>
        <v>0.96551724137931039</v>
      </c>
    </row>
    <row r="27" spans="1:10" x14ac:dyDescent="0.25">
      <c r="A27" s="3" t="s">
        <v>73</v>
      </c>
      <c r="B27" s="3" t="s">
        <v>74</v>
      </c>
      <c r="C27" s="3" t="s">
        <v>75</v>
      </c>
      <c r="D27" s="26">
        <v>8</v>
      </c>
      <c r="E27" s="26">
        <v>47</v>
      </c>
      <c r="F27" s="26">
        <v>0</v>
      </c>
      <c r="G27" s="26">
        <f t="shared" si="1"/>
        <v>55</v>
      </c>
      <c r="H27" s="26">
        <v>7</v>
      </c>
      <c r="I27" s="26">
        <v>57</v>
      </c>
      <c r="J27" s="67">
        <f t="shared" si="0"/>
        <v>0.96491228070175439</v>
      </c>
    </row>
    <row r="28" spans="1:10" x14ac:dyDescent="0.25">
      <c r="A28" s="3" t="s">
        <v>76</v>
      </c>
      <c r="B28" s="3" t="s">
        <v>77</v>
      </c>
      <c r="C28" s="3" t="s">
        <v>78</v>
      </c>
      <c r="D28" s="26">
        <v>0</v>
      </c>
      <c r="E28" s="26">
        <v>6</v>
      </c>
      <c r="F28" s="26">
        <v>0</v>
      </c>
      <c r="G28" s="26">
        <f t="shared" si="1"/>
        <v>6</v>
      </c>
      <c r="H28" s="26">
        <v>0</v>
      </c>
      <c r="I28" s="26">
        <v>6</v>
      </c>
      <c r="J28" s="67">
        <f t="shared" si="0"/>
        <v>1</v>
      </c>
    </row>
    <row r="29" spans="1:10" x14ac:dyDescent="0.25">
      <c r="A29" s="3" t="s">
        <v>497</v>
      </c>
      <c r="B29" s="3" t="s">
        <v>498</v>
      </c>
      <c r="C29" s="3" t="s">
        <v>499</v>
      </c>
      <c r="D29" s="26">
        <v>0</v>
      </c>
      <c r="E29" s="26">
        <v>4</v>
      </c>
      <c r="F29" s="26">
        <v>0</v>
      </c>
      <c r="G29" s="26">
        <f t="shared" si="1"/>
        <v>4</v>
      </c>
      <c r="H29" s="26">
        <v>0</v>
      </c>
      <c r="I29" s="26">
        <v>3</v>
      </c>
      <c r="J29" s="67">
        <f t="shared" si="0"/>
        <v>1.3333333333333333</v>
      </c>
    </row>
    <row r="30" spans="1:10" x14ac:dyDescent="0.25">
      <c r="A30" s="3" t="s">
        <v>79</v>
      </c>
      <c r="B30" s="3" t="s">
        <v>80</v>
      </c>
      <c r="C30" s="3" t="s">
        <v>81</v>
      </c>
      <c r="D30" s="26">
        <v>14</v>
      </c>
      <c r="E30" s="26">
        <v>349</v>
      </c>
      <c r="F30" s="26">
        <v>1</v>
      </c>
      <c r="G30" s="26">
        <f t="shared" si="1"/>
        <v>364</v>
      </c>
      <c r="H30" s="26">
        <v>14</v>
      </c>
      <c r="I30" s="26">
        <v>158</v>
      </c>
      <c r="J30" s="67">
        <f t="shared" si="0"/>
        <v>2.3037974683544302</v>
      </c>
    </row>
    <row r="31" spans="1:10" x14ac:dyDescent="0.25">
      <c r="A31" s="3" t="s">
        <v>82</v>
      </c>
      <c r="B31" s="3" t="s">
        <v>83</v>
      </c>
      <c r="C31" s="3" t="s">
        <v>84</v>
      </c>
      <c r="D31" s="26">
        <v>5</v>
      </c>
      <c r="E31" s="26">
        <v>58</v>
      </c>
      <c r="F31" s="26">
        <v>0</v>
      </c>
      <c r="G31" s="26">
        <f t="shared" si="1"/>
        <v>63</v>
      </c>
      <c r="H31" s="26">
        <v>4</v>
      </c>
      <c r="I31" s="26">
        <v>55</v>
      </c>
      <c r="J31" s="67">
        <f t="shared" si="0"/>
        <v>1.1454545454545455</v>
      </c>
    </row>
    <row r="32" spans="1:10" x14ac:dyDescent="0.25">
      <c r="A32" s="3" t="s">
        <v>85</v>
      </c>
      <c r="B32" s="3" t="s">
        <v>86</v>
      </c>
      <c r="C32" s="3" t="s">
        <v>87</v>
      </c>
      <c r="D32" s="26">
        <v>5</v>
      </c>
      <c r="E32" s="26">
        <v>92</v>
      </c>
      <c r="F32" s="26">
        <v>0</v>
      </c>
      <c r="G32" s="26">
        <f t="shared" si="1"/>
        <v>97</v>
      </c>
      <c r="H32" s="26">
        <v>5</v>
      </c>
      <c r="I32" s="26">
        <v>105</v>
      </c>
      <c r="J32" s="67">
        <f t="shared" si="0"/>
        <v>0.92380952380952386</v>
      </c>
    </row>
    <row r="33" spans="1:10" x14ac:dyDescent="0.25">
      <c r="A33" s="3" t="s">
        <v>88</v>
      </c>
      <c r="B33" s="3" t="s">
        <v>89</v>
      </c>
      <c r="C33" s="3" t="s">
        <v>90</v>
      </c>
      <c r="D33" s="26">
        <v>1</v>
      </c>
      <c r="E33" s="26">
        <v>10</v>
      </c>
      <c r="F33" s="26">
        <v>0</v>
      </c>
      <c r="G33" s="26">
        <f t="shared" si="1"/>
        <v>11</v>
      </c>
      <c r="H33" s="26">
        <v>1</v>
      </c>
      <c r="I33" s="26">
        <v>9</v>
      </c>
      <c r="J33" s="67">
        <f t="shared" si="0"/>
        <v>1.2222222222222223</v>
      </c>
    </row>
    <row r="34" spans="1:10" x14ac:dyDescent="0.25">
      <c r="A34" s="3" t="s">
        <v>91</v>
      </c>
      <c r="B34" s="3" t="s">
        <v>92</v>
      </c>
      <c r="C34" s="3" t="s">
        <v>93</v>
      </c>
      <c r="D34" s="26">
        <v>0</v>
      </c>
      <c r="E34" s="26">
        <v>19</v>
      </c>
      <c r="F34" s="26">
        <v>0</v>
      </c>
      <c r="G34" s="26">
        <f t="shared" si="1"/>
        <v>19</v>
      </c>
      <c r="H34" s="26">
        <v>0</v>
      </c>
      <c r="I34" s="26">
        <v>16</v>
      </c>
      <c r="J34" s="67">
        <f t="shared" si="0"/>
        <v>1.1875</v>
      </c>
    </row>
    <row r="35" spans="1:10" x14ac:dyDescent="0.25">
      <c r="A35" s="3" t="s">
        <v>94</v>
      </c>
      <c r="B35" s="3" t="s">
        <v>95</v>
      </c>
      <c r="C35" s="3" t="s">
        <v>96</v>
      </c>
      <c r="D35" s="26">
        <v>4</v>
      </c>
      <c r="E35" s="26">
        <v>13</v>
      </c>
      <c r="F35" s="26">
        <v>3</v>
      </c>
      <c r="G35" s="26">
        <f t="shared" si="1"/>
        <v>20</v>
      </c>
      <c r="H35" s="26">
        <v>4</v>
      </c>
      <c r="I35" s="26">
        <v>11</v>
      </c>
      <c r="J35" s="67">
        <f t="shared" si="0"/>
        <v>1.8181818181818181</v>
      </c>
    </row>
    <row r="36" spans="1:10" x14ac:dyDescent="0.25">
      <c r="A36" s="3" t="s">
        <v>97</v>
      </c>
      <c r="B36" s="3" t="s">
        <v>98</v>
      </c>
      <c r="C36" s="3" t="s">
        <v>99</v>
      </c>
      <c r="D36" s="26">
        <v>1</v>
      </c>
      <c r="E36" s="26">
        <v>19</v>
      </c>
      <c r="F36" s="26">
        <v>0</v>
      </c>
      <c r="G36" s="26">
        <f t="shared" si="1"/>
        <v>20</v>
      </c>
      <c r="H36" s="26">
        <v>0</v>
      </c>
      <c r="I36" s="26">
        <v>18</v>
      </c>
      <c r="J36" s="67">
        <f t="shared" si="0"/>
        <v>1.1111111111111112</v>
      </c>
    </row>
    <row r="37" spans="1:10" x14ac:dyDescent="0.25">
      <c r="A37" s="3" t="s">
        <v>100</v>
      </c>
      <c r="B37" s="3" t="s">
        <v>101</v>
      </c>
      <c r="C37" s="3" t="s">
        <v>102</v>
      </c>
      <c r="D37" s="26">
        <v>3</v>
      </c>
      <c r="E37" s="26">
        <v>32</v>
      </c>
      <c r="F37" s="26">
        <v>0</v>
      </c>
      <c r="G37" s="26">
        <f t="shared" si="1"/>
        <v>35</v>
      </c>
      <c r="H37" s="26">
        <v>3</v>
      </c>
      <c r="I37" s="26">
        <v>34</v>
      </c>
      <c r="J37" s="67">
        <f t="shared" si="0"/>
        <v>1.0294117647058822</v>
      </c>
    </row>
    <row r="38" spans="1:10" x14ac:dyDescent="0.25">
      <c r="A38" s="3" t="s">
        <v>103</v>
      </c>
      <c r="B38" s="3" t="s">
        <v>104</v>
      </c>
      <c r="C38" s="3" t="s">
        <v>105</v>
      </c>
      <c r="D38" s="26">
        <v>7</v>
      </c>
      <c r="E38" s="26">
        <v>80</v>
      </c>
      <c r="F38" s="26">
        <v>0</v>
      </c>
      <c r="G38" s="26">
        <f t="shared" si="1"/>
        <v>87</v>
      </c>
      <c r="H38" s="26">
        <v>7</v>
      </c>
      <c r="I38" s="26">
        <v>34</v>
      </c>
      <c r="J38" s="67">
        <f t="shared" si="0"/>
        <v>2.5588235294117645</v>
      </c>
    </row>
    <row r="39" spans="1:10" x14ac:dyDescent="0.25">
      <c r="A39" s="3" t="s">
        <v>106</v>
      </c>
      <c r="B39" s="3" t="s">
        <v>107</v>
      </c>
      <c r="C39" s="3" t="s">
        <v>108</v>
      </c>
      <c r="D39" s="26">
        <v>8</v>
      </c>
      <c r="E39" s="26">
        <v>99</v>
      </c>
      <c r="F39" s="26">
        <v>1</v>
      </c>
      <c r="G39" s="26">
        <f t="shared" si="1"/>
        <v>108</v>
      </c>
      <c r="H39" s="26">
        <v>3</v>
      </c>
      <c r="I39" s="26">
        <v>105</v>
      </c>
      <c r="J39" s="67">
        <f t="shared" si="0"/>
        <v>1.0285714285714285</v>
      </c>
    </row>
    <row r="40" spans="1:10" x14ac:dyDescent="0.25">
      <c r="A40" s="3" t="s">
        <v>109</v>
      </c>
      <c r="B40" s="3" t="s">
        <v>110</v>
      </c>
      <c r="C40" s="3" t="s">
        <v>111</v>
      </c>
      <c r="D40" s="26">
        <v>1</v>
      </c>
      <c r="E40" s="26">
        <v>9</v>
      </c>
      <c r="F40" s="26">
        <v>0</v>
      </c>
      <c r="G40" s="26">
        <f t="shared" si="1"/>
        <v>10</v>
      </c>
      <c r="H40" s="26">
        <v>0</v>
      </c>
      <c r="I40" s="26">
        <v>9</v>
      </c>
      <c r="J40" s="67">
        <f t="shared" si="0"/>
        <v>1.1111111111111112</v>
      </c>
    </row>
    <row r="41" spans="1:10" x14ac:dyDescent="0.25">
      <c r="A41" s="3" t="s">
        <v>112</v>
      </c>
      <c r="B41" s="3" t="s">
        <v>113</v>
      </c>
      <c r="C41" s="3" t="s">
        <v>114</v>
      </c>
      <c r="D41" s="26">
        <v>0</v>
      </c>
      <c r="E41" s="26">
        <v>2</v>
      </c>
      <c r="F41" s="26">
        <v>0</v>
      </c>
      <c r="G41" s="26">
        <f t="shared" si="1"/>
        <v>2</v>
      </c>
      <c r="H41" s="26">
        <v>0</v>
      </c>
      <c r="I41" s="26">
        <v>16</v>
      </c>
      <c r="J41" s="67">
        <f t="shared" si="0"/>
        <v>0.125</v>
      </c>
    </row>
    <row r="42" spans="1:10" x14ac:dyDescent="0.25">
      <c r="A42" s="3" t="s">
        <v>115</v>
      </c>
      <c r="B42" s="3" t="s">
        <v>116</v>
      </c>
      <c r="C42" s="3" t="s">
        <v>117</v>
      </c>
      <c r="D42" s="26">
        <v>12</v>
      </c>
      <c r="E42" s="26">
        <v>89</v>
      </c>
      <c r="F42" s="26">
        <v>8</v>
      </c>
      <c r="G42" s="26">
        <f t="shared" si="1"/>
        <v>109</v>
      </c>
      <c r="H42" s="26">
        <v>1</v>
      </c>
      <c r="I42" s="26">
        <v>110</v>
      </c>
      <c r="J42" s="67">
        <f t="shared" si="0"/>
        <v>0.99090909090909096</v>
      </c>
    </row>
    <row r="43" spans="1:10" x14ac:dyDescent="0.25">
      <c r="A43" s="3" t="s">
        <v>118</v>
      </c>
      <c r="B43" s="3" t="s">
        <v>116</v>
      </c>
      <c r="C43" s="3" t="s">
        <v>119</v>
      </c>
      <c r="D43" s="26">
        <v>2</v>
      </c>
      <c r="E43" s="26">
        <v>25</v>
      </c>
      <c r="F43" s="26">
        <v>0</v>
      </c>
      <c r="G43" s="26">
        <f t="shared" si="1"/>
        <v>27</v>
      </c>
      <c r="H43" s="26">
        <v>0</v>
      </c>
      <c r="I43" s="26">
        <v>25</v>
      </c>
      <c r="J43" s="67">
        <f t="shared" si="0"/>
        <v>1.08</v>
      </c>
    </row>
    <row r="44" spans="1:10" x14ac:dyDescent="0.25">
      <c r="A44" s="3" t="s">
        <v>120</v>
      </c>
      <c r="B44" s="3" t="s">
        <v>121</v>
      </c>
      <c r="C44" s="3" t="s">
        <v>121</v>
      </c>
      <c r="D44" s="26">
        <v>2</v>
      </c>
      <c r="E44" s="26">
        <v>32</v>
      </c>
      <c r="F44" s="26">
        <v>0</v>
      </c>
      <c r="G44" s="26">
        <f t="shared" si="1"/>
        <v>34</v>
      </c>
      <c r="H44" s="26">
        <v>2</v>
      </c>
      <c r="I44" s="26">
        <v>33</v>
      </c>
      <c r="J44" s="67">
        <f t="shared" si="0"/>
        <v>1.0303030303030303</v>
      </c>
    </row>
    <row r="45" spans="1:10" x14ac:dyDescent="0.25">
      <c r="A45" s="3" t="s">
        <v>122</v>
      </c>
      <c r="B45" s="3" t="s">
        <v>123</v>
      </c>
      <c r="C45" s="3" t="s">
        <v>124</v>
      </c>
      <c r="D45" s="26">
        <v>2</v>
      </c>
      <c r="E45" s="26">
        <v>38</v>
      </c>
      <c r="F45" s="26">
        <v>0</v>
      </c>
      <c r="G45" s="26">
        <f t="shared" si="1"/>
        <v>40</v>
      </c>
      <c r="H45" s="26">
        <v>0</v>
      </c>
      <c r="I45" s="26">
        <v>34</v>
      </c>
      <c r="J45" s="67">
        <f t="shared" si="0"/>
        <v>1.1764705882352942</v>
      </c>
    </row>
    <row r="46" spans="1:10" x14ac:dyDescent="0.25">
      <c r="A46" s="3" t="s">
        <v>125</v>
      </c>
      <c r="B46" s="3" t="s">
        <v>126</v>
      </c>
      <c r="C46" s="3" t="s">
        <v>127</v>
      </c>
      <c r="D46" s="26">
        <v>1</v>
      </c>
      <c r="E46" s="26">
        <v>18</v>
      </c>
      <c r="F46" s="26">
        <v>0</v>
      </c>
      <c r="G46" s="26">
        <f t="shared" si="1"/>
        <v>19</v>
      </c>
      <c r="H46" s="26">
        <v>1</v>
      </c>
      <c r="I46" s="26">
        <v>16</v>
      </c>
      <c r="J46" s="67">
        <f t="shared" si="0"/>
        <v>1.1875</v>
      </c>
    </row>
    <row r="47" spans="1:10" x14ac:dyDescent="0.25">
      <c r="A47" s="3" t="s">
        <v>128</v>
      </c>
      <c r="B47" s="3" t="s">
        <v>129</v>
      </c>
      <c r="C47" s="3" t="s">
        <v>130</v>
      </c>
      <c r="D47" s="26">
        <v>5</v>
      </c>
      <c r="E47" s="26">
        <v>95</v>
      </c>
      <c r="F47" s="26">
        <v>0</v>
      </c>
      <c r="G47" s="26">
        <f t="shared" si="1"/>
        <v>100</v>
      </c>
      <c r="H47" s="26">
        <v>5</v>
      </c>
      <c r="I47" s="26">
        <v>102</v>
      </c>
      <c r="J47" s="67">
        <f t="shared" si="0"/>
        <v>0.98039215686274506</v>
      </c>
    </row>
    <row r="48" spans="1:10" x14ac:dyDescent="0.25">
      <c r="A48" s="3" t="s">
        <v>131</v>
      </c>
      <c r="B48" s="3" t="s">
        <v>132</v>
      </c>
      <c r="C48" s="3" t="s">
        <v>133</v>
      </c>
      <c r="D48" s="26">
        <v>6</v>
      </c>
      <c r="E48" s="26">
        <v>75</v>
      </c>
      <c r="F48" s="26">
        <v>0</v>
      </c>
      <c r="G48" s="26">
        <f t="shared" si="1"/>
        <v>81</v>
      </c>
      <c r="H48" s="26">
        <v>3</v>
      </c>
      <c r="I48" s="26">
        <v>60</v>
      </c>
      <c r="J48" s="67">
        <f t="shared" si="0"/>
        <v>1.35</v>
      </c>
    </row>
    <row r="49" spans="1:10" x14ac:dyDescent="0.25">
      <c r="A49" s="3" t="s">
        <v>134</v>
      </c>
      <c r="B49" s="3" t="s">
        <v>135</v>
      </c>
      <c r="C49" s="3" t="s">
        <v>136</v>
      </c>
      <c r="D49" s="26">
        <v>8</v>
      </c>
      <c r="E49" s="26">
        <v>73</v>
      </c>
      <c r="F49" s="26">
        <v>0</v>
      </c>
      <c r="G49" s="26">
        <f t="shared" si="1"/>
        <v>81</v>
      </c>
      <c r="H49" s="26">
        <v>2</v>
      </c>
      <c r="I49" s="26">
        <v>86</v>
      </c>
      <c r="J49" s="67">
        <f t="shared" si="0"/>
        <v>0.94186046511627908</v>
      </c>
    </row>
    <row r="50" spans="1:10" x14ac:dyDescent="0.25">
      <c r="A50" s="3" t="s">
        <v>137</v>
      </c>
      <c r="B50" s="3" t="s">
        <v>138</v>
      </c>
      <c r="C50" s="3" t="s">
        <v>139</v>
      </c>
      <c r="D50" s="26">
        <v>1</v>
      </c>
      <c r="E50" s="26">
        <v>34</v>
      </c>
      <c r="F50" s="26">
        <v>0</v>
      </c>
      <c r="G50" s="26">
        <f t="shared" si="1"/>
        <v>35</v>
      </c>
      <c r="H50" s="26">
        <v>0</v>
      </c>
      <c r="I50" s="26">
        <v>36</v>
      </c>
      <c r="J50" s="67">
        <f t="shared" si="0"/>
        <v>0.97222222222222221</v>
      </c>
    </row>
    <row r="51" spans="1:10" x14ac:dyDescent="0.25">
      <c r="A51" s="3" t="s">
        <v>140</v>
      </c>
      <c r="B51" s="3" t="s">
        <v>141</v>
      </c>
      <c r="C51" s="3" t="s">
        <v>142</v>
      </c>
      <c r="D51" s="26">
        <v>2</v>
      </c>
      <c r="E51" s="26">
        <v>19</v>
      </c>
      <c r="F51" s="26">
        <v>1</v>
      </c>
      <c r="G51" s="26">
        <f t="shared" si="1"/>
        <v>22</v>
      </c>
      <c r="H51" s="26">
        <v>2</v>
      </c>
      <c r="I51" s="26">
        <v>23</v>
      </c>
      <c r="J51" s="67">
        <f t="shared" si="0"/>
        <v>0.95652173913043481</v>
      </c>
    </row>
    <row r="52" spans="1:10" x14ac:dyDescent="0.25">
      <c r="A52" s="3" t="s">
        <v>143</v>
      </c>
      <c r="B52" s="3" t="s">
        <v>141</v>
      </c>
      <c r="C52" s="3" t="s">
        <v>144</v>
      </c>
      <c r="D52" s="26">
        <v>2</v>
      </c>
      <c r="E52" s="26">
        <v>37</v>
      </c>
      <c r="F52" s="26">
        <v>0</v>
      </c>
      <c r="G52" s="26">
        <f t="shared" si="1"/>
        <v>39</v>
      </c>
      <c r="H52" s="26">
        <v>2</v>
      </c>
      <c r="I52" s="26">
        <v>41</v>
      </c>
      <c r="J52" s="67">
        <f t="shared" si="0"/>
        <v>0.95121951219512191</v>
      </c>
    </row>
    <row r="53" spans="1:10" x14ac:dyDescent="0.25">
      <c r="A53" s="3" t="s">
        <v>145</v>
      </c>
      <c r="B53" s="3" t="s">
        <v>146</v>
      </c>
      <c r="C53" s="3" t="s">
        <v>147</v>
      </c>
      <c r="D53" s="26">
        <v>5</v>
      </c>
      <c r="E53" s="26">
        <v>108</v>
      </c>
      <c r="F53" s="26">
        <v>3</v>
      </c>
      <c r="G53" s="26">
        <f t="shared" si="1"/>
        <v>116</v>
      </c>
      <c r="H53" s="26">
        <v>5</v>
      </c>
      <c r="I53" s="26">
        <v>44</v>
      </c>
      <c r="J53" s="67">
        <f t="shared" si="0"/>
        <v>2.6363636363636362</v>
      </c>
    </row>
    <row r="54" spans="1:10" x14ac:dyDescent="0.25">
      <c r="A54" s="3" t="s">
        <v>148</v>
      </c>
      <c r="B54" s="3" t="s">
        <v>149</v>
      </c>
      <c r="C54" s="3" t="s">
        <v>150</v>
      </c>
      <c r="D54" s="26">
        <v>0</v>
      </c>
      <c r="E54" s="26">
        <v>14</v>
      </c>
      <c r="F54" s="26">
        <v>0</v>
      </c>
      <c r="G54" s="26">
        <f t="shared" si="1"/>
        <v>14</v>
      </c>
      <c r="H54" s="26">
        <v>0</v>
      </c>
      <c r="I54" s="26">
        <v>15</v>
      </c>
      <c r="J54" s="67">
        <f t="shared" si="0"/>
        <v>0.93333333333333335</v>
      </c>
    </row>
    <row r="55" spans="1:10" x14ac:dyDescent="0.25">
      <c r="A55" s="3" t="s">
        <v>151</v>
      </c>
      <c r="B55" s="3" t="s">
        <v>149</v>
      </c>
      <c r="C55" s="3" t="s">
        <v>152</v>
      </c>
      <c r="D55" s="26">
        <v>0</v>
      </c>
      <c r="E55" s="26">
        <v>31</v>
      </c>
      <c r="F55" s="26">
        <v>0</v>
      </c>
      <c r="G55" s="26">
        <f t="shared" si="1"/>
        <v>31</v>
      </c>
      <c r="H55" s="26">
        <v>0</v>
      </c>
      <c r="I55" s="26">
        <v>32</v>
      </c>
      <c r="J55" s="67">
        <f t="shared" si="0"/>
        <v>0.96875</v>
      </c>
    </row>
    <row r="56" spans="1:10" x14ac:dyDescent="0.25">
      <c r="A56" s="3" t="s">
        <v>153</v>
      </c>
      <c r="B56" s="3" t="s">
        <v>154</v>
      </c>
      <c r="C56" s="3" t="s">
        <v>155</v>
      </c>
      <c r="D56" s="26">
        <v>2</v>
      </c>
      <c r="E56" s="26">
        <v>33</v>
      </c>
      <c r="F56" s="26">
        <v>0</v>
      </c>
      <c r="G56" s="26">
        <f t="shared" si="1"/>
        <v>35</v>
      </c>
      <c r="H56" s="26">
        <v>2</v>
      </c>
      <c r="I56" s="26">
        <v>28</v>
      </c>
      <c r="J56" s="67">
        <f t="shared" si="0"/>
        <v>1.25</v>
      </c>
    </row>
    <row r="57" spans="1:10" x14ac:dyDescent="0.25">
      <c r="A57" s="3" t="s">
        <v>156</v>
      </c>
      <c r="B57" s="3" t="s">
        <v>157</v>
      </c>
      <c r="C57" s="3" t="s">
        <v>158</v>
      </c>
      <c r="D57" s="26">
        <v>0</v>
      </c>
      <c r="E57" s="26">
        <v>51</v>
      </c>
      <c r="F57" s="26">
        <v>0</v>
      </c>
      <c r="G57" s="26">
        <f t="shared" si="1"/>
        <v>51</v>
      </c>
      <c r="H57" s="26">
        <v>0</v>
      </c>
      <c r="I57" s="26">
        <v>37</v>
      </c>
      <c r="J57" s="67">
        <f t="shared" si="0"/>
        <v>1.3783783783783783</v>
      </c>
    </row>
    <row r="58" spans="1:10" x14ac:dyDescent="0.25">
      <c r="A58" s="3" t="s">
        <v>159</v>
      </c>
      <c r="B58" s="3" t="s">
        <v>160</v>
      </c>
      <c r="C58" s="3" t="s">
        <v>161</v>
      </c>
      <c r="D58" s="26">
        <v>2</v>
      </c>
      <c r="E58" s="26">
        <v>75</v>
      </c>
      <c r="F58" s="26">
        <v>0</v>
      </c>
      <c r="G58" s="26">
        <f t="shared" si="1"/>
        <v>77</v>
      </c>
      <c r="H58" s="26">
        <v>0</v>
      </c>
      <c r="I58" s="26">
        <v>64</v>
      </c>
      <c r="J58" s="67">
        <f t="shared" si="0"/>
        <v>1.203125</v>
      </c>
    </row>
    <row r="59" spans="1:10" x14ac:dyDescent="0.25">
      <c r="A59" s="3" t="s">
        <v>162</v>
      </c>
      <c r="B59" s="3" t="s">
        <v>163</v>
      </c>
      <c r="C59" s="3" t="s">
        <v>164</v>
      </c>
      <c r="D59" s="26">
        <v>2</v>
      </c>
      <c r="E59" s="26">
        <v>36</v>
      </c>
      <c r="F59" s="26">
        <v>0</v>
      </c>
      <c r="G59" s="26">
        <f t="shared" si="1"/>
        <v>38</v>
      </c>
      <c r="H59" s="26">
        <v>0</v>
      </c>
      <c r="I59" s="26">
        <v>29</v>
      </c>
      <c r="J59" s="67">
        <f t="shared" si="0"/>
        <v>1.3103448275862069</v>
      </c>
    </row>
    <row r="60" spans="1:10" x14ac:dyDescent="0.25">
      <c r="A60" s="3" t="s">
        <v>165</v>
      </c>
      <c r="B60" s="3" t="s">
        <v>166</v>
      </c>
      <c r="C60" s="3" t="s">
        <v>166</v>
      </c>
      <c r="D60" s="26">
        <v>11</v>
      </c>
      <c r="E60" s="26">
        <v>125</v>
      </c>
      <c r="F60" s="26">
        <v>0</v>
      </c>
      <c r="G60" s="26">
        <f t="shared" si="1"/>
        <v>136</v>
      </c>
      <c r="H60" s="26">
        <v>1</v>
      </c>
      <c r="I60" s="26">
        <v>125</v>
      </c>
      <c r="J60" s="67">
        <f t="shared" si="0"/>
        <v>1.0880000000000001</v>
      </c>
    </row>
    <row r="61" spans="1:10" x14ac:dyDescent="0.25">
      <c r="A61" s="3" t="s">
        <v>167</v>
      </c>
      <c r="B61" s="3" t="s">
        <v>168</v>
      </c>
      <c r="C61" s="3" t="s">
        <v>169</v>
      </c>
      <c r="D61" s="26">
        <v>1</v>
      </c>
      <c r="E61" s="26">
        <v>36</v>
      </c>
      <c r="F61" s="26">
        <v>0</v>
      </c>
      <c r="G61" s="26">
        <f t="shared" si="1"/>
        <v>37</v>
      </c>
      <c r="H61" s="26">
        <v>1</v>
      </c>
      <c r="I61" s="26">
        <v>20</v>
      </c>
      <c r="J61" s="67">
        <f t="shared" si="0"/>
        <v>1.85</v>
      </c>
    </row>
    <row r="62" spans="1:10" x14ac:dyDescent="0.25">
      <c r="A62" s="3" t="s">
        <v>170</v>
      </c>
      <c r="B62" s="3" t="s">
        <v>171</v>
      </c>
      <c r="C62" s="3" t="s">
        <v>172</v>
      </c>
      <c r="D62" s="26">
        <v>2</v>
      </c>
      <c r="E62" s="26">
        <v>27</v>
      </c>
      <c r="F62" s="26">
        <v>0</v>
      </c>
      <c r="G62" s="26">
        <f t="shared" si="1"/>
        <v>29</v>
      </c>
      <c r="H62" s="26">
        <v>0</v>
      </c>
      <c r="I62" s="26">
        <v>24</v>
      </c>
      <c r="J62" s="67">
        <f t="shared" si="0"/>
        <v>1.2083333333333333</v>
      </c>
    </row>
    <row r="63" spans="1:10" x14ac:dyDescent="0.25">
      <c r="A63" s="3" t="s">
        <v>173</v>
      </c>
      <c r="B63" s="3" t="s">
        <v>174</v>
      </c>
      <c r="C63" s="3" t="s">
        <v>472</v>
      </c>
      <c r="D63" s="26">
        <v>12</v>
      </c>
      <c r="E63" s="26">
        <v>191</v>
      </c>
      <c r="F63" s="26">
        <v>0</v>
      </c>
      <c r="G63" s="26">
        <f t="shared" si="1"/>
        <v>203</v>
      </c>
      <c r="H63" s="26">
        <v>10</v>
      </c>
      <c r="I63" s="26">
        <v>217</v>
      </c>
      <c r="J63" s="67">
        <f t="shared" si="0"/>
        <v>0.93548387096774188</v>
      </c>
    </row>
    <row r="64" spans="1:10" x14ac:dyDescent="0.25">
      <c r="A64" s="3" t="s">
        <v>175</v>
      </c>
      <c r="B64" s="3" t="s">
        <v>174</v>
      </c>
      <c r="C64" s="3" t="s">
        <v>490</v>
      </c>
      <c r="D64" s="26">
        <v>10</v>
      </c>
      <c r="E64" s="26">
        <v>204</v>
      </c>
      <c r="F64" s="26">
        <v>0</v>
      </c>
      <c r="G64" s="26">
        <f t="shared" si="1"/>
        <v>214</v>
      </c>
      <c r="H64" s="26">
        <v>7</v>
      </c>
      <c r="I64" s="26">
        <v>195</v>
      </c>
      <c r="J64" s="67">
        <f t="shared" si="0"/>
        <v>1.0974358974358975</v>
      </c>
    </row>
    <row r="65" spans="1:10" x14ac:dyDescent="0.25">
      <c r="A65" s="3" t="s">
        <v>177</v>
      </c>
      <c r="B65" s="3" t="s">
        <v>174</v>
      </c>
      <c r="C65" s="3" t="s">
        <v>479</v>
      </c>
      <c r="D65" s="26">
        <v>13</v>
      </c>
      <c r="E65" s="26">
        <v>121</v>
      </c>
      <c r="F65" s="26">
        <v>0</v>
      </c>
      <c r="G65" s="26">
        <f t="shared" si="1"/>
        <v>134</v>
      </c>
      <c r="H65" s="26">
        <v>7</v>
      </c>
      <c r="I65" s="26">
        <v>138</v>
      </c>
      <c r="J65" s="67">
        <f t="shared" si="0"/>
        <v>0.97101449275362317</v>
      </c>
    </row>
    <row r="66" spans="1:10" x14ac:dyDescent="0.25">
      <c r="A66" s="3" t="s">
        <v>179</v>
      </c>
      <c r="B66" s="3" t="s">
        <v>174</v>
      </c>
      <c r="C66" s="3" t="s">
        <v>475</v>
      </c>
      <c r="D66" s="26">
        <v>18</v>
      </c>
      <c r="E66" s="26">
        <v>147</v>
      </c>
      <c r="F66" s="26">
        <v>0</v>
      </c>
      <c r="G66" s="26">
        <f t="shared" si="1"/>
        <v>165</v>
      </c>
      <c r="H66" s="26">
        <v>12</v>
      </c>
      <c r="I66" s="26">
        <v>167</v>
      </c>
      <c r="J66" s="67">
        <f t="shared" si="0"/>
        <v>0.9880239520958084</v>
      </c>
    </row>
    <row r="67" spans="1:10" x14ac:dyDescent="0.25">
      <c r="A67" s="3" t="s">
        <v>180</v>
      </c>
      <c r="B67" s="3" t="s">
        <v>174</v>
      </c>
      <c r="C67" s="3" t="s">
        <v>476</v>
      </c>
      <c r="D67" s="26">
        <v>12</v>
      </c>
      <c r="E67" s="26">
        <v>96</v>
      </c>
      <c r="F67" s="26">
        <v>0</v>
      </c>
      <c r="G67" s="26">
        <f t="shared" si="1"/>
        <v>108</v>
      </c>
      <c r="H67" s="26">
        <v>12</v>
      </c>
      <c r="I67" s="26">
        <v>118</v>
      </c>
      <c r="J67" s="67">
        <f t="shared" si="0"/>
        <v>0.9152542372881356</v>
      </c>
    </row>
    <row r="68" spans="1:10" x14ac:dyDescent="0.25">
      <c r="A68" s="3" t="s">
        <v>182</v>
      </c>
      <c r="B68" s="3" t="s">
        <v>174</v>
      </c>
      <c r="C68" s="3" t="s">
        <v>489</v>
      </c>
      <c r="D68" s="26">
        <v>5</v>
      </c>
      <c r="E68" s="26">
        <v>235</v>
      </c>
      <c r="F68" s="26">
        <v>0</v>
      </c>
      <c r="G68" s="26">
        <f t="shared" si="1"/>
        <v>240</v>
      </c>
      <c r="H68" s="26">
        <v>3</v>
      </c>
      <c r="I68" s="26">
        <v>244</v>
      </c>
      <c r="J68" s="67">
        <f t="shared" ref="J68:J110" si="2">G68/I68</f>
        <v>0.98360655737704916</v>
      </c>
    </row>
    <row r="69" spans="1:10" x14ac:dyDescent="0.25">
      <c r="A69" s="3" t="s">
        <v>184</v>
      </c>
      <c r="B69" s="3" t="s">
        <v>174</v>
      </c>
      <c r="C69" s="3" t="s">
        <v>185</v>
      </c>
      <c r="D69" s="26">
        <v>5</v>
      </c>
      <c r="E69" s="26">
        <v>68</v>
      </c>
      <c r="F69" s="26">
        <v>0</v>
      </c>
      <c r="G69" s="26">
        <f t="shared" si="1"/>
        <v>73</v>
      </c>
      <c r="H69" s="26">
        <v>5</v>
      </c>
      <c r="I69" s="26">
        <v>58</v>
      </c>
      <c r="J69" s="67">
        <f t="shared" si="2"/>
        <v>1.2586206896551724</v>
      </c>
    </row>
    <row r="70" spans="1:10" x14ac:dyDescent="0.25">
      <c r="A70" s="16" t="s">
        <v>463</v>
      </c>
      <c r="B70" s="3" t="s">
        <v>174</v>
      </c>
      <c r="C70" s="3" t="s">
        <v>470</v>
      </c>
      <c r="D70" s="26">
        <v>0</v>
      </c>
      <c r="E70" s="26">
        <v>6</v>
      </c>
      <c r="F70" s="26">
        <v>0</v>
      </c>
      <c r="G70" s="26">
        <f t="shared" si="1"/>
        <v>6</v>
      </c>
      <c r="H70" s="26">
        <v>0</v>
      </c>
      <c r="I70" s="26">
        <v>5</v>
      </c>
      <c r="J70" s="67">
        <f t="shared" si="2"/>
        <v>1.2</v>
      </c>
    </row>
    <row r="71" spans="1:10" x14ac:dyDescent="0.25">
      <c r="A71" s="3" t="s">
        <v>186</v>
      </c>
      <c r="B71" s="3" t="s">
        <v>174</v>
      </c>
      <c r="C71" s="3" t="s">
        <v>187</v>
      </c>
      <c r="D71" s="26">
        <v>12</v>
      </c>
      <c r="E71" s="26">
        <v>135</v>
      </c>
      <c r="F71" s="26">
        <v>1</v>
      </c>
      <c r="G71" s="26">
        <f t="shared" si="1"/>
        <v>148</v>
      </c>
      <c r="H71" s="26">
        <v>2</v>
      </c>
      <c r="I71" s="26">
        <v>169</v>
      </c>
      <c r="J71" s="67">
        <f t="shared" si="2"/>
        <v>0.87573964497041423</v>
      </c>
    </row>
    <row r="72" spans="1:10" x14ac:dyDescent="0.25">
      <c r="A72" s="3" t="s">
        <v>188</v>
      </c>
      <c r="B72" s="3" t="s">
        <v>174</v>
      </c>
      <c r="C72" s="3" t="s">
        <v>189</v>
      </c>
      <c r="D72" s="26">
        <v>82</v>
      </c>
      <c r="E72" s="26">
        <v>847</v>
      </c>
      <c r="F72" s="26">
        <v>0</v>
      </c>
      <c r="G72" s="26">
        <f t="shared" si="1"/>
        <v>929</v>
      </c>
      <c r="H72" s="26">
        <v>2</v>
      </c>
      <c r="I72" s="26">
        <v>810</v>
      </c>
      <c r="J72" s="67">
        <f t="shared" si="2"/>
        <v>1.1469135802469135</v>
      </c>
    </row>
    <row r="73" spans="1:10" x14ac:dyDescent="0.25">
      <c r="A73" s="3" t="s">
        <v>190</v>
      </c>
      <c r="B73" s="3" t="s">
        <v>174</v>
      </c>
      <c r="C73" s="3" t="s">
        <v>191</v>
      </c>
      <c r="D73" s="26">
        <v>6</v>
      </c>
      <c r="E73" s="26">
        <v>107</v>
      </c>
      <c r="F73" s="26">
        <v>53</v>
      </c>
      <c r="G73" s="26">
        <f t="shared" si="1"/>
        <v>166</v>
      </c>
      <c r="H73" s="26">
        <v>0</v>
      </c>
      <c r="I73" s="26">
        <v>170</v>
      </c>
      <c r="J73" s="67">
        <f t="shared" si="2"/>
        <v>0.97647058823529409</v>
      </c>
    </row>
    <row r="74" spans="1:10" x14ac:dyDescent="0.25">
      <c r="A74" s="3" t="s">
        <v>192</v>
      </c>
      <c r="B74" s="3" t="s">
        <v>174</v>
      </c>
      <c r="C74" s="3" t="s">
        <v>193</v>
      </c>
      <c r="D74" s="26">
        <v>9</v>
      </c>
      <c r="E74" s="26">
        <v>427</v>
      </c>
      <c r="F74" s="26">
        <v>2</v>
      </c>
      <c r="G74" s="26">
        <f t="shared" si="1"/>
        <v>438</v>
      </c>
      <c r="H74" s="26">
        <v>3</v>
      </c>
      <c r="I74" s="26">
        <v>533</v>
      </c>
      <c r="J74" s="67">
        <f t="shared" si="2"/>
        <v>0.8217636022514071</v>
      </c>
    </row>
    <row r="75" spans="1:10" x14ac:dyDescent="0.25">
      <c r="A75" s="3" t="s">
        <v>194</v>
      </c>
      <c r="B75" s="3" t="s">
        <v>174</v>
      </c>
      <c r="C75" s="3" t="s">
        <v>195</v>
      </c>
      <c r="D75" s="26">
        <v>17</v>
      </c>
      <c r="E75" s="26">
        <v>252</v>
      </c>
      <c r="F75" s="26">
        <v>0</v>
      </c>
      <c r="G75" s="26">
        <f t="shared" si="1"/>
        <v>269</v>
      </c>
      <c r="H75" s="26">
        <v>17</v>
      </c>
      <c r="I75" s="26">
        <v>324</v>
      </c>
      <c r="J75" s="67">
        <f t="shared" si="2"/>
        <v>0.83024691358024694</v>
      </c>
    </row>
    <row r="76" spans="1:10" x14ac:dyDescent="0.25">
      <c r="A76" s="3" t="s">
        <v>196</v>
      </c>
      <c r="B76" s="3" t="s">
        <v>174</v>
      </c>
      <c r="C76" s="3" t="s">
        <v>197</v>
      </c>
      <c r="D76" s="26">
        <v>5</v>
      </c>
      <c r="E76" s="26">
        <v>182</v>
      </c>
      <c r="F76" s="26">
        <v>1</v>
      </c>
      <c r="G76" s="26">
        <f t="shared" si="1"/>
        <v>188</v>
      </c>
      <c r="H76" s="26">
        <v>3</v>
      </c>
      <c r="I76" s="26">
        <v>185</v>
      </c>
      <c r="J76" s="67">
        <f t="shared" si="2"/>
        <v>1.0162162162162163</v>
      </c>
    </row>
    <row r="77" spans="1:10" x14ac:dyDescent="0.25">
      <c r="A77" s="3" t="s">
        <v>198</v>
      </c>
      <c r="B77" s="3" t="s">
        <v>174</v>
      </c>
      <c r="C77" s="3" t="s">
        <v>199</v>
      </c>
      <c r="D77" s="26">
        <v>3</v>
      </c>
      <c r="E77" s="26">
        <v>23</v>
      </c>
      <c r="F77" s="26">
        <v>0</v>
      </c>
      <c r="G77" s="26">
        <f>SUM(D77:F77)</f>
        <v>26</v>
      </c>
      <c r="H77" s="26">
        <v>3</v>
      </c>
      <c r="I77" s="26">
        <v>27</v>
      </c>
      <c r="J77" s="67">
        <f>G77/I77</f>
        <v>0.96296296296296291</v>
      </c>
    </row>
    <row r="78" spans="1:10" x14ac:dyDescent="0.25">
      <c r="A78" s="3" t="s">
        <v>200</v>
      </c>
      <c r="B78" s="3" t="s">
        <v>201</v>
      </c>
      <c r="C78" s="3" t="s">
        <v>201</v>
      </c>
      <c r="D78" s="26">
        <v>7</v>
      </c>
      <c r="E78" s="26">
        <v>42</v>
      </c>
      <c r="F78" s="26">
        <v>0</v>
      </c>
      <c r="G78" s="26">
        <f t="shared" ref="G78:G109" si="3">SUM(D78:F78)</f>
        <v>49</v>
      </c>
      <c r="H78" s="26">
        <v>1</v>
      </c>
      <c r="I78" s="26">
        <v>49</v>
      </c>
      <c r="J78" s="67">
        <f t="shared" si="2"/>
        <v>1</v>
      </c>
    </row>
    <row r="79" spans="1:10" x14ac:dyDescent="0.25">
      <c r="A79" s="3" t="s">
        <v>202</v>
      </c>
      <c r="B79" s="3" t="s">
        <v>203</v>
      </c>
      <c r="C79" s="3" t="s">
        <v>204</v>
      </c>
      <c r="D79" s="26">
        <v>3</v>
      </c>
      <c r="E79" s="26">
        <v>22</v>
      </c>
      <c r="F79" s="26">
        <v>0</v>
      </c>
      <c r="G79" s="26">
        <f t="shared" si="3"/>
        <v>25</v>
      </c>
      <c r="H79" s="26">
        <v>3</v>
      </c>
      <c r="I79" s="26">
        <v>13</v>
      </c>
      <c r="J79" s="67">
        <f t="shared" si="2"/>
        <v>1.9230769230769231</v>
      </c>
    </row>
    <row r="80" spans="1:10" x14ac:dyDescent="0.25">
      <c r="A80" s="16" t="s">
        <v>205</v>
      </c>
      <c r="B80" s="3" t="s">
        <v>203</v>
      </c>
      <c r="C80" s="3" t="s">
        <v>206</v>
      </c>
      <c r="D80" s="26">
        <v>1</v>
      </c>
      <c r="E80" s="26">
        <v>18</v>
      </c>
      <c r="F80" s="26">
        <v>0</v>
      </c>
      <c r="G80" s="26">
        <f t="shared" si="3"/>
        <v>19</v>
      </c>
      <c r="H80" s="26">
        <v>1</v>
      </c>
      <c r="I80" s="26">
        <v>15</v>
      </c>
      <c r="J80" s="67">
        <f t="shared" si="2"/>
        <v>1.2666666666666666</v>
      </c>
    </row>
    <row r="81" spans="1:10" x14ac:dyDescent="0.25">
      <c r="A81" s="3" t="s">
        <v>207</v>
      </c>
      <c r="B81" s="3" t="s">
        <v>208</v>
      </c>
      <c r="C81" s="3" t="s">
        <v>209</v>
      </c>
      <c r="D81" s="26">
        <v>3</v>
      </c>
      <c r="E81" s="26">
        <v>60</v>
      </c>
      <c r="F81" s="26">
        <v>3</v>
      </c>
      <c r="G81" s="26">
        <f t="shared" si="3"/>
        <v>66</v>
      </c>
      <c r="H81" s="26">
        <v>3</v>
      </c>
      <c r="I81" s="26">
        <v>68</v>
      </c>
      <c r="J81" s="67">
        <f t="shared" si="2"/>
        <v>0.97058823529411764</v>
      </c>
    </row>
    <row r="82" spans="1:10" x14ac:dyDescent="0.25">
      <c r="A82" s="3" t="s">
        <v>210</v>
      </c>
      <c r="B82" s="3" t="s">
        <v>211</v>
      </c>
      <c r="C82" s="3" t="s">
        <v>211</v>
      </c>
      <c r="D82" s="26">
        <v>48</v>
      </c>
      <c r="E82" s="26">
        <v>0</v>
      </c>
      <c r="F82" s="26">
        <v>0</v>
      </c>
      <c r="G82" s="26">
        <f t="shared" si="3"/>
        <v>48</v>
      </c>
      <c r="H82" s="26">
        <v>0</v>
      </c>
      <c r="I82" s="26">
        <v>36</v>
      </c>
      <c r="J82" s="67">
        <f t="shared" si="2"/>
        <v>1.3333333333333333</v>
      </c>
    </row>
    <row r="83" spans="1:10" x14ac:dyDescent="0.25">
      <c r="A83" s="33" t="s">
        <v>212</v>
      </c>
      <c r="B83" s="33" t="s">
        <v>213</v>
      </c>
      <c r="C83" s="33" t="s">
        <v>214</v>
      </c>
      <c r="D83" s="64">
        <v>6</v>
      </c>
      <c r="E83" s="64">
        <v>100</v>
      </c>
      <c r="F83" s="64">
        <v>0</v>
      </c>
      <c r="G83" s="64">
        <f t="shared" si="3"/>
        <v>106</v>
      </c>
      <c r="H83" s="64">
        <v>6</v>
      </c>
      <c r="I83" s="64">
        <v>146</v>
      </c>
      <c r="J83" s="68">
        <f t="shared" si="2"/>
        <v>0.72602739726027399</v>
      </c>
    </row>
    <row r="84" spans="1:10" x14ac:dyDescent="0.25">
      <c r="A84" s="3" t="s">
        <v>215</v>
      </c>
      <c r="B84" s="3" t="s">
        <v>213</v>
      </c>
      <c r="C84" s="3" t="s">
        <v>216</v>
      </c>
      <c r="D84" s="26">
        <v>2</v>
      </c>
      <c r="E84" s="26">
        <v>57</v>
      </c>
      <c r="F84" s="26">
        <v>2</v>
      </c>
      <c r="G84" s="26">
        <f t="shared" si="3"/>
        <v>61</v>
      </c>
      <c r="H84" s="26">
        <v>2</v>
      </c>
      <c r="I84" s="26">
        <v>48</v>
      </c>
      <c r="J84" s="67">
        <f t="shared" si="2"/>
        <v>1.2708333333333333</v>
      </c>
    </row>
    <row r="85" spans="1:10" x14ac:dyDescent="0.25">
      <c r="A85" s="3" t="s">
        <v>217</v>
      </c>
      <c r="B85" s="3" t="s">
        <v>218</v>
      </c>
      <c r="C85" s="3" t="s">
        <v>219</v>
      </c>
      <c r="D85" s="26">
        <v>8</v>
      </c>
      <c r="E85" s="26">
        <v>155</v>
      </c>
      <c r="F85" s="26">
        <v>0</v>
      </c>
      <c r="G85" s="26">
        <f t="shared" si="3"/>
        <v>163</v>
      </c>
      <c r="H85" s="26">
        <v>1</v>
      </c>
      <c r="I85" s="26">
        <v>85</v>
      </c>
      <c r="J85" s="67">
        <f t="shared" si="2"/>
        <v>1.9176470588235295</v>
      </c>
    </row>
    <row r="86" spans="1:10" x14ac:dyDescent="0.25">
      <c r="A86" s="33" t="s">
        <v>220</v>
      </c>
      <c r="B86" s="33" t="s">
        <v>221</v>
      </c>
      <c r="C86" s="33" t="s">
        <v>222</v>
      </c>
      <c r="D86" s="64">
        <v>1</v>
      </c>
      <c r="E86" s="64">
        <v>44</v>
      </c>
      <c r="F86" s="64">
        <v>0</v>
      </c>
      <c r="G86" s="64">
        <f t="shared" si="3"/>
        <v>45</v>
      </c>
      <c r="H86" s="64">
        <v>1</v>
      </c>
      <c r="I86" s="64">
        <v>57</v>
      </c>
      <c r="J86" s="68">
        <f t="shared" si="2"/>
        <v>0.78947368421052633</v>
      </c>
    </row>
    <row r="87" spans="1:10" x14ac:dyDescent="0.25">
      <c r="A87" s="3" t="s">
        <v>223</v>
      </c>
      <c r="B87" s="3" t="s">
        <v>224</v>
      </c>
      <c r="C87" s="3" t="s">
        <v>225</v>
      </c>
      <c r="D87" s="26">
        <v>16</v>
      </c>
      <c r="E87" s="26">
        <v>187</v>
      </c>
      <c r="F87" s="26">
        <v>6</v>
      </c>
      <c r="G87" s="26">
        <f t="shared" si="3"/>
        <v>209</v>
      </c>
      <c r="H87" s="26">
        <v>8</v>
      </c>
      <c r="I87" s="26">
        <v>160</v>
      </c>
      <c r="J87" s="67">
        <f t="shared" si="2"/>
        <v>1.3062499999999999</v>
      </c>
    </row>
    <row r="88" spans="1:10" x14ac:dyDescent="0.25">
      <c r="A88" s="3" t="s">
        <v>226</v>
      </c>
      <c r="B88" s="3" t="s">
        <v>227</v>
      </c>
      <c r="C88" s="3" t="s">
        <v>228</v>
      </c>
      <c r="D88" s="26">
        <v>1</v>
      </c>
      <c r="E88" s="26">
        <v>52</v>
      </c>
      <c r="F88" s="26">
        <v>0</v>
      </c>
      <c r="G88" s="26">
        <f t="shared" si="3"/>
        <v>53</v>
      </c>
      <c r="H88" s="26">
        <v>1</v>
      </c>
      <c r="I88" s="26">
        <v>24</v>
      </c>
      <c r="J88" s="67">
        <f t="shared" si="2"/>
        <v>2.2083333333333335</v>
      </c>
    </row>
    <row r="89" spans="1:10" x14ac:dyDescent="0.25">
      <c r="A89" s="3" t="s">
        <v>229</v>
      </c>
      <c r="B89" s="3" t="s">
        <v>230</v>
      </c>
      <c r="C89" s="3" t="s">
        <v>231</v>
      </c>
      <c r="D89" s="26">
        <v>0</v>
      </c>
      <c r="E89" s="26">
        <v>2</v>
      </c>
      <c r="F89" s="26">
        <v>0</v>
      </c>
      <c r="G89" s="26">
        <f t="shared" si="3"/>
        <v>2</v>
      </c>
      <c r="H89" s="26">
        <v>0</v>
      </c>
      <c r="I89" s="26">
        <v>2</v>
      </c>
      <c r="J89" s="67">
        <f t="shared" si="2"/>
        <v>1</v>
      </c>
    </row>
    <row r="90" spans="1:10" x14ac:dyDescent="0.25">
      <c r="A90" s="3" t="s">
        <v>232</v>
      </c>
      <c r="B90" s="3" t="s">
        <v>233</v>
      </c>
      <c r="C90" s="3" t="s">
        <v>234</v>
      </c>
      <c r="D90" s="26">
        <v>2</v>
      </c>
      <c r="E90" s="26">
        <v>118</v>
      </c>
      <c r="F90" s="26">
        <v>0</v>
      </c>
      <c r="G90" s="26">
        <f t="shared" si="3"/>
        <v>120</v>
      </c>
      <c r="H90" s="26">
        <v>2</v>
      </c>
      <c r="I90" s="26">
        <v>117</v>
      </c>
      <c r="J90" s="67">
        <f t="shared" si="2"/>
        <v>1.0256410256410255</v>
      </c>
    </row>
    <row r="91" spans="1:10" x14ac:dyDescent="0.25">
      <c r="A91" s="3" t="s">
        <v>235</v>
      </c>
      <c r="B91" s="3" t="s">
        <v>236</v>
      </c>
      <c r="C91" s="3" t="s">
        <v>236</v>
      </c>
      <c r="D91" s="26">
        <v>6</v>
      </c>
      <c r="E91" s="26">
        <v>111</v>
      </c>
      <c r="F91" s="26">
        <v>0</v>
      </c>
      <c r="G91" s="26">
        <f t="shared" si="3"/>
        <v>117</v>
      </c>
      <c r="H91" s="26">
        <v>2</v>
      </c>
      <c r="I91" s="26">
        <v>77</v>
      </c>
      <c r="J91" s="67">
        <f t="shared" si="2"/>
        <v>1.5194805194805194</v>
      </c>
    </row>
    <row r="92" spans="1:10" x14ac:dyDescent="0.25">
      <c r="A92" s="3" t="s">
        <v>237</v>
      </c>
      <c r="B92" s="3" t="s">
        <v>238</v>
      </c>
      <c r="C92" s="3" t="s">
        <v>239</v>
      </c>
      <c r="D92" s="26">
        <v>8</v>
      </c>
      <c r="E92" s="26">
        <v>69</v>
      </c>
      <c r="F92" s="26">
        <v>0</v>
      </c>
      <c r="G92" s="26">
        <f t="shared" si="3"/>
        <v>77</v>
      </c>
      <c r="H92" s="26">
        <v>0</v>
      </c>
      <c r="I92" s="26">
        <v>89</v>
      </c>
      <c r="J92" s="67">
        <f t="shared" si="2"/>
        <v>0.8651685393258427</v>
      </c>
    </row>
    <row r="93" spans="1:10" x14ac:dyDescent="0.25">
      <c r="A93" s="3" t="s">
        <v>240</v>
      </c>
      <c r="B93" s="3" t="s">
        <v>241</v>
      </c>
      <c r="C93" s="3" t="s">
        <v>242</v>
      </c>
      <c r="D93" s="26">
        <v>7</v>
      </c>
      <c r="E93" s="26">
        <v>90</v>
      </c>
      <c r="F93" s="26">
        <v>0</v>
      </c>
      <c r="G93" s="26">
        <f t="shared" si="3"/>
        <v>97</v>
      </c>
      <c r="H93" s="26">
        <v>3</v>
      </c>
      <c r="I93" s="26">
        <v>95</v>
      </c>
      <c r="J93" s="67">
        <f t="shared" si="2"/>
        <v>1.0210526315789474</v>
      </c>
    </row>
    <row r="94" spans="1:10" x14ac:dyDescent="0.25">
      <c r="A94" s="3" t="s">
        <v>243</v>
      </c>
      <c r="B94" s="3" t="s">
        <v>244</v>
      </c>
      <c r="C94" s="3" t="s">
        <v>245</v>
      </c>
      <c r="D94" s="26">
        <v>1</v>
      </c>
      <c r="E94" s="26">
        <v>94</v>
      </c>
      <c r="F94" s="26">
        <v>0</v>
      </c>
      <c r="G94" s="26">
        <f t="shared" si="3"/>
        <v>95</v>
      </c>
      <c r="H94" s="26">
        <v>1</v>
      </c>
      <c r="I94" s="26">
        <v>84</v>
      </c>
      <c r="J94" s="67">
        <f t="shared" si="2"/>
        <v>1.1309523809523809</v>
      </c>
    </row>
    <row r="95" spans="1:10" x14ac:dyDescent="0.25">
      <c r="A95" s="3" t="s">
        <v>246</v>
      </c>
      <c r="B95" s="3" t="s">
        <v>247</v>
      </c>
      <c r="C95" s="3" t="s">
        <v>248</v>
      </c>
      <c r="D95" s="26">
        <v>0</v>
      </c>
      <c r="E95" s="26">
        <v>24</v>
      </c>
      <c r="F95" s="26">
        <v>0</v>
      </c>
      <c r="G95" s="26">
        <f t="shared" si="3"/>
        <v>24</v>
      </c>
      <c r="H95" s="26">
        <v>0</v>
      </c>
      <c r="I95" s="26">
        <v>21</v>
      </c>
      <c r="J95" s="67">
        <f t="shared" si="2"/>
        <v>1.1428571428571428</v>
      </c>
    </row>
    <row r="96" spans="1:10" x14ac:dyDescent="0.25">
      <c r="A96" s="3" t="s">
        <v>249</v>
      </c>
      <c r="B96" s="3" t="s">
        <v>250</v>
      </c>
      <c r="C96" s="3" t="s">
        <v>480</v>
      </c>
      <c r="D96" s="26">
        <v>10</v>
      </c>
      <c r="E96" s="26">
        <v>345</v>
      </c>
      <c r="F96" s="26">
        <v>0</v>
      </c>
      <c r="G96" s="26">
        <f t="shared" si="3"/>
        <v>355</v>
      </c>
      <c r="H96" s="26">
        <v>10</v>
      </c>
      <c r="I96" s="26">
        <v>354</v>
      </c>
      <c r="J96" s="67">
        <f t="shared" si="2"/>
        <v>1.0028248587570621</v>
      </c>
    </row>
    <row r="97" spans="1:10" x14ac:dyDescent="0.25">
      <c r="A97" s="3" t="s">
        <v>254</v>
      </c>
      <c r="B97" s="3" t="s">
        <v>250</v>
      </c>
      <c r="C97" s="3" t="s">
        <v>255</v>
      </c>
      <c r="D97" s="26">
        <v>13</v>
      </c>
      <c r="E97" s="26">
        <v>334</v>
      </c>
      <c r="F97" s="26">
        <v>1</v>
      </c>
      <c r="G97" s="26">
        <f t="shared" si="3"/>
        <v>348</v>
      </c>
      <c r="H97" s="26">
        <v>8</v>
      </c>
      <c r="I97" s="26">
        <v>366</v>
      </c>
      <c r="J97" s="67">
        <f t="shared" si="2"/>
        <v>0.95081967213114749</v>
      </c>
    </row>
    <row r="98" spans="1:10" x14ac:dyDescent="0.25">
      <c r="A98" s="3" t="s">
        <v>256</v>
      </c>
      <c r="B98" s="3" t="s">
        <v>250</v>
      </c>
      <c r="C98" s="3" t="s">
        <v>257</v>
      </c>
      <c r="D98" s="26">
        <v>3</v>
      </c>
      <c r="E98" s="26">
        <v>79</v>
      </c>
      <c r="F98" s="26">
        <v>0</v>
      </c>
      <c r="G98" s="26">
        <f t="shared" si="3"/>
        <v>82</v>
      </c>
      <c r="H98" s="26">
        <v>2</v>
      </c>
      <c r="I98" s="26">
        <v>90</v>
      </c>
      <c r="J98" s="67">
        <f t="shared" si="2"/>
        <v>0.91111111111111109</v>
      </c>
    </row>
    <row r="99" spans="1:10" x14ac:dyDescent="0.25">
      <c r="A99" s="3" t="s">
        <v>258</v>
      </c>
      <c r="B99" s="3" t="s">
        <v>250</v>
      </c>
      <c r="C99" s="3" t="s">
        <v>259</v>
      </c>
      <c r="D99" s="26">
        <v>11</v>
      </c>
      <c r="E99" s="26">
        <v>137</v>
      </c>
      <c r="F99" s="26">
        <v>0</v>
      </c>
      <c r="G99" s="26">
        <f t="shared" si="3"/>
        <v>148</v>
      </c>
      <c r="H99" s="26">
        <v>8</v>
      </c>
      <c r="I99" s="26">
        <v>148</v>
      </c>
      <c r="J99" s="67">
        <f t="shared" si="2"/>
        <v>1</v>
      </c>
    </row>
    <row r="100" spans="1:10" x14ac:dyDescent="0.25">
      <c r="A100" s="3" t="s">
        <v>260</v>
      </c>
      <c r="B100" s="3" t="s">
        <v>250</v>
      </c>
      <c r="C100" s="3" t="s">
        <v>261</v>
      </c>
      <c r="D100" s="26">
        <v>5</v>
      </c>
      <c r="E100" s="26">
        <v>86</v>
      </c>
      <c r="F100" s="26">
        <v>0</v>
      </c>
      <c r="G100" s="26">
        <f t="shared" si="3"/>
        <v>91</v>
      </c>
      <c r="H100" s="26">
        <v>2</v>
      </c>
      <c r="I100" s="26">
        <v>95</v>
      </c>
      <c r="J100" s="67">
        <f t="shared" si="2"/>
        <v>0.95789473684210524</v>
      </c>
    </row>
    <row r="101" spans="1:10" x14ac:dyDescent="0.25">
      <c r="A101" s="3" t="s">
        <v>262</v>
      </c>
      <c r="B101" s="3" t="s">
        <v>250</v>
      </c>
      <c r="C101" s="3" t="s">
        <v>263</v>
      </c>
      <c r="D101" s="26">
        <v>23</v>
      </c>
      <c r="E101" s="26">
        <v>484</v>
      </c>
      <c r="F101" s="26">
        <v>0</v>
      </c>
      <c r="G101" s="26">
        <f t="shared" si="3"/>
        <v>507</v>
      </c>
      <c r="H101" s="26">
        <v>2</v>
      </c>
      <c r="I101" s="26">
        <v>513</v>
      </c>
      <c r="J101" s="67">
        <f t="shared" si="2"/>
        <v>0.98830409356725146</v>
      </c>
    </row>
    <row r="102" spans="1:10" x14ac:dyDescent="0.25">
      <c r="A102" s="3" t="s">
        <v>264</v>
      </c>
      <c r="B102" s="3" t="s">
        <v>250</v>
      </c>
      <c r="C102" s="3" t="s">
        <v>265</v>
      </c>
      <c r="D102" s="26">
        <v>7</v>
      </c>
      <c r="E102" s="26">
        <v>211</v>
      </c>
      <c r="F102" s="26">
        <v>1</v>
      </c>
      <c r="G102" s="26">
        <f t="shared" si="3"/>
        <v>219</v>
      </c>
      <c r="H102" s="26">
        <v>7</v>
      </c>
      <c r="I102" s="26">
        <v>216</v>
      </c>
      <c r="J102" s="67">
        <f t="shared" si="2"/>
        <v>1.0138888888888888</v>
      </c>
    </row>
    <row r="103" spans="1:10" x14ac:dyDescent="0.25">
      <c r="A103" s="3" t="s">
        <v>266</v>
      </c>
      <c r="B103" s="3" t="s">
        <v>250</v>
      </c>
      <c r="C103" s="3" t="s">
        <v>267</v>
      </c>
      <c r="D103" s="26">
        <v>7</v>
      </c>
      <c r="E103" s="26">
        <v>145</v>
      </c>
      <c r="F103" s="26">
        <v>0</v>
      </c>
      <c r="G103" s="26">
        <f t="shared" si="3"/>
        <v>152</v>
      </c>
      <c r="H103" s="26">
        <v>5</v>
      </c>
      <c r="I103" s="26">
        <v>151</v>
      </c>
      <c r="J103" s="67">
        <f t="shared" si="2"/>
        <v>1.0066225165562914</v>
      </c>
    </row>
    <row r="104" spans="1:10" x14ac:dyDescent="0.25">
      <c r="A104" s="3" t="s">
        <v>268</v>
      </c>
      <c r="B104" s="3" t="s">
        <v>250</v>
      </c>
      <c r="C104" s="3" t="s">
        <v>269</v>
      </c>
      <c r="D104" s="26">
        <v>15</v>
      </c>
      <c r="E104" s="26">
        <v>148</v>
      </c>
      <c r="F104" s="26">
        <v>1</v>
      </c>
      <c r="G104" s="26">
        <f t="shared" si="3"/>
        <v>164</v>
      </c>
      <c r="H104" s="26">
        <v>0</v>
      </c>
      <c r="I104" s="26">
        <v>165</v>
      </c>
      <c r="J104" s="67">
        <f t="shared" si="2"/>
        <v>0.9939393939393939</v>
      </c>
    </row>
    <row r="105" spans="1:10" x14ac:dyDescent="0.25">
      <c r="A105" s="3" t="s">
        <v>270</v>
      </c>
      <c r="B105" s="3" t="s">
        <v>271</v>
      </c>
      <c r="C105" s="3" t="s">
        <v>271</v>
      </c>
      <c r="D105" s="26">
        <v>1</v>
      </c>
      <c r="E105" s="26">
        <v>53</v>
      </c>
      <c r="F105" s="26">
        <v>0</v>
      </c>
      <c r="G105" s="26">
        <f t="shared" si="3"/>
        <v>54</v>
      </c>
      <c r="H105" s="26">
        <v>1</v>
      </c>
      <c r="I105" s="26">
        <v>62</v>
      </c>
      <c r="J105" s="67">
        <f t="shared" si="2"/>
        <v>0.87096774193548387</v>
      </c>
    </row>
    <row r="106" spans="1:10" x14ac:dyDescent="0.25">
      <c r="A106" s="33" t="s">
        <v>272</v>
      </c>
      <c r="B106" s="33" t="s">
        <v>271</v>
      </c>
      <c r="C106" s="33" t="s">
        <v>273</v>
      </c>
      <c r="D106" s="64">
        <v>1</v>
      </c>
      <c r="E106" s="64">
        <v>10</v>
      </c>
      <c r="F106" s="64">
        <v>0</v>
      </c>
      <c r="G106" s="64">
        <f t="shared" si="3"/>
        <v>11</v>
      </c>
      <c r="H106" s="64">
        <v>1</v>
      </c>
      <c r="I106" s="64">
        <v>19</v>
      </c>
      <c r="J106" s="68">
        <f t="shared" si="2"/>
        <v>0.57894736842105265</v>
      </c>
    </row>
    <row r="107" spans="1:10" x14ac:dyDescent="0.25">
      <c r="A107" s="3" t="s">
        <v>274</v>
      </c>
      <c r="B107" s="3" t="s">
        <v>275</v>
      </c>
      <c r="C107" s="3" t="s">
        <v>276</v>
      </c>
      <c r="D107" s="26">
        <v>13</v>
      </c>
      <c r="E107" s="26">
        <v>131</v>
      </c>
      <c r="F107" s="26">
        <v>0</v>
      </c>
      <c r="G107" s="26">
        <f t="shared" si="3"/>
        <v>144</v>
      </c>
      <c r="H107" s="26">
        <v>6</v>
      </c>
      <c r="I107" s="26">
        <v>152</v>
      </c>
      <c r="J107" s="67">
        <f t="shared" si="2"/>
        <v>0.94736842105263153</v>
      </c>
    </row>
    <row r="108" spans="1:10" x14ac:dyDescent="0.25">
      <c r="A108" s="3" t="s">
        <v>277</v>
      </c>
      <c r="B108" s="3" t="s">
        <v>278</v>
      </c>
      <c r="C108" s="3" t="s">
        <v>279</v>
      </c>
      <c r="D108" s="26">
        <v>5</v>
      </c>
      <c r="E108" s="26">
        <v>17</v>
      </c>
      <c r="F108" s="26">
        <v>0</v>
      </c>
      <c r="G108" s="26">
        <f t="shared" si="3"/>
        <v>22</v>
      </c>
      <c r="H108" s="26">
        <v>2</v>
      </c>
      <c r="I108" s="26">
        <v>21</v>
      </c>
      <c r="J108" s="67">
        <f t="shared" si="2"/>
        <v>1.0476190476190477</v>
      </c>
    </row>
    <row r="109" spans="1:10" ht="15.75" thickBot="1" x14ac:dyDescent="0.3">
      <c r="A109" s="45" t="s">
        <v>280</v>
      </c>
      <c r="B109" s="45" t="s">
        <v>281</v>
      </c>
      <c r="C109" s="45" t="s">
        <v>281</v>
      </c>
      <c r="D109" s="62">
        <v>5</v>
      </c>
      <c r="E109" s="62">
        <v>70</v>
      </c>
      <c r="F109" s="62">
        <v>0</v>
      </c>
      <c r="G109" s="62">
        <f t="shared" si="3"/>
        <v>75</v>
      </c>
      <c r="H109" s="62">
        <v>5</v>
      </c>
      <c r="I109" s="62">
        <v>73</v>
      </c>
      <c r="J109" s="69">
        <f>G109/I109</f>
        <v>1.0273972602739727</v>
      </c>
    </row>
    <row r="110" spans="1:10" ht="16.5" thickTop="1" thickBot="1" x14ac:dyDescent="0.3">
      <c r="A110" s="131" t="s">
        <v>282</v>
      </c>
      <c r="B110" s="132"/>
      <c r="C110" s="132"/>
      <c r="D110" s="129">
        <f>SUM(D3:D109)</f>
        <v>689</v>
      </c>
      <c r="E110" s="129">
        <f>SUM(E3:E109)</f>
        <v>10199</v>
      </c>
      <c r="F110" s="129">
        <f>SUM(F3:F109)</f>
        <v>148</v>
      </c>
      <c r="G110" s="129">
        <f t="shared" ref="G110" si="4">D110+E110+F110</f>
        <v>11036</v>
      </c>
      <c r="H110" s="129">
        <f>SUM(H3:H109)</f>
        <v>309</v>
      </c>
      <c r="I110" s="129">
        <f>SUM(I3:I109)</f>
        <v>10218</v>
      </c>
      <c r="J110" s="133">
        <f t="shared" si="2"/>
        <v>1.0800548052456449</v>
      </c>
    </row>
    <row r="111" spans="1:10" ht="15.75" thickTop="1" x14ac:dyDescent="0.25"/>
    <row r="112" spans="1:10" x14ac:dyDescent="0.25">
      <c r="A112" s="5" t="s">
        <v>283</v>
      </c>
      <c r="B112" s="5"/>
      <c r="C112" s="5"/>
      <c r="D112" s="19"/>
      <c r="E112" s="19"/>
      <c r="F112" s="19"/>
      <c r="G112" s="31"/>
      <c r="H112" s="19"/>
      <c r="I112" s="31"/>
      <c r="J112" s="70"/>
    </row>
    <row r="114" spans="1:10" x14ac:dyDescent="0.25">
      <c r="A114" s="5" t="s">
        <v>284</v>
      </c>
      <c r="B114" s="5"/>
      <c r="C114" s="5"/>
      <c r="D114" s="19"/>
      <c r="E114" s="19"/>
      <c r="F114" s="19"/>
      <c r="G114" s="31"/>
      <c r="H114" s="19"/>
      <c r="I114" s="31"/>
      <c r="J114" s="70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D507-04FA-43EE-B4C6-379E396A45F1}">
  <dimension ref="A1:H79"/>
  <sheetViews>
    <sheetView topLeftCell="A68" zoomScale="125" zoomScaleNormal="125" workbookViewId="0">
      <selection activeCell="G88" sqref="G88"/>
    </sheetView>
  </sheetViews>
  <sheetFormatPr defaultRowHeight="15" x14ac:dyDescent="0.25"/>
  <cols>
    <col min="1" max="1" width="14.140625" style="4" customWidth="1"/>
    <col min="2" max="4" width="8.85546875" style="17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6"/>
      <c r="B1" s="143">
        <v>45658</v>
      </c>
      <c r="C1" s="143"/>
      <c r="D1" s="143"/>
      <c r="E1" s="143"/>
      <c r="F1" s="143"/>
      <c r="G1" s="143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3</v>
      </c>
      <c r="G3" s="12">
        <v>27</v>
      </c>
      <c r="H3" s="13">
        <f t="shared" ref="H3:H52" si="0">E3/G3</f>
        <v>1.1851851851851851</v>
      </c>
    </row>
    <row r="4" spans="1:8" x14ac:dyDescent="0.25">
      <c r="A4" s="3" t="s">
        <v>14</v>
      </c>
      <c r="B4" s="12">
        <v>6</v>
      </c>
      <c r="C4" s="12">
        <v>30</v>
      </c>
      <c r="D4" s="12">
        <v>0</v>
      </c>
      <c r="E4" s="12">
        <f t="shared" ref="E4:E52" si="1">SUM(B4:D4)</f>
        <v>36</v>
      </c>
      <c r="F4" s="12">
        <v>0</v>
      </c>
      <c r="G4" s="12">
        <v>22</v>
      </c>
      <c r="H4" s="13">
        <f t="shared" si="0"/>
        <v>1.6363636363636365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98</v>
      </c>
      <c r="D6" s="12">
        <v>0</v>
      </c>
      <c r="E6" s="12">
        <v>107</v>
      </c>
      <c r="F6" s="12">
        <v>0</v>
      </c>
      <c r="G6" s="12">
        <v>90</v>
      </c>
      <c r="H6" s="13">
        <v>1.1888888888888889</v>
      </c>
    </row>
    <row r="7" spans="1:8" x14ac:dyDescent="0.25">
      <c r="A7" s="3" t="s">
        <v>23</v>
      </c>
      <c r="B7" s="12">
        <v>2</v>
      </c>
      <c r="C7" s="12">
        <v>30</v>
      </c>
      <c r="D7" s="12">
        <v>0</v>
      </c>
      <c r="E7" s="12">
        <f t="shared" si="1"/>
        <v>32</v>
      </c>
      <c r="F7" s="12">
        <v>1</v>
      </c>
      <c r="G7" s="12">
        <v>27</v>
      </c>
      <c r="H7" s="13">
        <f t="shared" si="0"/>
        <v>1.1851851851851851</v>
      </c>
    </row>
    <row r="8" spans="1:8" x14ac:dyDescent="0.25">
      <c r="A8" s="3" t="s">
        <v>26</v>
      </c>
      <c r="B8" s="12">
        <v>12</v>
      </c>
      <c r="C8" s="12">
        <v>105</v>
      </c>
      <c r="D8" s="12">
        <v>2</v>
      </c>
      <c r="E8" s="12">
        <f t="shared" si="1"/>
        <v>119</v>
      </c>
      <c r="F8" s="12">
        <v>12</v>
      </c>
      <c r="G8" s="12">
        <v>107</v>
      </c>
      <c r="H8" s="13">
        <f t="shared" si="0"/>
        <v>1.1121495327102804</v>
      </c>
    </row>
    <row r="9" spans="1:8" x14ac:dyDescent="0.25">
      <c r="A9" s="3" t="s">
        <v>29</v>
      </c>
      <c r="B9" s="12">
        <v>0</v>
      </c>
      <c r="C9" s="12">
        <v>27</v>
      </c>
      <c r="D9" s="12">
        <v>0</v>
      </c>
      <c r="E9" s="12">
        <f t="shared" si="1"/>
        <v>27</v>
      </c>
      <c r="F9" s="12">
        <v>0</v>
      </c>
      <c r="G9" s="12">
        <v>20</v>
      </c>
      <c r="H9" s="13">
        <f t="shared" si="0"/>
        <v>1.35</v>
      </c>
    </row>
    <row r="10" spans="1:8" x14ac:dyDescent="0.25">
      <c r="A10" s="3" t="s">
        <v>32</v>
      </c>
      <c r="B10" s="12">
        <v>27</v>
      </c>
      <c r="C10" s="12">
        <v>485</v>
      </c>
      <c r="D10" s="12">
        <v>99</v>
      </c>
      <c r="E10" s="12">
        <f t="shared" si="1"/>
        <v>611</v>
      </c>
      <c r="F10" s="12">
        <v>11</v>
      </c>
      <c r="G10" s="12">
        <v>250</v>
      </c>
      <c r="H10" s="13">
        <f t="shared" si="0"/>
        <v>2.444</v>
      </c>
    </row>
    <row r="11" spans="1:8" x14ac:dyDescent="0.25">
      <c r="A11" s="3" t="s">
        <v>34</v>
      </c>
      <c r="B11" s="12">
        <v>12</v>
      </c>
      <c r="C11" s="12">
        <v>94</v>
      </c>
      <c r="D11" s="12">
        <v>0</v>
      </c>
      <c r="E11" s="12">
        <v>106</v>
      </c>
      <c r="F11" s="12">
        <v>4</v>
      </c>
      <c r="G11" s="12">
        <v>101</v>
      </c>
      <c r="H11" s="13">
        <v>1.0495049504950495</v>
      </c>
    </row>
    <row r="12" spans="1:8" x14ac:dyDescent="0.25">
      <c r="A12" s="3" t="s">
        <v>39</v>
      </c>
      <c r="B12" s="12">
        <v>6</v>
      </c>
      <c r="C12" s="12">
        <v>51</v>
      </c>
      <c r="D12" s="12">
        <v>0</v>
      </c>
      <c r="E12" s="12">
        <f t="shared" si="1"/>
        <v>57</v>
      </c>
      <c r="F12" s="12">
        <v>4</v>
      </c>
      <c r="G12" s="12">
        <v>58</v>
      </c>
      <c r="H12" s="13">
        <f t="shared" si="0"/>
        <v>0.98275862068965514</v>
      </c>
    </row>
    <row r="13" spans="1:8" x14ac:dyDescent="0.25">
      <c r="A13" s="3" t="s">
        <v>42</v>
      </c>
      <c r="B13" s="12">
        <v>3</v>
      </c>
      <c r="C13" s="12">
        <v>82</v>
      </c>
      <c r="D13" s="12">
        <v>0</v>
      </c>
      <c r="E13" s="12">
        <f t="shared" si="1"/>
        <v>85</v>
      </c>
      <c r="F13" s="12">
        <v>3</v>
      </c>
      <c r="G13" s="12">
        <v>38</v>
      </c>
      <c r="H13" s="13">
        <f t="shared" si="0"/>
        <v>2.236842105263158</v>
      </c>
    </row>
    <row r="14" spans="1:8" x14ac:dyDescent="0.25">
      <c r="A14" s="3" t="s">
        <v>45</v>
      </c>
      <c r="B14" s="12">
        <v>30</v>
      </c>
      <c r="C14" s="12">
        <v>434</v>
      </c>
      <c r="D14" s="12">
        <v>0</v>
      </c>
      <c r="E14" s="12">
        <v>464</v>
      </c>
      <c r="F14" s="12">
        <v>20</v>
      </c>
      <c r="G14" s="12">
        <v>481</v>
      </c>
      <c r="H14" s="13">
        <v>0.96465696465696471</v>
      </c>
    </row>
    <row r="15" spans="1:8" x14ac:dyDescent="0.25">
      <c r="A15" s="3" t="s">
        <v>50</v>
      </c>
      <c r="B15" s="12">
        <v>0</v>
      </c>
      <c r="C15" s="12">
        <v>35</v>
      </c>
      <c r="D15" s="12">
        <v>0</v>
      </c>
      <c r="E15" s="12">
        <f t="shared" si="1"/>
        <v>35</v>
      </c>
      <c r="F15" s="12">
        <v>0</v>
      </c>
      <c r="G15" s="12">
        <v>13</v>
      </c>
      <c r="H15" s="13">
        <f t="shared" si="0"/>
        <v>2.6923076923076925</v>
      </c>
    </row>
    <row r="16" spans="1:8" x14ac:dyDescent="0.25">
      <c r="A16" s="3" t="s">
        <v>53</v>
      </c>
      <c r="B16" s="12">
        <v>22</v>
      </c>
      <c r="C16" s="12">
        <v>291</v>
      </c>
      <c r="D16" s="12">
        <v>1</v>
      </c>
      <c r="E16" s="12">
        <v>314</v>
      </c>
      <c r="F16" s="12">
        <v>10</v>
      </c>
      <c r="G16" s="12">
        <v>361</v>
      </c>
      <c r="H16" s="13">
        <v>0.86980609418282551</v>
      </c>
    </row>
    <row r="17" spans="1:8" x14ac:dyDescent="0.25">
      <c r="A17" s="3" t="s">
        <v>58</v>
      </c>
      <c r="B17" s="12">
        <v>6</v>
      </c>
      <c r="C17" s="12">
        <v>22</v>
      </c>
      <c r="D17" s="12">
        <v>0</v>
      </c>
      <c r="E17" s="12">
        <f t="shared" si="1"/>
        <v>28</v>
      </c>
      <c r="F17" s="12">
        <v>6</v>
      </c>
      <c r="G17" s="12">
        <v>21</v>
      </c>
      <c r="H17" s="13">
        <f t="shared" si="0"/>
        <v>1.3333333333333333</v>
      </c>
    </row>
    <row r="18" spans="1:8" x14ac:dyDescent="0.25">
      <c r="A18" s="3" t="s">
        <v>61</v>
      </c>
      <c r="B18" s="12">
        <v>6</v>
      </c>
      <c r="C18" s="12">
        <v>29</v>
      </c>
      <c r="D18" s="12">
        <v>0</v>
      </c>
      <c r="E18" s="12">
        <f t="shared" si="1"/>
        <v>35</v>
      </c>
      <c r="F18" s="12">
        <v>1</v>
      </c>
      <c r="G18" s="12">
        <v>35</v>
      </c>
      <c r="H18" s="13">
        <f t="shared" si="0"/>
        <v>1</v>
      </c>
    </row>
    <row r="19" spans="1:8" x14ac:dyDescent="0.25">
      <c r="A19" s="3" t="s">
        <v>64</v>
      </c>
      <c r="B19" s="12">
        <v>12</v>
      </c>
      <c r="C19" s="12">
        <v>197</v>
      </c>
      <c r="D19" s="12">
        <v>0</v>
      </c>
      <c r="E19" s="12">
        <v>209</v>
      </c>
      <c r="F19" s="12">
        <v>8</v>
      </c>
      <c r="G19" s="12">
        <v>159</v>
      </c>
      <c r="H19" s="13">
        <v>1.3144654088050314</v>
      </c>
    </row>
    <row r="20" spans="1:8" x14ac:dyDescent="0.25">
      <c r="A20" s="3" t="s">
        <v>69</v>
      </c>
      <c r="B20" s="12">
        <v>3</v>
      </c>
      <c r="C20" s="12">
        <v>92</v>
      </c>
      <c r="D20" s="12">
        <v>0</v>
      </c>
      <c r="E20" s="12">
        <v>95</v>
      </c>
      <c r="F20" s="12">
        <v>3</v>
      </c>
      <c r="G20" s="12">
        <v>97</v>
      </c>
      <c r="H20" s="13">
        <v>0.97938144329896903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57</v>
      </c>
      <c r="H21" s="13">
        <f t="shared" si="0"/>
        <v>0.73684210526315785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28</v>
      </c>
      <c r="C23" s="12">
        <v>367</v>
      </c>
      <c r="D23" s="12">
        <v>10</v>
      </c>
      <c r="E23" s="12">
        <f t="shared" si="1"/>
        <v>405</v>
      </c>
      <c r="F23" s="12">
        <v>28</v>
      </c>
      <c r="G23" s="12">
        <v>194</v>
      </c>
      <c r="H23" s="13">
        <f t="shared" si="0"/>
        <v>2.0876288659793816</v>
      </c>
    </row>
    <row r="24" spans="1:8" x14ac:dyDescent="0.25">
      <c r="A24" s="3" t="s">
        <v>83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44</v>
      </c>
      <c r="H24" s="13">
        <f t="shared" si="0"/>
        <v>0.97727272727272729</v>
      </c>
    </row>
    <row r="25" spans="1:8" x14ac:dyDescent="0.25">
      <c r="A25" s="3" t="s">
        <v>86</v>
      </c>
      <c r="B25" s="12">
        <v>6</v>
      </c>
      <c r="C25" s="12">
        <v>100</v>
      </c>
      <c r="D25" s="12">
        <v>0</v>
      </c>
      <c r="E25" s="12">
        <f t="shared" si="1"/>
        <v>106</v>
      </c>
      <c r="F25" s="12">
        <v>6</v>
      </c>
      <c r="G25" s="12">
        <v>112</v>
      </c>
      <c r="H25" s="13">
        <f t="shared" si="0"/>
        <v>0.9464285714285714</v>
      </c>
    </row>
    <row r="26" spans="1:8" x14ac:dyDescent="0.25">
      <c r="A26" s="3" t="s">
        <v>89</v>
      </c>
      <c r="B26" s="12">
        <v>0</v>
      </c>
      <c r="C26" s="12">
        <v>16</v>
      </c>
      <c r="D26" s="12">
        <v>0</v>
      </c>
      <c r="E26" s="12">
        <f t="shared" si="1"/>
        <v>16</v>
      </c>
      <c r="F26" s="12">
        <v>0</v>
      </c>
      <c r="G26" s="12">
        <v>11</v>
      </c>
      <c r="H26" s="13">
        <f t="shared" si="0"/>
        <v>1.4545454545454546</v>
      </c>
    </row>
    <row r="27" spans="1:8" x14ac:dyDescent="0.25">
      <c r="A27" s="3" t="s">
        <v>92</v>
      </c>
      <c r="B27" s="12">
        <v>3</v>
      </c>
      <c r="C27" s="12">
        <v>10</v>
      </c>
      <c r="D27" s="12">
        <v>0</v>
      </c>
      <c r="E27" s="12">
        <f t="shared" si="1"/>
        <v>13</v>
      </c>
      <c r="F27" s="12">
        <v>3</v>
      </c>
      <c r="G27" s="12">
        <v>11</v>
      </c>
      <c r="H27" s="13">
        <f t="shared" si="0"/>
        <v>1.1818181818181819</v>
      </c>
    </row>
    <row r="28" spans="1:8" x14ac:dyDescent="0.25">
      <c r="A28" s="3" t="s">
        <v>95</v>
      </c>
      <c r="B28" s="12">
        <v>2</v>
      </c>
      <c r="C28" s="12">
        <v>23</v>
      </c>
      <c r="D28" s="12">
        <v>0</v>
      </c>
      <c r="E28" s="12">
        <f t="shared" si="1"/>
        <v>25</v>
      </c>
      <c r="F28" s="12">
        <v>1</v>
      </c>
      <c r="G28" s="12">
        <v>19</v>
      </c>
      <c r="H28" s="13">
        <f t="shared" si="0"/>
        <v>1.3157894736842106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4</v>
      </c>
      <c r="C30" s="12">
        <v>29</v>
      </c>
      <c r="D30" s="12">
        <v>0</v>
      </c>
      <c r="E30" s="12">
        <f t="shared" si="1"/>
        <v>33</v>
      </c>
      <c r="F30" s="12">
        <v>4</v>
      </c>
      <c r="G30" s="12">
        <v>30</v>
      </c>
      <c r="H30" s="13">
        <f t="shared" si="0"/>
        <v>1.1000000000000001</v>
      </c>
    </row>
    <row r="31" spans="1:8" x14ac:dyDescent="0.25">
      <c r="A31" s="3" t="s">
        <v>104</v>
      </c>
      <c r="B31" s="12">
        <v>6</v>
      </c>
      <c r="C31" s="12">
        <v>79</v>
      </c>
      <c r="D31" s="12">
        <v>0</v>
      </c>
      <c r="E31" s="12">
        <f t="shared" si="1"/>
        <v>85</v>
      </c>
      <c r="F31" s="12">
        <v>6</v>
      </c>
      <c r="G31" s="12">
        <v>35</v>
      </c>
      <c r="H31" s="13">
        <f t="shared" si="0"/>
        <v>2.4285714285714284</v>
      </c>
    </row>
    <row r="32" spans="1:8" x14ac:dyDescent="0.25">
      <c r="A32" s="3" t="s">
        <v>107</v>
      </c>
      <c r="B32" s="12">
        <v>12</v>
      </c>
      <c r="C32" s="12">
        <v>93</v>
      </c>
      <c r="D32" s="12">
        <v>1</v>
      </c>
      <c r="E32" s="12">
        <f t="shared" si="1"/>
        <v>106</v>
      </c>
      <c r="F32" s="12">
        <v>5</v>
      </c>
      <c r="G32" s="12">
        <v>110</v>
      </c>
      <c r="H32" s="13">
        <f t="shared" si="0"/>
        <v>0.96363636363636362</v>
      </c>
    </row>
    <row r="33" spans="1:8" x14ac:dyDescent="0.25">
      <c r="A33" s="3" t="s">
        <v>110</v>
      </c>
      <c r="B33" s="12">
        <v>0</v>
      </c>
      <c r="C33" s="12">
        <v>12</v>
      </c>
      <c r="D33" s="12">
        <v>0</v>
      </c>
      <c r="E33" s="12">
        <f t="shared" si="1"/>
        <v>12</v>
      </c>
      <c r="F33" s="12">
        <v>0</v>
      </c>
      <c r="G33" s="12">
        <v>11</v>
      </c>
      <c r="H33" s="13">
        <f t="shared" si="0"/>
        <v>1.0909090909090908</v>
      </c>
    </row>
    <row r="34" spans="1:8" x14ac:dyDescent="0.25">
      <c r="A34" s="3" t="s">
        <v>113</v>
      </c>
      <c r="B34" s="12">
        <v>0</v>
      </c>
      <c r="C34" s="12">
        <v>22</v>
      </c>
      <c r="D34" s="12">
        <v>0</v>
      </c>
      <c r="E34" s="12">
        <f t="shared" si="1"/>
        <v>22</v>
      </c>
      <c r="F34" s="12">
        <v>0</v>
      </c>
      <c r="G34" s="12">
        <v>22</v>
      </c>
      <c r="H34" s="13">
        <f t="shared" si="0"/>
        <v>1</v>
      </c>
    </row>
    <row r="35" spans="1:8" x14ac:dyDescent="0.25">
      <c r="A35" s="3" t="s">
        <v>116</v>
      </c>
      <c r="B35" s="12">
        <v>8</v>
      </c>
      <c r="C35" s="12">
        <v>111</v>
      </c>
      <c r="D35" s="12">
        <v>0</v>
      </c>
      <c r="E35" s="12">
        <v>119</v>
      </c>
      <c r="F35" s="12">
        <v>4</v>
      </c>
      <c r="G35" s="12">
        <v>135</v>
      </c>
      <c r="H35" s="13">
        <v>0.88148148148148153</v>
      </c>
    </row>
    <row r="36" spans="1:8" x14ac:dyDescent="0.25">
      <c r="A36" s="3" t="s">
        <v>121</v>
      </c>
      <c r="B36" s="12">
        <v>3</v>
      </c>
      <c r="C36" s="12">
        <v>41</v>
      </c>
      <c r="D36" s="12">
        <v>0</v>
      </c>
      <c r="E36" s="12">
        <f t="shared" si="1"/>
        <v>44</v>
      </c>
      <c r="F36" s="12">
        <v>3</v>
      </c>
      <c r="G36" s="12">
        <v>44</v>
      </c>
      <c r="H36" s="13">
        <f t="shared" si="0"/>
        <v>1</v>
      </c>
    </row>
    <row r="37" spans="1:8" x14ac:dyDescent="0.25">
      <c r="A37" s="3" t="s">
        <v>123</v>
      </c>
      <c r="B37" s="12">
        <v>2</v>
      </c>
      <c r="C37" s="12">
        <v>34</v>
      </c>
      <c r="D37" s="12">
        <v>0</v>
      </c>
      <c r="E37" s="12">
        <f t="shared" si="1"/>
        <v>36</v>
      </c>
      <c r="F37" s="12">
        <v>1</v>
      </c>
      <c r="G37" s="12">
        <v>31</v>
      </c>
      <c r="H37" s="13">
        <f t="shared" si="0"/>
        <v>1.1612903225806452</v>
      </c>
    </row>
    <row r="38" spans="1:8" x14ac:dyDescent="0.25">
      <c r="A38" s="3" t="s">
        <v>126</v>
      </c>
      <c r="B38" s="12">
        <v>1</v>
      </c>
      <c r="C38" s="12">
        <v>12</v>
      </c>
      <c r="D38" s="12">
        <v>0</v>
      </c>
      <c r="E38" s="12">
        <f t="shared" si="1"/>
        <v>13</v>
      </c>
      <c r="F38" s="12">
        <v>1</v>
      </c>
      <c r="G38" s="12">
        <v>12</v>
      </c>
      <c r="H38" s="13">
        <f t="shared" si="0"/>
        <v>1.0833333333333333</v>
      </c>
    </row>
    <row r="39" spans="1:8" x14ac:dyDescent="0.25">
      <c r="A39" s="3" t="s">
        <v>129</v>
      </c>
      <c r="B39" s="12">
        <v>4</v>
      </c>
      <c r="C39" s="12">
        <v>100</v>
      </c>
      <c r="D39" s="12">
        <v>0</v>
      </c>
      <c r="E39" s="12">
        <f t="shared" si="1"/>
        <v>104</v>
      </c>
      <c r="F39" s="12">
        <v>4</v>
      </c>
      <c r="G39" s="12">
        <v>111</v>
      </c>
      <c r="H39" s="13">
        <f t="shared" si="0"/>
        <v>0.93693693693693691</v>
      </c>
    </row>
    <row r="40" spans="1:8" x14ac:dyDescent="0.25">
      <c r="A40" s="3" t="s">
        <v>132</v>
      </c>
      <c r="B40" s="12">
        <v>7</v>
      </c>
      <c r="C40" s="12">
        <v>102</v>
      </c>
      <c r="D40" s="12">
        <v>0</v>
      </c>
      <c r="E40" s="12">
        <f t="shared" si="1"/>
        <v>109</v>
      </c>
      <c r="F40" s="12">
        <v>1</v>
      </c>
      <c r="G40" s="12">
        <v>80</v>
      </c>
      <c r="H40" s="13">
        <f t="shared" si="0"/>
        <v>1.3625</v>
      </c>
    </row>
    <row r="41" spans="1:8" x14ac:dyDescent="0.25">
      <c r="A41" s="3" t="s">
        <v>135</v>
      </c>
      <c r="B41" s="12">
        <v>14</v>
      </c>
      <c r="C41" s="12">
        <v>73</v>
      </c>
      <c r="D41" s="12">
        <v>0</v>
      </c>
      <c r="E41" s="12">
        <f t="shared" si="1"/>
        <v>87</v>
      </c>
      <c r="F41" s="12">
        <v>8</v>
      </c>
      <c r="G41" s="12">
        <v>98</v>
      </c>
      <c r="H41" s="13">
        <f t="shared" si="0"/>
        <v>0.88775510204081631</v>
      </c>
    </row>
    <row r="42" spans="1:8" x14ac:dyDescent="0.25">
      <c r="A42" s="3" t="s">
        <v>138</v>
      </c>
      <c r="B42" s="12">
        <v>0</v>
      </c>
      <c r="C42" s="12">
        <v>24</v>
      </c>
      <c r="D42" s="12">
        <v>0</v>
      </c>
      <c r="E42" s="12">
        <f t="shared" si="1"/>
        <v>24</v>
      </c>
      <c r="F42" s="12">
        <v>0</v>
      </c>
      <c r="G42" s="12">
        <v>22</v>
      </c>
      <c r="H42" s="13">
        <f t="shared" si="0"/>
        <v>1.0909090909090908</v>
      </c>
    </row>
    <row r="43" spans="1:8" x14ac:dyDescent="0.25">
      <c r="A43" s="3" t="s">
        <v>141</v>
      </c>
      <c r="B43" s="12">
        <v>4</v>
      </c>
      <c r="C43" s="12">
        <v>65</v>
      </c>
      <c r="D43" s="12">
        <v>1</v>
      </c>
      <c r="E43" s="12">
        <v>70</v>
      </c>
      <c r="F43" s="12">
        <v>2</v>
      </c>
      <c r="G43" s="12">
        <v>68</v>
      </c>
      <c r="H43" s="13">
        <v>1.0294117647058822</v>
      </c>
    </row>
    <row r="44" spans="1:8" x14ac:dyDescent="0.25">
      <c r="A44" s="3" t="s">
        <v>146</v>
      </c>
      <c r="B44" s="12">
        <v>13</v>
      </c>
      <c r="C44" s="12">
        <v>164</v>
      </c>
      <c r="D44" s="12">
        <v>6</v>
      </c>
      <c r="E44" s="12">
        <f t="shared" si="1"/>
        <v>183</v>
      </c>
      <c r="F44" s="12">
        <v>13</v>
      </c>
      <c r="G44" s="12">
        <v>59</v>
      </c>
      <c r="H44" s="13">
        <f t="shared" si="0"/>
        <v>3.1016949152542375</v>
      </c>
    </row>
    <row r="45" spans="1:8" x14ac:dyDescent="0.25">
      <c r="A45" s="3" t="s">
        <v>149</v>
      </c>
      <c r="B45" s="12">
        <v>2</v>
      </c>
      <c r="C45" s="12">
        <v>42</v>
      </c>
      <c r="D45" s="12">
        <v>0</v>
      </c>
      <c r="E45" s="12">
        <v>44</v>
      </c>
      <c r="F45" s="12">
        <v>0</v>
      </c>
      <c r="G45" s="12">
        <v>42</v>
      </c>
      <c r="H45" s="13">
        <v>1.0476190476190477</v>
      </c>
    </row>
    <row r="46" spans="1:8" x14ac:dyDescent="0.25">
      <c r="A46" s="3" t="s">
        <v>154</v>
      </c>
      <c r="B46" s="12">
        <v>4</v>
      </c>
      <c r="C46" s="12">
        <v>31</v>
      </c>
      <c r="D46" s="12">
        <v>0</v>
      </c>
      <c r="E46" s="12">
        <f t="shared" si="1"/>
        <v>35</v>
      </c>
      <c r="F46" s="12">
        <v>1</v>
      </c>
      <c r="G46" s="12">
        <v>34</v>
      </c>
      <c r="H46" s="13">
        <f t="shared" si="0"/>
        <v>1.0294117647058822</v>
      </c>
    </row>
    <row r="47" spans="1:8" x14ac:dyDescent="0.25">
      <c r="A47" s="3" t="s">
        <v>157</v>
      </c>
      <c r="B47" s="12">
        <v>5</v>
      </c>
      <c r="C47" s="12">
        <v>81</v>
      </c>
      <c r="D47" s="12">
        <v>0</v>
      </c>
      <c r="E47" s="12">
        <f t="shared" si="1"/>
        <v>86</v>
      </c>
      <c r="F47" s="12">
        <v>5</v>
      </c>
      <c r="G47" s="12">
        <v>45</v>
      </c>
      <c r="H47" s="13">
        <f t="shared" si="0"/>
        <v>1.9111111111111112</v>
      </c>
    </row>
    <row r="48" spans="1:8" x14ac:dyDescent="0.25">
      <c r="A48" s="3" t="s">
        <v>160</v>
      </c>
      <c r="B48" s="12">
        <v>86</v>
      </c>
      <c r="C48" s="12">
        <v>8</v>
      </c>
      <c r="D48" s="12">
        <v>0</v>
      </c>
      <c r="E48" s="12">
        <f t="shared" si="1"/>
        <v>94</v>
      </c>
      <c r="F48" s="12">
        <v>4</v>
      </c>
      <c r="G48" s="12">
        <v>62</v>
      </c>
      <c r="H48" s="13">
        <f t="shared" si="0"/>
        <v>1.5161290322580645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2</v>
      </c>
      <c r="G49" s="12">
        <v>24</v>
      </c>
      <c r="H49" s="13">
        <f t="shared" si="0"/>
        <v>1.125</v>
      </c>
    </row>
    <row r="50" spans="1:8" x14ac:dyDescent="0.25">
      <c r="A50" s="3" t="s">
        <v>166</v>
      </c>
      <c r="B50" s="12">
        <v>7</v>
      </c>
      <c r="C50" s="12">
        <v>192</v>
      </c>
      <c r="D50" s="12">
        <v>0</v>
      </c>
      <c r="E50" s="12">
        <f t="shared" si="1"/>
        <v>199</v>
      </c>
      <c r="F50" s="12">
        <v>2</v>
      </c>
      <c r="G50" s="12">
        <v>115</v>
      </c>
      <c r="H50" s="13">
        <f t="shared" si="0"/>
        <v>1.7304347826086957</v>
      </c>
    </row>
    <row r="51" spans="1:8" x14ac:dyDescent="0.25">
      <c r="A51" s="3" t="s">
        <v>168</v>
      </c>
      <c r="B51" s="12">
        <v>1</v>
      </c>
      <c r="C51" s="12">
        <v>28</v>
      </c>
      <c r="D51" s="12">
        <v>0</v>
      </c>
      <c r="E51" s="12">
        <f t="shared" si="1"/>
        <v>29</v>
      </c>
      <c r="F51" s="12">
        <v>1</v>
      </c>
      <c r="G51" s="12">
        <v>19</v>
      </c>
      <c r="H51" s="13">
        <f t="shared" si="0"/>
        <v>1.5263157894736843</v>
      </c>
    </row>
    <row r="52" spans="1:8" x14ac:dyDescent="0.25">
      <c r="A52" s="3" t="s">
        <v>171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21</v>
      </c>
      <c r="H52" s="13">
        <f t="shared" si="0"/>
        <v>1.1428571428571428</v>
      </c>
    </row>
    <row r="53" spans="1:8" x14ac:dyDescent="0.25">
      <c r="A53" s="3" t="s">
        <v>174</v>
      </c>
      <c r="B53" s="12">
        <v>189</v>
      </c>
      <c r="C53" s="12">
        <v>2550</v>
      </c>
      <c r="D53" s="12">
        <v>5</v>
      </c>
      <c r="E53" s="12">
        <v>2744</v>
      </c>
      <c r="F53" s="12">
        <v>57</v>
      </c>
      <c r="G53" s="12">
        <v>2959</v>
      </c>
      <c r="H53" s="13">
        <v>0.92734031767489011</v>
      </c>
    </row>
    <row r="54" spans="1:8" x14ac:dyDescent="0.25">
      <c r="A54" s="3" t="s">
        <v>201</v>
      </c>
      <c r="B54" s="12">
        <v>2</v>
      </c>
      <c r="C54" s="12">
        <v>44</v>
      </c>
      <c r="D54" s="12">
        <v>0</v>
      </c>
      <c r="E54" s="12">
        <f t="shared" ref="E54:E74" si="2">SUM(B54:D54)</f>
        <v>46</v>
      </c>
      <c r="F54" s="12">
        <v>1</v>
      </c>
      <c r="G54" s="12">
        <v>49</v>
      </c>
      <c r="H54" s="13">
        <f t="shared" ref="H54:H75" si="3">E54/G54</f>
        <v>0.93877551020408168</v>
      </c>
    </row>
    <row r="55" spans="1:8" x14ac:dyDescent="0.25">
      <c r="A55" s="3" t="s">
        <v>203</v>
      </c>
      <c r="B55" s="12">
        <v>2</v>
      </c>
      <c r="C55" s="12">
        <v>38</v>
      </c>
      <c r="D55" s="12">
        <v>0</v>
      </c>
      <c r="E55" s="12">
        <v>40</v>
      </c>
      <c r="F55" s="12">
        <v>2</v>
      </c>
      <c r="G55" s="12">
        <v>30</v>
      </c>
      <c r="H55" s="13">
        <v>1.3333333333333333</v>
      </c>
    </row>
    <row r="56" spans="1:8" x14ac:dyDescent="0.25">
      <c r="A56" s="3" t="s">
        <v>208</v>
      </c>
      <c r="B56" s="12">
        <v>5</v>
      </c>
      <c r="C56" s="12">
        <v>48</v>
      </c>
      <c r="D56" s="12">
        <v>3</v>
      </c>
      <c r="E56" s="12">
        <f t="shared" si="2"/>
        <v>56</v>
      </c>
      <c r="F56" s="12">
        <v>5</v>
      </c>
      <c r="G56" s="12">
        <v>56</v>
      </c>
      <c r="H56" s="13">
        <f t="shared" si="3"/>
        <v>1</v>
      </c>
    </row>
    <row r="57" spans="1:8" x14ac:dyDescent="0.25">
      <c r="A57" s="3" t="s">
        <v>211</v>
      </c>
      <c r="B57" s="12">
        <v>1</v>
      </c>
      <c r="C57" s="12">
        <v>35</v>
      </c>
      <c r="D57" s="12">
        <v>0</v>
      </c>
      <c r="E57" s="12">
        <f t="shared" si="2"/>
        <v>36</v>
      </c>
      <c r="F57" s="12">
        <v>1</v>
      </c>
      <c r="G57" s="12">
        <v>28</v>
      </c>
      <c r="H57" s="13">
        <f t="shared" si="3"/>
        <v>1.2857142857142858</v>
      </c>
    </row>
    <row r="58" spans="1:8" x14ac:dyDescent="0.25">
      <c r="A58" s="3" t="s">
        <v>213</v>
      </c>
      <c r="B58" s="12">
        <v>14</v>
      </c>
      <c r="C58" s="12">
        <v>244</v>
      </c>
      <c r="D58" s="12">
        <v>5</v>
      </c>
      <c r="E58" s="12">
        <v>263</v>
      </c>
      <c r="F58" s="12">
        <v>14</v>
      </c>
      <c r="G58" s="12">
        <v>159</v>
      </c>
      <c r="H58" s="13">
        <v>1.6540880503144655</v>
      </c>
    </row>
    <row r="59" spans="1:8" x14ac:dyDescent="0.25">
      <c r="A59" s="3" t="s">
        <v>218</v>
      </c>
      <c r="B59" s="12">
        <v>13</v>
      </c>
      <c r="C59" s="12">
        <v>130</v>
      </c>
      <c r="D59" s="12">
        <v>0</v>
      </c>
      <c r="E59" s="12">
        <f t="shared" si="2"/>
        <v>143</v>
      </c>
      <c r="F59" s="12">
        <v>5</v>
      </c>
      <c r="G59" s="12">
        <v>65</v>
      </c>
      <c r="H59" s="13">
        <f t="shared" si="3"/>
        <v>2.2000000000000002</v>
      </c>
    </row>
    <row r="60" spans="1:8" x14ac:dyDescent="0.25">
      <c r="A60" s="3" t="s">
        <v>221</v>
      </c>
      <c r="B60" s="12">
        <v>5</v>
      </c>
      <c r="C60" s="12">
        <v>56</v>
      </c>
      <c r="D60" s="12">
        <v>0</v>
      </c>
      <c r="E60" s="12">
        <f t="shared" si="2"/>
        <v>61</v>
      </c>
      <c r="F60" s="12">
        <v>5</v>
      </c>
      <c r="G60" s="12">
        <v>40</v>
      </c>
      <c r="H60" s="13">
        <f t="shared" si="3"/>
        <v>1.5249999999999999</v>
      </c>
    </row>
    <row r="61" spans="1:8" x14ac:dyDescent="0.25">
      <c r="A61" s="3" t="s">
        <v>224</v>
      </c>
      <c r="B61" s="12">
        <v>17</v>
      </c>
      <c r="C61" s="12">
        <v>176</v>
      </c>
      <c r="D61" s="12">
        <v>0</v>
      </c>
      <c r="E61" s="12">
        <f t="shared" si="2"/>
        <v>193</v>
      </c>
      <c r="F61" s="12">
        <v>6</v>
      </c>
      <c r="G61" s="12">
        <v>147</v>
      </c>
      <c r="H61" s="13">
        <f t="shared" si="3"/>
        <v>1.3129251700680271</v>
      </c>
    </row>
    <row r="62" spans="1:8" x14ac:dyDescent="0.25">
      <c r="A62" s="3" t="s">
        <v>227</v>
      </c>
      <c r="B62" s="12">
        <v>1</v>
      </c>
      <c r="C62" s="12">
        <v>25</v>
      </c>
      <c r="D62" s="12">
        <v>0</v>
      </c>
      <c r="E62" s="12">
        <f t="shared" si="2"/>
        <v>26</v>
      </c>
      <c r="F62" s="12">
        <v>1</v>
      </c>
      <c r="G62" s="12">
        <v>15</v>
      </c>
      <c r="H62" s="13">
        <f t="shared" si="3"/>
        <v>1.7333333333333334</v>
      </c>
    </row>
    <row r="63" spans="1:8" x14ac:dyDescent="0.25">
      <c r="A63" s="3" t="s">
        <v>230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3</v>
      </c>
      <c r="H63" s="13">
        <f t="shared" si="3"/>
        <v>0.33333333333333331</v>
      </c>
    </row>
    <row r="64" spans="1:8" x14ac:dyDescent="0.25">
      <c r="A64" s="3" t="s">
        <v>233</v>
      </c>
      <c r="B64" s="12">
        <v>9</v>
      </c>
      <c r="C64" s="12">
        <v>111</v>
      </c>
      <c r="D64" s="12">
        <v>0</v>
      </c>
      <c r="E64" s="12">
        <f t="shared" si="2"/>
        <v>120</v>
      </c>
      <c r="F64" s="12">
        <v>8</v>
      </c>
      <c r="G64" s="12">
        <v>117</v>
      </c>
      <c r="H64" s="13">
        <f t="shared" si="3"/>
        <v>1.0256410256410255</v>
      </c>
    </row>
    <row r="65" spans="1:8" x14ac:dyDescent="0.25">
      <c r="A65" s="3" t="s">
        <v>236</v>
      </c>
      <c r="B65" s="12">
        <v>4</v>
      </c>
      <c r="C65" s="12">
        <v>124</v>
      </c>
      <c r="D65" s="12">
        <v>0</v>
      </c>
      <c r="E65" s="12">
        <f t="shared" si="2"/>
        <v>128</v>
      </c>
      <c r="F65" s="12">
        <v>1</v>
      </c>
      <c r="G65" s="12">
        <v>76</v>
      </c>
      <c r="H65" s="13">
        <f t="shared" si="3"/>
        <v>1.6842105263157894</v>
      </c>
    </row>
    <row r="66" spans="1:8" x14ac:dyDescent="0.25">
      <c r="A66" s="3" t="s">
        <v>238</v>
      </c>
      <c r="B66" s="12">
        <v>5</v>
      </c>
      <c r="C66" s="12">
        <v>89</v>
      </c>
      <c r="D66" s="12">
        <v>0</v>
      </c>
      <c r="E66" s="12">
        <f t="shared" si="2"/>
        <v>94</v>
      </c>
      <c r="F66" s="12">
        <v>2</v>
      </c>
      <c r="G66" s="12">
        <v>94</v>
      </c>
      <c r="H66" s="13">
        <f t="shared" si="3"/>
        <v>1</v>
      </c>
    </row>
    <row r="67" spans="1:8" x14ac:dyDescent="0.25">
      <c r="A67" s="3" t="s">
        <v>241</v>
      </c>
      <c r="B67" s="12">
        <v>2</v>
      </c>
      <c r="C67" s="12">
        <v>63</v>
      </c>
      <c r="D67" s="12">
        <v>0</v>
      </c>
      <c r="E67" s="12">
        <f t="shared" si="2"/>
        <v>65</v>
      </c>
      <c r="F67" s="12">
        <v>1</v>
      </c>
      <c r="G67" s="12">
        <v>67</v>
      </c>
      <c r="H67" s="13">
        <f t="shared" si="3"/>
        <v>0.97014925373134331</v>
      </c>
    </row>
    <row r="68" spans="1:8" x14ac:dyDescent="0.25">
      <c r="A68" s="3" t="s">
        <v>244</v>
      </c>
      <c r="B68" s="12">
        <v>5</v>
      </c>
      <c r="C68" s="12">
        <v>86</v>
      </c>
      <c r="D68" s="12">
        <v>0</v>
      </c>
      <c r="E68" s="12">
        <f t="shared" si="2"/>
        <v>91</v>
      </c>
      <c r="F68" s="12">
        <v>2</v>
      </c>
      <c r="G68" s="12">
        <v>90</v>
      </c>
      <c r="H68" s="13">
        <f t="shared" si="3"/>
        <v>1.0111111111111111</v>
      </c>
    </row>
    <row r="69" spans="1:8" x14ac:dyDescent="0.25">
      <c r="A69" s="3" t="s">
        <v>247</v>
      </c>
      <c r="B69" s="12">
        <v>0</v>
      </c>
      <c r="C69" s="12">
        <v>13</v>
      </c>
      <c r="D69" s="12">
        <v>0</v>
      </c>
      <c r="E69" s="12">
        <f t="shared" si="2"/>
        <v>13</v>
      </c>
      <c r="F69" s="12">
        <v>0</v>
      </c>
      <c r="G69" s="12">
        <v>12</v>
      </c>
      <c r="H69" s="13">
        <f t="shared" si="3"/>
        <v>1.0833333333333333</v>
      </c>
    </row>
    <row r="70" spans="1:8" x14ac:dyDescent="0.25">
      <c r="A70" s="3" t="s">
        <v>250</v>
      </c>
      <c r="B70" s="12">
        <v>242</v>
      </c>
      <c r="C70" s="12">
        <v>1671</v>
      </c>
      <c r="D70" s="12">
        <v>4</v>
      </c>
      <c r="E70" s="12">
        <v>1917</v>
      </c>
      <c r="F70" s="12">
        <v>61</v>
      </c>
      <c r="G70" s="12">
        <v>2023</v>
      </c>
      <c r="H70" s="13">
        <v>0.94760257043994067</v>
      </c>
    </row>
    <row r="71" spans="1:8" x14ac:dyDescent="0.25">
      <c r="A71" s="3" t="s">
        <v>271</v>
      </c>
      <c r="B71" s="12">
        <v>9</v>
      </c>
      <c r="C71" s="12">
        <v>75</v>
      </c>
      <c r="D71" s="12">
        <v>0</v>
      </c>
      <c r="E71" s="12">
        <v>84</v>
      </c>
      <c r="F71" s="12">
        <v>9</v>
      </c>
      <c r="G71" s="12">
        <v>83</v>
      </c>
      <c r="H71" s="13">
        <v>1.0120481927710843</v>
      </c>
    </row>
    <row r="72" spans="1:8" x14ac:dyDescent="0.25">
      <c r="A72" s="3" t="s">
        <v>275</v>
      </c>
      <c r="B72" s="12">
        <v>10</v>
      </c>
      <c r="C72" s="12">
        <v>111</v>
      </c>
      <c r="D72" s="12">
        <v>0</v>
      </c>
      <c r="E72" s="12">
        <f t="shared" si="2"/>
        <v>121</v>
      </c>
      <c r="F72" s="12">
        <v>4</v>
      </c>
      <c r="G72" s="12">
        <v>116</v>
      </c>
      <c r="H72" s="13">
        <f t="shared" si="3"/>
        <v>1.0431034482758621</v>
      </c>
    </row>
    <row r="73" spans="1:8" x14ac:dyDescent="0.25">
      <c r="A73" s="3" t="s">
        <v>278</v>
      </c>
      <c r="B73" s="12">
        <v>1</v>
      </c>
      <c r="C73" s="12">
        <v>15</v>
      </c>
      <c r="D73" s="12">
        <v>0</v>
      </c>
      <c r="E73" s="12">
        <f t="shared" si="2"/>
        <v>16</v>
      </c>
      <c r="F73" s="12">
        <v>0</v>
      </c>
      <c r="G73" s="12">
        <v>17</v>
      </c>
      <c r="H73" s="13">
        <f t="shared" si="3"/>
        <v>0.94117647058823528</v>
      </c>
    </row>
    <row r="74" spans="1:8" ht="15.75" thickBot="1" x14ac:dyDescent="0.3">
      <c r="A74" s="3" t="s">
        <v>281</v>
      </c>
      <c r="B74" s="12">
        <v>7</v>
      </c>
      <c r="C74" s="12">
        <v>41</v>
      </c>
      <c r="D74" s="12">
        <v>0</v>
      </c>
      <c r="E74" s="12">
        <f t="shared" si="2"/>
        <v>48</v>
      </c>
      <c r="F74" s="12">
        <v>2</v>
      </c>
      <c r="G74" s="12">
        <v>50</v>
      </c>
      <c r="H74" s="13">
        <f>E74/G74</f>
        <v>0.96</v>
      </c>
    </row>
    <row r="75" spans="1:8" ht="16.5" thickTop="1" thickBot="1" x14ac:dyDescent="0.3">
      <c r="A75" s="137" t="s">
        <v>455</v>
      </c>
      <c r="B75" s="134">
        <f>SUM(B3:B74)</f>
        <v>939</v>
      </c>
      <c r="C75" s="134">
        <f>SUM(C3:C74)</f>
        <v>9883</v>
      </c>
      <c r="D75" s="134">
        <f>SUM(D3:D74)</f>
        <v>137</v>
      </c>
      <c r="E75" s="134">
        <f t="shared" ref="E75" si="4">B75+C75+D75</f>
        <v>10959</v>
      </c>
      <c r="F75" s="134">
        <f>SUM(F3:F74)</f>
        <v>385</v>
      </c>
      <c r="G75" s="134">
        <f>SUM(G3:G74)</f>
        <v>9907</v>
      </c>
      <c r="H75" s="136">
        <f t="shared" si="3"/>
        <v>1.1061875441606945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3C2AB-A4AE-4A86-8488-A6205F34BDB4}">
  <dimension ref="A1:H80"/>
  <sheetViews>
    <sheetView topLeftCell="A47" zoomScale="120" zoomScaleNormal="120" workbookViewId="0">
      <selection activeCell="P71" sqref="P71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2.7109375" style="32" bestFit="1" customWidth="1"/>
    <col min="6" max="6" width="12.42578125" style="17" customWidth="1"/>
    <col min="7" max="7" width="8.85546875" style="32"/>
    <col min="8" max="8" width="8.85546875" style="76"/>
  </cols>
  <sheetData>
    <row r="1" spans="1:8" x14ac:dyDescent="0.25">
      <c r="A1" s="43"/>
      <c r="B1" s="145">
        <v>45931</v>
      </c>
      <c r="C1" s="145"/>
      <c r="D1" s="145"/>
      <c r="E1" s="145"/>
      <c r="F1" s="145"/>
      <c r="G1" s="145"/>
      <c r="H1" s="72"/>
    </row>
    <row r="2" spans="1:8" ht="39" x14ac:dyDescent="0.25">
      <c r="A2" s="37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26">
        <v>3</v>
      </c>
      <c r="C3" s="26">
        <v>25</v>
      </c>
      <c r="D3" s="26">
        <v>0</v>
      </c>
      <c r="E3" s="26">
        <f>SUM(B3:D3)</f>
        <v>28</v>
      </c>
      <c r="F3" s="26">
        <v>0</v>
      </c>
      <c r="G3" s="26">
        <v>25</v>
      </c>
      <c r="H3" s="73">
        <f t="shared" ref="H3:H53" si="0">E3/G3</f>
        <v>1.1200000000000001</v>
      </c>
    </row>
    <row r="4" spans="1:8" x14ac:dyDescent="0.25">
      <c r="A4" s="3" t="s">
        <v>14</v>
      </c>
      <c r="B4" s="26">
        <v>5</v>
      </c>
      <c r="C4" s="26">
        <v>31</v>
      </c>
      <c r="D4" s="26">
        <v>8</v>
      </c>
      <c r="E4" s="26">
        <f t="shared" ref="E4:E53" si="1">SUM(B4:D4)</f>
        <v>44</v>
      </c>
      <c r="F4" s="26">
        <v>5</v>
      </c>
      <c r="G4" s="26">
        <v>23</v>
      </c>
      <c r="H4" s="73">
        <f t="shared" si="0"/>
        <v>1.9130434782608696</v>
      </c>
    </row>
    <row r="5" spans="1:8" x14ac:dyDescent="0.25">
      <c r="A5" s="3" t="s">
        <v>16</v>
      </c>
      <c r="B5" s="26">
        <v>0</v>
      </c>
      <c r="C5" s="26">
        <v>11</v>
      </c>
      <c r="D5" s="26">
        <v>0</v>
      </c>
      <c r="E5" s="26">
        <f t="shared" si="1"/>
        <v>11</v>
      </c>
      <c r="F5" s="26">
        <v>0</v>
      </c>
      <c r="G5" s="26">
        <v>9</v>
      </c>
      <c r="H5" s="73">
        <f t="shared" si="0"/>
        <v>1.2222222222222223</v>
      </c>
    </row>
    <row r="6" spans="1:8" x14ac:dyDescent="0.25">
      <c r="A6" s="3" t="s">
        <v>18</v>
      </c>
      <c r="B6" s="26">
        <v>10</v>
      </c>
      <c r="C6" s="26">
        <v>127</v>
      </c>
      <c r="D6" s="26">
        <v>0</v>
      </c>
      <c r="E6" s="26">
        <v>137</v>
      </c>
      <c r="F6" s="26">
        <v>3</v>
      </c>
      <c r="G6" s="26">
        <v>95</v>
      </c>
      <c r="H6" s="73">
        <v>1.4421052631578948</v>
      </c>
    </row>
    <row r="7" spans="1:8" x14ac:dyDescent="0.25">
      <c r="A7" s="3" t="s">
        <v>23</v>
      </c>
      <c r="B7" s="26">
        <v>1</v>
      </c>
      <c r="C7" s="26">
        <v>24</v>
      </c>
      <c r="D7" s="26">
        <v>1</v>
      </c>
      <c r="E7" s="26">
        <f t="shared" si="1"/>
        <v>26</v>
      </c>
      <c r="F7" s="26">
        <v>0</v>
      </c>
      <c r="G7" s="26">
        <v>21</v>
      </c>
      <c r="H7" s="73">
        <f t="shared" si="0"/>
        <v>1.2380952380952381</v>
      </c>
    </row>
    <row r="8" spans="1:8" x14ac:dyDescent="0.25">
      <c r="A8" s="3" t="s">
        <v>26</v>
      </c>
      <c r="B8" s="26">
        <v>7</v>
      </c>
      <c r="C8" s="26">
        <v>106</v>
      </c>
      <c r="D8" s="26">
        <v>1</v>
      </c>
      <c r="E8" s="26">
        <f t="shared" si="1"/>
        <v>114</v>
      </c>
      <c r="F8" s="26">
        <v>6</v>
      </c>
      <c r="G8" s="26">
        <v>125</v>
      </c>
      <c r="H8" s="73">
        <f t="shared" si="0"/>
        <v>0.91200000000000003</v>
      </c>
    </row>
    <row r="9" spans="1:8" x14ac:dyDescent="0.25">
      <c r="A9" s="3" t="s">
        <v>29</v>
      </c>
      <c r="B9" s="26">
        <v>3</v>
      </c>
      <c r="C9" s="26">
        <v>16</v>
      </c>
      <c r="D9" s="26">
        <v>0</v>
      </c>
      <c r="E9" s="26">
        <f t="shared" si="1"/>
        <v>19</v>
      </c>
      <c r="F9" s="26">
        <v>0</v>
      </c>
      <c r="G9" s="26">
        <v>17</v>
      </c>
      <c r="H9" s="73">
        <f t="shared" si="0"/>
        <v>1.1176470588235294</v>
      </c>
    </row>
    <row r="10" spans="1:8" x14ac:dyDescent="0.25">
      <c r="A10" s="3" t="s">
        <v>32</v>
      </c>
      <c r="B10" s="26">
        <v>17</v>
      </c>
      <c r="C10" s="26">
        <v>243</v>
      </c>
      <c r="D10" s="26">
        <v>50</v>
      </c>
      <c r="E10" s="26">
        <f t="shared" si="1"/>
        <v>310</v>
      </c>
      <c r="F10" s="26">
        <v>5</v>
      </c>
      <c r="G10" s="26">
        <v>220</v>
      </c>
      <c r="H10" s="73">
        <f t="shared" si="0"/>
        <v>1.4090909090909092</v>
      </c>
    </row>
    <row r="11" spans="1:8" x14ac:dyDescent="0.25">
      <c r="A11" s="3" t="s">
        <v>34</v>
      </c>
      <c r="B11" s="26">
        <v>4</v>
      </c>
      <c r="C11" s="26">
        <v>88</v>
      </c>
      <c r="D11" s="26">
        <v>0</v>
      </c>
      <c r="E11" s="26">
        <v>92</v>
      </c>
      <c r="F11" s="26">
        <v>1</v>
      </c>
      <c r="G11" s="26">
        <v>107</v>
      </c>
      <c r="H11" s="73">
        <v>0.85981308411214952</v>
      </c>
    </row>
    <row r="12" spans="1:8" x14ac:dyDescent="0.25">
      <c r="A12" s="3" t="s">
        <v>39</v>
      </c>
      <c r="B12" s="26">
        <v>6</v>
      </c>
      <c r="C12" s="26">
        <v>50</v>
      </c>
      <c r="D12" s="26">
        <v>0</v>
      </c>
      <c r="E12" s="26">
        <f t="shared" si="1"/>
        <v>56</v>
      </c>
      <c r="F12" s="26">
        <v>0</v>
      </c>
      <c r="G12" s="26">
        <v>57</v>
      </c>
      <c r="H12" s="73">
        <f t="shared" si="0"/>
        <v>0.98245614035087714</v>
      </c>
    </row>
    <row r="13" spans="1:8" x14ac:dyDescent="0.25">
      <c r="A13" s="3" t="s">
        <v>42</v>
      </c>
      <c r="B13" s="26">
        <v>4</v>
      </c>
      <c r="C13" s="26">
        <v>83</v>
      </c>
      <c r="D13" s="26">
        <v>0</v>
      </c>
      <c r="E13" s="26">
        <f t="shared" si="1"/>
        <v>87</v>
      </c>
      <c r="F13" s="26">
        <v>4</v>
      </c>
      <c r="G13" s="26">
        <v>29</v>
      </c>
      <c r="H13" s="73">
        <f t="shared" si="0"/>
        <v>3</v>
      </c>
    </row>
    <row r="14" spans="1:8" x14ac:dyDescent="0.25">
      <c r="A14" s="3" t="s">
        <v>45</v>
      </c>
      <c r="B14" s="26">
        <v>21</v>
      </c>
      <c r="C14" s="26">
        <v>336</v>
      </c>
      <c r="D14" s="26">
        <v>0</v>
      </c>
      <c r="E14" s="26">
        <v>357</v>
      </c>
      <c r="F14" s="26">
        <v>9</v>
      </c>
      <c r="G14" s="26">
        <v>336</v>
      </c>
      <c r="H14" s="73">
        <v>1.0625</v>
      </c>
    </row>
    <row r="15" spans="1:8" x14ac:dyDescent="0.25">
      <c r="A15" s="3" t="s">
        <v>50</v>
      </c>
      <c r="B15" s="26">
        <v>1</v>
      </c>
      <c r="C15" s="26">
        <v>39</v>
      </c>
      <c r="D15" s="26">
        <v>0</v>
      </c>
      <c r="E15" s="26">
        <f t="shared" si="1"/>
        <v>40</v>
      </c>
      <c r="F15" s="26">
        <v>1</v>
      </c>
      <c r="G15" s="26">
        <v>8</v>
      </c>
      <c r="H15" s="73">
        <f t="shared" si="0"/>
        <v>5</v>
      </c>
    </row>
    <row r="16" spans="1:8" x14ac:dyDescent="0.25">
      <c r="A16" s="3" t="s">
        <v>53</v>
      </c>
      <c r="B16" s="26">
        <v>14</v>
      </c>
      <c r="C16" s="26">
        <v>260</v>
      </c>
      <c r="D16" s="26">
        <v>0</v>
      </c>
      <c r="E16" s="26">
        <v>274</v>
      </c>
      <c r="F16" s="26">
        <v>5</v>
      </c>
      <c r="G16" s="26">
        <v>227</v>
      </c>
      <c r="H16" s="73">
        <v>1.2070484581497798</v>
      </c>
    </row>
    <row r="17" spans="1:8" x14ac:dyDescent="0.25">
      <c r="A17" s="3" t="s">
        <v>58</v>
      </c>
      <c r="B17" s="26">
        <v>6</v>
      </c>
      <c r="C17" s="26">
        <v>14</v>
      </c>
      <c r="D17" s="26">
        <v>0</v>
      </c>
      <c r="E17" s="26">
        <f t="shared" si="1"/>
        <v>20</v>
      </c>
      <c r="F17" s="26">
        <v>3</v>
      </c>
      <c r="G17" s="26">
        <v>17</v>
      </c>
      <c r="H17" s="73">
        <f t="shared" si="0"/>
        <v>1.1764705882352942</v>
      </c>
    </row>
    <row r="18" spans="1:8" x14ac:dyDescent="0.25">
      <c r="A18" s="3" t="s">
        <v>61</v>
      </c>
      <c r="B18" s="26">
        <v>3</v>
      </c>
      <c r="C18" s="26">
        <v>36</v>
      </c>
      <c r="D18" s="26">
        <v>0</v>
      </c>
      <c r="E18" s="26">
        <f t="shared" si="1"/>
        <v>39</v>
      </c>
      <c r="F18" s="26">
        <v>2</v>
      </c>
      <c r="G18" s="26">
        <v>41</v>
      </c>
      <c r="H18" s="73">
        <f t="shared" si="0"/>
        <v>0.95121951219512191</v>
      </c>
    </row>
    <row r="19" spans="1:8" x14ac:dyDescent="0.25">
      <c r="A19" s="3" t="s">
        <v>64</v>
      </c>
      <c r="B19" s="26">
        <v>8</v>
      </c>
      <c r="C19" s="26">
        <v>162</v>
      </c>
      <c r="D19" s="26">
        <v>0</v>
      </c>
      <c r="E19" s="26">
        <v>170</v>
      </c>
      <c r="F19" s="26">
        <v>7</v>
      </c>
      <c r="G19" s="26">
        <v>160</v>
      </c>
      <c r="H19" s="73">
        <v>1.0625</v>
      </c>
    </row>
    <row r="20" spans="1:8" x14ac:dyDescent="0.25">
      <c r="A20" s="3" t="s">
        <v>69</v>
      </c>
      <c r="B20" s="26">
        <v>3</v>
      </c>
      <c r="C20" s="26">
        <v>102</v>
      </c>
      <c r="D20" s="26">
        <v>0</v>
      </c>
      <c r="E20" s="26">
        <v>105</v>
      </c>
      <c r="F20" s="26">
        <v>3</v>
      </c>
      <c r="G20" s="26">
        <v>110</v>
      </c>
      <c r="H20" s="73">
        <v>0.95454545454545459</v>
      </c>
    </row>
    <row r="21" spans="1:8" x14ac:dyDescent="0.25">
      <c r="A21" s="3" t="s">
        <v>74</v>
      </c>
      <c r="B21" s="26">
        <v>8</v>
      </c>
      <c r="C21" s="26">
        <v>47</v>
      </c>
      <c r="D21" s="26">
        <v>0</v>
      </c>
      <c r="E21" s="26">
        <f t="shared" si="1"/>
        <v>55</v>
      </c>
      <c r="F21" s="26">
        <v>7</v>
      </c>
      <c r="G21" s="26">
        <v>57</v>
      </c>
      <c r="H21" s="73">
        <f t="shared" si="0"/>
        <v>0.96491228070175439</v>
      </c>
    </row>
    <row r="22" spans="1:8" x14ac:dyDescent="0.25">
      <c r="A22" s="3" t="s">
        <v>77</v>
      </c>
      <c r="B22" s="26">
        <v>0</v>
      </c>
      <c r="C22" s="26">
        <v>6</v>
      </c>
      <c r="D22" s="26">
        <v>0</v>
      </c>
      <c r="E22" s="26">
        <f t="shared" si="1"/>
        <v>6</v>
      </c>
      <c r="F22" s="26">
        <v>0</v>
      </c>
      <c r="G22" s="26">
        <v>6</v>
      </c>
      <c r="H22" s="73">
        <f t="shared" si="0"/>
        <v>1</v>
      </c>
    </row>
    <row r="23" spans="1:8" x14ac:dyDescent="0.25">
      <c r="A23" s="3" t="s">
        <v>498</v>
      </c>
      <c r="B23" s="26">
        <v>0</v>
      </c>
      <c r="C23" s="26">
        <v>4</v>
      </c>
      <c r="D23" s="26">
        <v>0</v>
      </c>
      <c r="E23" s="26">
        <f t="shared" si="1"/>
        <v>4</v>
      </c>
      <c r="F23" s="26">
        <v>0</v>
      </c>
      <c r="G23" s="26">
        <v>3</v>
      </c>
      <c r="H23" s="73">
        <f t="shared" si="0"/>
        <v>1.3333333333333333</v>
      </c>
    </row>
    <row r="24" spans="1:8" x14ac:dyDescent="0.25">
      <c r="A24" s="3" t="s">
        <v>80</v>
      </c>
      <c r="B24" s="26">
        <v>14</v>
      </c>
      <c r="C24" s="26">
        <v>349</v>
      </c>
      <c r="D24" s="26">
        <v>1</v>
      </c>
      <c r="E24" s="26">
        <f t="shared" si="1"/>
        <v>364</v>
      </c>
      <c r="F24" s="26">
        <v>14</v>
      </c>
      <c r="G24" s="26">
        <v>158</v>
      </c>
      <c r="H24" s="73">
        <f t="shared" si="0"/>
        <v>2.3037974683544302</v>
      </c>
    </row>
    <row r="25" spans="1:8" x14ac:dyDescent="0.25">
      <c r="A25" s="3" t="s">
        <v>83</v>
      </c>
      <c r="B25" s="26">
        <v>5</v>
      </c>
      <c r="C25" s="26">
        <v>58</v>
      </c>
      <c r="D25" s="26">
        <v>0</v>
      </c>
      <c r="E25" s="26">
        <f t="shared" si="1"/>
        <v>63</v>
      </c>
      <c r="F25" s="26">
        <v>4</v>
      </c>
      <c r="G25" s="26">
        <v>55</v>
      </c>
      <c r="H25" s="73">
        <f t="shared" si="0"/>
        <v>1.1454545454545455</v>
      </c>
    </row>
    <row r="26" spans="1:8" x14ac:dyDescent="0.25">
      <c r="A26" s="3" t="s">
        <v>86</v>
      </c>
      <c r="B26" s="26">
        <v>5</v>
      </c>
      <c r="C26" s="26">
        <v>92</v>
      </c>
      <c r="D26" s="26">
        <v>0</v>
      </c>
      <c r="E26" s="26">
        <f t="shared" si="1"/>
        <v>97</v>
      </c>
      <c r="F26" s="26">
        <v>5</v>
      </c>
      <c r="G26" s="26">
        <v>105</v>
      </c>
      <c r="H26" s="73">
        <f t="shared" si="0"/>
        <v>0.92380952380952386</v>
      </c>
    </row>
    <row r="27" spans="1:8" x14ac:dyDescent="0.25">
      <c r="A27" s="3" t="s">
        <v>89</v>
      </c>
      <c r="B27" s="26">
        <v>1</v>
      </c>
      <c r="C27" s="26">
        <v>10</v>
      </c>
      <c r="D27" s="26">
        <v>0</v>
      </c>
      <c r="E27" s="26">
        <f t="shared" si="1"/>
        <v>11</v>
      </c>
      <c r="F27" s="26">
        <v>1</v>
      </c>
      <c r="G27" s="26">
        <v>9</v>
      </c>
      <c r="H27" s="73">
        <f t="shared" si="0"/>
        <v>1.2222222222222223</v>
      </c>
    </row>
    <row r="28" spans="1:8" x14ac:dyDescent="0.25">
      <c r="A28" s="3" t="s">
        <v>92</v>
      </c>
      <c r="B28" s="26">
        <v>0</v>
      </c>
      <c r="C28" s="26">
        <v>19</v>
      </c>
      <c r="D28" s="26">
        <v>0</v>
      </c>
      <c r="E28" s="26">
        <f t="shared" si="1"/>
        <v>19</v>
      </c>
      <c r="F28" s="26">
        <v>0</v>
      </c>
      <c r="G28" s="26">
        <v>16</v>
      </c>
      <c r="H28" s="73">
        <f t="shared" si="0"/>
        <v>1.1875</v>
      </c>
    </row>
    <row r="29" spans="1:8" x14ac:dyDescent="0.25">
      <c r="A29" s="3" t="s">
        <v>95</v>
      </c>
      <c r="B29" s="26">
        <v>4</v>
      </c>
      <c r="C29" s="26">
        <v>13</v>
      </c>
      <c r="D29" s="26">
        <v>3</v>
      </c>
      <c r="E29" s="26">
        <f t="shared" si="1"/>
        <v>20</v>
      </c>
      <c r="F29" s="26">
        <v>4</v>
      </c>
      <c r="G29" s="26">
        <v>11</v>
      </c>
      <c r="H29" s="73">
        <f t="shared" si="0"/>
        <v>1.8181818181818181</v>
      </c>
    </row>
    <row r="30" spans="1:8" x14ac:dyDescent="0.25">
      <c r="A30" s="3" t="s">
        <v>98</v>
      </c>
      <c r="B30" s="26">
        <v>1</v>
      </c>
      <c r="C30" s="26">
        <v>19</v>
      </c>
      <c r="D30" s="26">
        <v>0</v>
      </c>
      <c r="E30" s="26">
        <f t="shared" si="1"/>
        <v>20</v>
      </c>
      <c r="F30" s="26">
        <v>0</v>
      </c>
      <c r="G30" s="26">
        <v>18</v>
      </c>
      <c r="H30" s="73">
        <f t="shared" si="0"/>
        <v>1.1111111111111112</v>
      </c>
    </row>
    <row r="31" spans="1:8" x14ac:dyDescent="0.25">
      <c r="A31" s="3" t="s">
        <v>101</v>
      </c>
      <c r="B31" s="26">
        <v>3</v>
      </c>
      <c r="C31" s="26">
        <v>32</v>
      </c>
      <c r="D31" s="26">
        <v>0</v>
      </c>
      <c r="E31" s="26">
        <f t="shared" si="1"/>
        <v>35</v>
      </c>
      <c r="F31" s="26">
        <v>3</v>
      </c>
      <c r="G31" s="26">
        <v>34</v>
      </c>
      <c r="H31" s="73">
        <f t="shared" si="0"/>
        <v>1.0294117647058822</v>
      </c>
    </row>
    <row r="32" spans="1:8" x14ac:dyDescent="0.25">
      <c r="A32" s="3" t="s">
        <v>104</v>
      </c>
      <c r="B32" s="26">
        <v>7</v>
      </c>
      <c r="C32" s="26">
        <v>80</v>
      </c>
      <c r="D32" s="26">
        <v>0</v>
      </c>
      <c r="E32" s="26">
        <f t="shared" si="1"/>
        <v>87</v>
      </c>
      <c r="F32" s="26">
        <v>7</v>
      </c>
      <c r="G32" s="26">
        <v>34</v>
      </c>
      <c r="H32" s="73">
        <f t="shared" si="0"/>
        <v>2.5588235294117645</v>
      </c>
    </row>
    <row r="33" spans="1:8" x14ac:dyDescent="0.25">
      <c r="A33" s="3" t="s">
        <v>107</v>
      </c>
      <c r="B33" s="26">
        <v>8</v>
      </c>
      <c r="C33" s="26">
        <v>99</v>
      </c>
      <c r="D33" s="26">
        <v>1</v>
      </c>
      <c r="E33" s="26">
        <f t="shared" si="1"/>
        <v>108</v>
      </c>
      <c r="F33" s="26">
        <v>3</v>
      </c>
      <c r="G33" s="26">
        <v>105</v>
      </c>
      <c r="H33" s="73">
        <f t="shared" si="0"/>
        <v>1.0285714285714285</v>
      </c>
    </row>
    <row r="34" spans="1:8" x14ac:dyDescent="0.25">
      <c r="A34" s="3" t="s">
        <v>110</v>
      </c>
      <c r="B34" s="26">
        <v>1</v>
      </c>
      <c r="C34" s="26">
        <v>9</v>
      </c>
      <c r="D34" s="26">
        <v>0</v>
      </c>
      <c r="E34" s="26">
        <f t="shared" si="1"/>
        <v>10</v>
      </c>
      <c r="F34" s="26">
        <v>0</v>
      </c>
      <c r="G34" s="26">
        <v>9</v>
      </c>
      <c r="H34" s="73">
        <f t="shared" si="0"/>
        <v>1.1111111111111112</v>
      </c>
    </row>
    <row r="35" spans="1:8" x14ac:dyDescent="0.25">
      <c r="A35" s="3" t="s">
        <v>113</v>
      </c>
      <c r="B35" s="26">
        <v>0</v>
      </c>
      <c r="C35" s="26">
        <v>2</v>
      </c>
      <c r="D35" s="26">
        <v>0</v>
      </c>
      <c r="E35" s="26">
        <f t="shared" si="1"/>
        <v>2</v>
      </c>
      <c r="F35" s="26">
        <v>0</v>
      </c>
      <c r="G35" s="26">
        <v>16</v>
      </c>
      <c r="H35" s="73">
        <f t="shared" si="0"/>
        <v>0.125</v>
      </c>
    </row>
    <row r="36" spans="1:8" x14ac:dyDescent="0.25">
      <c r="A36" s="3" t="s">
        <v>116</v>
      </c>
      <c r="B36" s="26">
        <v>14</v>
      </c>
      <c r="C36" s="26">
        <v>114</v>
      </c>
      <c r="D36" s="26">
        <v>8</v>
      </c>
      <c r="E36" s="26">
        <v>136</v>
      </c>
      <c r="F36" s="26">
        <v>1</v>
      </c>
      <c r="G36" s="26">
        <v>135</v>
      </c>
      <c r="H36" s="73">
        <v>1.0074074074074073</v>
      </c>
    </row>
    <row r="37" spans="1:8" x14ac:dyDescent="0.25">
      <c r="A37" s="3" t="s">
        <v>121</v>
      </c>
      <c r="B37" s="26">
        <v>2</v>
      </c>
      <c r="C37" s="26">
        <v>32</v>
      </c>
      <c r="D37" s="26">
        <v>0</v>
      </c>
      <c r="E37" s="26">
        <f t="shared" si="1"/>
        <v>34</v>
      </c>
      <c r="F37" s="26">
        <v>2</v>
      </c>
      <c r="G37" s="26">
        <v>33</v>
      </c>
      <c r="H37" s="73">
        <f t="shared" si="0"/>
        <v>1.0303030303030303</v>
      </c>
    </row>
    <row r="38" spans="1:8" x14ac:dyDescent="0.25">
      <c r="A38" s="3" t="s">
        <v>123</v>
      </c>
      <c r="B38" s="26">
        <v>2</v>
      </c>
      <c r="C38" s="26">
        <v>38</v>
      </c>
      <c r="D38" s="26">
        <v>0</v>
      </c>
      <c r="E38" s="26">
        <f t="shared" si="1"/>
        <v>40</v>
      </c>
      <c r="F38" s="26">
        <v>0</v>
      </c>
      <c r="G38" s="26">
        <v>34</v>
      </c>
      <c r="H38" s="73">
        <f t="shared" si="0"/>
        <v>1.1764705882352942</v>
      </c>
    </row>
    <row r="39" spans="1:8" x14ac:dyDescent="0.25">
      <c r="A39" s="3" t="s">
        <v>126</v>
      </c>
      <c r="B39" s="26">
        <v>1</v>
      </c>
      <c r="C39" s="26">
        <v>18</v>
      </c>
      <c r="D39" s="26">
        <v>0</v>
      </c>
      <c r="E39" s="26">
        <f t="shared" si="1"/>
        <v>19</v>
      </c>
      <c r="F39" s="26">
        <v>1</v>
      </c>
      <c r="G39" s="26">
        <v>16</v>
      </c>
      <c r="H39" s="73">
        <f t="shared" si="0"/>
        <v>1.1875</v>
      </c>
    </row>
    <row r="40" spans="1:8" x14ac:dyDescent="0.25">
      <c r="A40" s="3" t="s">
        <v>129</v>
      </c>
      <c r="B40" s="26">
        <v>5</v>
      </c>
      <c r="C40" s="26">
        <v>95</v>
      </c>
      <c r="D40" s="26">
        <v>0</v>
      </c>
      <c r="E40" s="26">
        <f t="shared" si="1"/>
        <v>100</v>
      </c>
      <c r="F40" s="26">
        <v>5</v>
      </c>
      <c r="G40" s="26">
        <v>102</v>
      </c>
      <c r="H40" s="73">
        <f t="shared" si="0"/>
        <v>0.98039215686274506</v>
      </c>
    </row>
    <row r="41" spans="1:8" x14ac:dyDescent="0.25">
      <c r="A41" s="3" t="s">
        <v>132</v>
      </c>
      <c r="B41" s="26">
        <v>6</v>
      </c>
      <c r="C41" s="26">
        <v>75</v>
      </c>
      <c r="D41" s="26">
        <v>0</v>
      </c>
      <c r="E41" s="26">
        <f t="shared" si="1"/>
        <v>81</v>
      </c>
      <c r="F41" s="26">
        <v>3</v>
      </c>
      <c r="G41" s="26">
        <v>60</v>
      </c>
      <c r="H41" s="73">
        <f t="shared" si="0"/>
        <v>1.35</v>
      </c>
    </row>
    <row r="42" spans="1:8" x14ac:dyDescent="0.25">
      <c r="A42" s="3" t="s">
        <v>135</v>
      </c>
      <c r="B42" s="26">
        <v>8</v>
      </c>
      <c r="C42" s="26">
        <v>73</v>
      </c>
      <c r="D42" s="26">
        <v>0</v>
      </c>
      <c r="E42" s="26">
        <f t="shared" si="1"/>
        <v>81</v>
      </c>
      <c r="F42" s="26">
        <v>2</v>
      </c>
      <c r="G42" s="26">
        <v>86</v>
      </c>
      <c r="H42" s="73">
        <f t="shared" si="0"/>
        <v>0.94186046511627908</v>
      </c>
    </row>
    <row r="43" spans="1:8" x14ac:dyDescent="0.25">
      <c r="A43" s="3" t="s">
        <v>138</v>
      </c>
      <c r="B43" s="26">
        <v>1</v>
      </c>
      <c r="C43" s="26">
        <v>34</v>
      </c>
      <c r="D43" s="26">
        <v>0</v>
      </c>
      <c r="E43" s="26">
        <f t="shared" si="1"/>
        <v>35</v>
      </c>
      <c r="F43" s="26">
        <v>0</v>
      </c>
      <c r="G43" s="26">
        <v>36</v>
      </c>
      <c r="H43" s="73">
        <f t="shared" si="0"/>
        <v>0.97222222222222221</v>
      </c>
    </row>
    <row r="44" spans="1:8" x14ac:dyDescent="0.25">
      <c r="A44" s="3" t="s">
        <v>141</v>
      </c>
      <c r="B44" s="26">
        <v>4</v>
      </c>
      <c r="C44" s="26">
        <v>56</v>
      </c>
      <c r="D44" s="26">
        <v>1</v>
      </c>
      <c r="E44" s="26">
        <v>61</v>
      </c>
      <c r="F44" s="26">
        <v>4</v>
      </c>
      <c r="G44" s="26">
        <v>64</v>
      </c>
      <c r="H44" s="73">
        <v>0.953125</v>
      </c>
    </row>
    <row r="45" spans="1:8" x14ac:dyDescent="0.25">
      <c r="A45" s="3" t="s">
        <v>146</v>
      </c>
      <c r="B45" s="26">
        <v>5</v>
      </c>
      <c r="C45" s="26">
        <v>108</v>
      </c>
      <c r="D45" s="26">
        <v>3</v>
      </c>
      <c r="E45" s="26">
        <f t="shared" si="1"/>
        <v>116</v>
      </c>
      <c r="F45" s="26">
        <v>5</v>
      </c>
      <c r="G45" s="26">
        <v>44</v>
      </c>
      <c r="H45" s="73">
        <f t="shared" si="0"/>
        <v>2.6363636363636362</v>
      </c>
    </row>
    <row r="46" spans="1:8" x14ac:dyDescent="0.25">
      <c r="A46" s="3" t="s">
        <v>149</v>
      </c>
      <c r="B46" s="26">
        <v>0</v>
      </c>
      <c r="C46" s="26">
        <v>45</v>
      </c>
      <c r="D46" s="26">
        <v>0</v>
      </c>
      <c r="E46" s="26">
        <v>45</v>
      </c>
      <c r="F46" s="26">
        <v>0</v>
      </c>
      <c r="G46" s="26">
        <v>47</v>
      </c>
      <c r="H46" s="73">
        <v>0.95744680851063835</v>
      </c>
    </row>
    <row r="47" spans="1:8" x14ac:dyDescent="0.25">
      <c r="A47" s="3" t="s">
        <v>154</v>
      </c>
      <c r="B47" s="26">
        <v>2</v>
      </c>
      <c r="C47" s="26">
        <v>33</v>
      </c>
      <c r="D47" s="26">
        <v>0</v>
      </c>
      <c r="E47" s="26">
        <f t="shared" si="1"/>
        <v>35</v>
      </c>
      <c r="F47" s="26">
        <v>2</v>
      </c>
      <c r="G47" s="26">
        <v>28</v>
      </c>
      <c r="H47" s="73">
        <f t="shared" si="0"/>
        <v>1.25</v>
      </c>
    </row>
    <row r="48" spans="1:8" x14ac:dyDescent="0.25">
      <c r="A48" s="3" t="s">
        <v>157</v>
      </c>
      <c r="B48" s="26">
        <v>0</v>
      </c>
      <c r="C48" s="26">
        <v>51</v>
      </c>
      <c r="D48" s="26">
        <v>0</v>
      </c>
      <c r="E48" s="26">
        <f t="shared" si="1"/>
        <v>51</v>
      </c>
      <c r="F48" s="26">
        <v>0</v>
      </c>
      <c r="G48" s="26">
        <v>37</v>
      </c>
      <c r="H48" s="73">
        <f t="shared" si="0"/>
        <v>1.3783783783783783</v>
      </c>
    </row>
    <row r="49" spans="1:8" x14ac:dyDescent="0.25">
      <c r="A49" s="3" t="s">
        <v>160</v>
      </c>
      <c r="B49" s="26">
        <v>2</v>
      </c>
      <c r="C49" s="26">
        <v>75</v>
      </c>
      <c r="D49" s="26">
        <v>0</v>
      </c>
      <c r="E49" s="26">
        <f t="shared" si="1"/>
        <v>77</v>
      </c>
      <c r="F49" s="26">
        <v>0</v>
      </c>
      <c r="G49" s="26">
        <v>64</v>
      </c>
      <c r="H49" s="73">
        <f t="shared" si="0"/>
        <v>1.203125</v>
      </c>
    </row>
    <row r="50" spans="1:8" x14ac:dyDescent="0.25">
      <c r="A50" s="3" t="s">
        <v>163</v>
      </c>
      <c r="B50" s="26">
        <v>2</v>
      </c>
      <c r="C50" s="26">
        <v>36</v>
      </c>
      <c r="D50" s="26">
        <v>0</v>
      </c>
      <c r="E50" s="26">
        <f t="shared" si="1"/>
        <v>38</v>
      </c>
      <c r="F50" s="26">
        <v>0</v>
      </c>
      <c r="G50" s="26">
        <v>29</v>
      </c>
      <c r="H50" s="73">
        <f t="shared" si="0"/>
        <v>1.3103448275862069</v>
      </c>
    </row>
    <row r="51" spans="1:8" x14ac:dyDescent="0.25">
      <c r="A51" s="3" t="s">
        <v>166</v>
      </c>
      <c r="B51" s="26">
        <v>11</v>
      </c>
      <c r="C51" s="26">
        <v>125</v>
      </c>
      <c r="D51" s="26">
        <v>0</v>
      </c>
      <c r="E51" s="26">
        <f t="shared" si="1"/>
        <v>136</v>
      </c>
      <c r="F51" s="26">
        <v>1</v>
      </c>
      <c r="G51" s="26">
        <v>125</v>
      </c>
      <c r="H51" s="73">
        <f t="shared" si="0"/>
        <v>1.0880000000000001</v>
      </c>
    </row>
    <row r="52" spans="1:8" x14ac:dyDescent="0.25">
      <c r="A52" s="3" t="s">
        <v>168</v>
      </c>
      <c r="B52" s="26">
        <v>1</v>
      </c>
      <c r="C52" s="26">
        <v>36</v>
      </c>
      <c r="D52" s="26">
        <v>0</v>
      </c>
      <c r="E52" s="26">
        <f t="shared" si="1"/>
        <v>37</v>
      </c>
      <c r="F52" s="26">
        <v>1</v>
      </c>
      <c r="G52" s="26">
        <v>20</v>
      </c>
      <c r="H52" s="73">
        <f t="shared" si="0"/>
        <v>1.85</v>
      </c>
    </row>
    <row r="53" spans="1:8" x14ac:dyDescent="0.25">
      <c r="A53" s="3" t="s">
        <v>171</v>
      </c>
      <c r="B53" s="26">
        <v>2</v>
      </c>
      <c r="C53" s="26">
        <v>27</v>
      </c>
      <c r="D53" s="26">
        <v>0</v>
      </c>
      <c r="E53" s="26">
        <f t="shared" si="1"/>
        <v>29</v>
      </c>
      <c r="F53" s="26">
        <v>0</v>
      </c>
      <c r="G53" s="26">
        <v>24</v>
      </c>
      <c r="H53" s="73">
        <f t="shared" si="0"/>
        <v>1.2083333333333333</v>
      </c>
    </row>
    <row r="54" spans="1:8" x14ac:dyDescent="0.25">
      <c r="A54" s="3" t="s">
        <v>174</v>
      </c>
      <c r="B54" s="26">
        <v>209</v>
      </c>
      <c r="C54" s="26">
        <v>3041</v>
      </c>
      <c r="D54" s="26">
        <v>57</v>
      </c>
      <c r="E54" s="26">
        <v>3307</v>
      </c>
      <c r="F54" s="26">
        <v>86</v>
      </c>
      <c r="G54" s="26">
        <v>3360</v>
      </c>
      <c r="H54" s="73">
        <v>0.98422619047619042</v>
      </c>
    </row>
    <row r="55" spans="1:8" x14ac:dyDescent="0.25">
      <c r="A55" s="3" t="s">
        <v>201</v>
      </c>
      <c r="B55" s="26">
        <v>7</v>
      </c>
      <c r="C55" s="26">
        <v>42</v>
      </c>
      <c r="D55" s="26">
        <v>0</v>
      </c>
      <c r="E55" s="26">
        <f t="shared" ref="E55:E75" si="2">SUM(B55:D55)</f>
        <v>49</v>
      </c>
      <c r="F55" s="26">
        <v>1</v>
      </c>
      <c r="G55" s="26">
        <v>49</v>
      </c>
      <c r="H55" s="73">
        <f t="shared" ref="H55:H76" si="3">E55/G55</f>
        <v>1</v>
      </c>
    </row>
    <row r="56" spans="1:8" x14ac:dyDescent="0.25">
      <c r="A56" s="3" t="s">
        <v>203</v>
      </c>
      <c r="B56" s="26">
        <v>4</v>
      </c>
      <c r="C56" s="26">
        <v>40</v>
      </c>
      <c r="D56" s="26">
        <v>0</v>
      </c>
      <c r="E56" s="26">
        <v>44</v>
      </c>
      <c r="F56" s="26">
        <v>4</v>
      </c>
      <c r="G56" s="26">
        <v>28</v>
      </c>
      <c r="H56" s="73">
        <v>1.5714285714285714</v>
      </c>
    </row>
    <row r="57" spans="1:8" x14ac:dyDescent="0.25">
      <c r="A57" s="3" t="s">
        <v>208</v>
      </c>
      <c r="B57" s="26">
        <v>3</v>
      </c>
      <c r="C57" s="26">
        <v>60</v>
      </c>
      <c r="D57" s="26">
        <v>3</v>
      </c>
      <c r="E57" s="26">
        <f t="shared" si="2"/>
        <v>66</v>
      </c>
      <c r="F57" s="26">
        <v>3</v>
      </c>
      <c r="G57" s="26">
        <v>68</v>
      </c>
      <c r="H57" s="73">
        <f t="shared" si="3"/>
        <v>0.97058823529411764</v>
      </c>
    </row>
    <row r="58" spans="1:8" x14ac:dyDescent="0.25">
      <c r="A58" s="3" t="s">
        <v>211</v>
      </c>
      <c r="B58" s="26">
        <v>48</v>
      </c>
      <c r="C58" s="26">
        <v>0</v>
      </c>
      <c r="D58" s="26">
        <v>0</v>
      </c>
      <c r="E58" s="26">
        <f t="shared" si="2"/>
        <v>48</v>
      </c>
      <c r="F58" s="26">
        <v>0</v>
      </c>
      <c r="G58" s="26">
        <v>36</v>
      </c>
      <c r="H58" s="73">
        <f t="shared" si="3"/>
        <v>1.3333333333333333</v>
      </c>
    </row>
    <row r="59" spans="1:8" x14ac:dyDescent="0.25">
      <c r="A59" s="3" t="s">
        <v>213</v>
      </c>
      <c r="B59" s="26">
        <v>8</v>
      </c>
      <c r="C59" s="26">
        <v>157</v>
      </c>
      <c r="D59" s="26">
        <v>2</v>
      </c>
      <c r="E59" s="26">
        <v>167</v>
      </c>
      <c r="F59" s="26">
        <v>8</v>
      </c>
      <c r="G59" s="26">
        <v>194</v>
      </c>
      <c r="H59" s="73">
        <v>0.86082474226804129</v>
      </c>
    </row>
    <row r="60" spans="1:8" x14ac:dyDescent="0.25">
      <c r="A60" s="3" t="s">
        <v>218</v>
      </c>
      <c r="B60" s="26">
        <v>8</v>
      </c>
      <c r="C60" s="26">
        <v>155</v>
      </c>
      <c r="D60" s="26">
        <v>0</v>
      </c>
      <c r="E60" s="26">
        <f t="shared" si="2"/>
        <v>163</v>
      </c>
      <c r="F60" s="26">
        <v>1</v>
      </c>
      <c r="G60" s="26">
        <v>85</v>
      </c>
      <c r="H60" s="73">
        <f t="shared" si="3"/>
        <v>1.9176470588235295</v>
      </c>
    </row>
    <row r="61" spans="1:8" x14ac:dyDescent="0.25">
      <c r="A61" s="3" t="s">
        <v>221</v>
      </c>
      <c r="B61" s="26">
        <v>1</v>
      </c>
      <c r="C61" s="26">
        <v>44</v>
      </c>
      <c r="D61" s="26">
        <v>0</v>
      </c>
      <c r="E61" s="26">
        <f t="shared" si="2"/>
        <v>45</v>
      </c>
      <c r="F61" s="26">
        <v>1</v>
      </c>
      <c r="G61" s="26">
        <v>57</v>
      </c>
      <c r="H61" s="73">
        <f t="shared" si="3"/>
        <v>0.78947368421052633</v>
      </c>
    </row>
    <row r="62" spans="1:8" x14ac:dyDescent="0.25">
      <c r="A62" s="3" t="s">
        <v>224</v>
      </c>
      <c r="B62" s="26">
        <v>16</v>
      </c>
      <c r="C62" s="26">
        <v>187</v>
      </c>
      <c r="D62" s="26">
        <v>6</v>
      </c>
      <c r="E62" s="26">
        <f t="shared" si="2"/>
        <v>209</v>
      </c>
      <c r="F62" s="26">
        <v>8</v>
      </c>
      <c r="G62" s="26">
        <v>160</v>
      </c>
      <c r="H62" s="73">
        <f t="shared" si="3"/>
        <v>1.3062499999999999</v>
      </c>
    </row>
    <row r="63" spans="1:8" x14ac:dyDescent="0.25">
      <c r="A63" s="3" t="s">
        <v>227</v>
      </c>
      <c r="B63" s="26">
        <v>1</v>
      </c>
      <c r="C63" s="26">
        <v>52</v>
      </c>
      <c r="D63" s="26">
        <v>0</v>
      </c>
      <c r="E63" s="26">
        <f t="shared" si="2"/>
        <v>53</v>
      </c>
      <c r="F63" s="26">
        <v>1</v>
      </c>
      <c r="G63" s="26">
        <v>24</v>
      </c>
      <c r="H63" s="73">
        <f t="shared" si="3"/>
        <v>2.2083333333333335</v>
      </c>
    </row>
    <row r="64" spans="1:8" x14ac:dyDescent="0.25">
      <c r="A64" s="3" t="s">
        <v>230</v>
      </c>
      <c r="B64" s="26">
        <v>0</v>
      </c>
      <c r="C64" s="26">
        <v>2</v>
      </c>
      <c r="D64" s="26">
        <v>0</v>
      </c>
      <c r="E64" s="26">
        <f t="shared" si="2"/>
        <v>2</v>
      </c>
      <c r="F64" s="26">
        <v>0</v>
      </c>
      <c r="G64" s="26">
        <v>2</v>
      </c>
      <c r="H64" s="73">
        <f t="shared" si="3"/>
        <v>1</v>
      </c>
    </row>
    <row r="65" spans="1:8" x14ac:dyDescent="0.25">
      <c r="A65" s="3" t="s">
        <v>233</v>
      </c>
      <c r="B65" s="26">
        <v>2</v>
      </c>
      <c r="C65" s="26">
        <v>118</v>
      </c>
      <c r="D65" s="26">
        <v>0</v>
      </c>
      <c r="E65" s="26">
        <f t="shared" si="2"/>
        <v>120</v>
      </c>
      <c r="F65" s="26">
        <v>2</v>
      </c>
      <c r="G65" s="26">
        <v>117</v>
      </c>
      <c r="H65" s="73">
        <f t="shared" si="3"/>
        <v>1.0256410256410255</v>
      </c>
    </row>
    <row r="66" spans="1:8" x14ac:dyDescent="0.25">
      <c r="A66" s="3" t="s">
        <v>236</v>
      </c>
      <c r="B66" s="26">
        <v>6</v>
      </c>
      <c r="C66" s="26">
        <v>111</v>
      </c>
      <c r="D66" s="26">
        <v>0</v>
      </c>
      <c r="E66" s="26">
        <f t="shared" si="2"/>
        <v>117</v>
      </c>
      <c r="F66" s="26">
        <v>2</v>
      </c>
      <c r="G66" s="26">
        <v>77</v>
      </c>
      <c r="H66" s="73">
        <f t="shared" si="3"/>
        <v>1.5194805194805194</v>
      </c>
    </row>
    <row r="67" spans="1:8" x14ac:dyDescent="0.25">
      <c r="A67" s="3" t="s">
        <v>238</v>
      </c>
      <c r="B67" s="26">
        <v>8</v>
      </c>
      <c r="C67" s="26">
        <v>69</v>
      </c>
      <c r="D67" s="26">
        <v>0</v>
      </c>
      <c r="E67" s="26">
        <f t="shared" si="2"/>
        <v>77</v>
      </c>
      <c r="F67" s="26">
        <v>0</v>
      </c>
      <c r="G67" s="26">
        <v>89</v>
      </c>
      <c r="H67" s="73">
        <f t="shared" si="3"/>
        <v>0.8651685393258427</v>
      </c>
    </row>
    <row r="68" spans="1:8" x14ac:dyDescent="0.25">
      <c r="A68" s="3" t="s">
        <v>241</v>
      </c>
      <c r="B68" s="26">
        <v>7</v>
      </c>
      <c r="C68" s="26">
        <v>90</v>
      </c>
      <c r="D68" s="26">
        <v>0</v>
      </c>
      <c r="E68" s="26">
        <f t="shared" si="2"/>
        <v>97</v>
      </c>
      <c r="F68" s="26">
        <v>3</v>
      </c>
      <c r="G68" s="26">
        <v>95</v>
      </c>
      <c r="H68" s="73">
        <f t="shared" si="3"/>
        <v>1.0210526315789474</v>
      </c>
    </row>
    <row r="69" spans="1:8" x14ac:dyDescent="0.25">
      <c r="A69" s="3" t="s">
        <v>244</v>
      </c>
      <c r="B69" s="26">
        <v>1</v>
      </c>
      <c r="C69" s="26">
        <v>94</v>
      </c>
      <c r="D69" s="26">
        <v>0</v>
      </c>
      <c r="E69" s="26">
        <f t="shared" si="2"/>
        <v>95</v>
      </c>
      <c r="F69" s="26">
        <v>1</v>
      </c>
      <c r="G69" s="26">
        <v>84</v>
      </c>
      <c r="H69" s="73">
        <f t="shared" si="3"/>
        <v>1.1309523809523809</v>
      </c>
    </row>
    <row r="70" spans="1:8" x14ac:dyDescent="0.25">
      <c r="A70" s="3" t="s">
        <v>247</v>
      </c>
      <c r="B70" s="26">
        <v>0</v>
      </c>
      <c r="C70" s="26">
        <v>24</v>
      </c>
      <c r="D70" s="26">
        <v>0</v>
      </c>
      <c r="E70" s="26">
        <f t="shared" si="2"/>
        <v>24</v>
      </c>
      <c r="F70" s="26">
        <v>0</v>
      </c>
      <c r="G70" s="26">
        <v>21</v>
      </c>
      <c r="H70" s="73">
        <f t="shared" si="3"/>
        <v>1.1428571428571428</v>
      </c>
    </row>
    <row r="71" spans="1:8" x14ac:dyDescent="0.25">
      <c r="A71" s="3" t="s">
        <v>250</v>
      </c>
      <c r="B71" s="26">
        <v>94</v>
      </c>
      <c r="C71" s="26">
        <v>1969</v>
      </c>
      <c r="D71" s="26">
        <v>3</v>
      </c>
      <c r="E71" s="26">
        <v>2066</v>
      </c>
      <c r="F71" s="26">
        <v>44</v>
      </c>
      <c r="G71" s="26">
        <v>2098</v>
      </c>
      <c r="H71" s="73">
        <v>0.98474737845567206</v>
      </c>
    </row>
    <row r="72" spans="1:8" x14ac:dyDescent="0.25">
      <c r="A72" s="3" t="s">
        <v>271</v>
      </c>
      <c r="B72" s="26">
        <v>2</v>
      </c>
      <c r="C72" s="26">
        <v>63</v>
      </c>
      <c r="D72" s="26">
        <v>0</v>
      </c>
      <c r="E72" s="26">
        <v>54</v>
      </c>
      <c r="F72" s="26">
        <v>2</v>
      </c>
      <c r="G72" s="26">
        <v>81</v>
      </c>
      <c r="H72" s="73">
        <v>0.66666666666666663</v>
      </c>
    </row>
    <row r="73" spans="1:8" x14ac:dyDescent="0.25">
      <c r="A73" s="3" t="s">
        <v>275</v>
      </c>
      <c r="B73" s="26">
        <v>13</v>
      </c>
      <c r="C73" s="26">
        <v>131</v>
      </c>
      <c r="D73" s="26">
        <v>0</v>
      </c>
      <c r="E73" s="26">
        <f t="shared" si="2"/>
        <v>144</v>
      </c>
      <c r="F73" s="26">
        <v>6</v>
      </c>
      <c r="G73" s="26">
        <v>152</v>
      </c>
      <c r="H73" s="73">
        <f t="shared" si="3"/>
        <v>0.94736842105263153</v>
      </c>
    </row>
    <row r="74" spans="1:8" x14ac:dyDescent="0.25">
      <c r="A74" s="3" t="s">
        <v>278</v>
      </c>
      <c r="B74" s="26">
        <v>5</v>
      </c>
      <c r="C74" s="26">
        <v>17</v>
      </c>
      <c r="D74" s="26">
        <v>0</v>
      </c>
      <c r="E74" s="26">
        <f t="shared" si="2"/>
        <v>22</v>
      </c>
      <c r="F74" s="26">
        <v>2</v>
      </c>
      <c r="G74" s="26">
        <v>21</v>
      </c>
      <c r="H74" s="73">
        <f t="shared" si="3"/>
        <v>1.0476190476190477</v>
      </c>
    </row>
    <row r="75" spans="1:8" ht="15.75" thickBot="1" x14ac:dyDescent="0.3">
      <c r="A75" s="45" t="s">
        <v>281</v>
      </c>
      <c r="B75" s="62">
        <v>5</v>
      </c>
      <c r="C75" s="62">
        <v>70</v>
      </c>
      <c r="D75" s="62">
        <v>0</v>
      </c>
      <c r="E75" s="62">
        <f t="shared" si="2"/>
        <v>75</v>
      </c>
      <c r="F75" s="62">
        <v>5</v>
      </c>
      <c r="G75" s="62">
        <v>73</v>
      </c>
      <c r="H75" s="74">
        <f>E75/G75</f>
        <v>1.0273972602739727</v>
      </c>
    </row>
    <row r="76" spans="1:8" ht="16.5" thickTop="1" thickBot="1" x14ac:dyDescent="0.3">
      <c r="A76" s="128" t="s">
        <v>455</v>
      </c>
      <c r="B76" s="129">
        <f>SUM(B3:B75)</f>
        <v>689</v>
      </c>
      <c r="C76" s="129">
        <f>SUM(C3:C75)</f>
        <v>10199</v>
      </c>
      <c r="D76" s="129">
        <f>SUM(D3:D75)</f>
        <v>148</v>
      </c>
      <c r="E76" s="129">
        <f t="shared" ref="E76" si="4">B76+C76+D76</f>
        <v>11036</v>
      </c>
      <c r="F76" s="129">
        <f>SUM(F3:F75)</f>
        <v>309</v>
      </c>
      <c r="G76" s="129">
        <f>SUM(G3:G75)</f>
        <v>10218</v>
      </c>
      <c r="H76" s="130">
        <f t="shared" si="3"/>
        <v>1.0800548052456449</v>
      </c>
    </row>
    <row r="77" spans="1:8" ht="15.75" thickTop="1" x14ac:dyDescent="0.25"/>
    <row r="78" spans="1:8" x14ac:dyDescent="0.25">
      <c r="A78" s="5"/>
      <c r="B78" s="19"/>
      <c r="C78" s="19"/>
      <c r="D78" s="19"/>
      <c r="E78" s="31"/>
      <c r="F78" s="19"/>
      <c r="G78" s="31"/>
      <c r="H78" s="75"/>
    </row>
    <row r="80" spans="1:8" x14ac:dyDescent="0.25">
      <c r="A80" s="5"/>
      <c r="B80" s="19"/>
      <c r="C80" s="19"/>
      <c r="D80" s="19"/>
      <c r="E80" s="31"/>
      <c r="F80" s="19"/>
      <c r="G80" s="31"/>
      <c r="H80" s="75"/>
    </row>
  </sheetData>
  <mergeCells count="1">
    <mergeCell ref="B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F273-3CD1-40A5-A3FF-2A851AD2B5EF}">
  <dimension ref="A1:J114"/>
  <sheetViews>
    <sheetView topLeftCell="A89" zoomScale="120" zoomScaleNormal="120" workbookViewId="0">
      <selection activeCell="T70" sqref="T70"/>
    </sheetView>
  </sheetViews>
  <sheetFormatPr defaultRowHeight="15" x14ac:dyDescent="0.25"/>
  <cols>
    <col min="1" max="1" width="8.28515625" style="85" customWidth="1"/>
    <col min="2" max="2" width="13.28515625" style="4" customWidth="1"/>
    <col min="3" max="3" width="25.140625" style="4" customWidth="1"/>
    <col min="4" max="6" width="9.140625" style="17" customWidth="1"/>
    <col min="7" max="7" width="12.7109375" style="32" bestFit="1" customWidth="1"/>
    <col min="8" max="8" width="12.42578125" style="17" customWidth="1"/>
    <col min="9" max="9" width="8.85546875" style="32"/>
    <col min="10" max="10" width="8.85546875" style="71"/>
  </cols>
  <sheetData>
    <row r="1" spans="1:10" x14ac:dyDescent="0.25">
      <c r="A1" s="43"/>
      <c r="B1" s="43"/>
      <c r="C1" s="43"/>
      <c r="D1" s="144">
        <v>45962</v>
      </c>
      <c r="E1" s="144"/>
      <c r="F1" s="144"/>
      <c r="G1" s="144"/>
      <c r="H1" s="144"/>
      <c r="I1" s="144"/>
      <c r="J1" s="66"/>
    </row>
    <row r="2" spans="1:10" ht="39" x14ac:dyDescent="0.25">
      <c r="A2" s="36" t="s">
        <v>0</v>
      </c>
      <c r="B2" s="37" t="s">
        <v>1</v>
      </c>
      <c r="C2" s="37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91" t="s">
        <v>10</v>
      </c>
      <c r="B3" s="92" t="s">
        <v>11</v>
      </c>
      <c r="C3" s="92" t="s">
        <v>12</v>
      </c>
      <c r="D3" s="87">
        <v>0</v>
      </c>
      <c r="E3" s="87">
        <v>22</v>
      </c>
      <c r="F3" s="87">
        <v>0</v>
      </c>
      <c r="G3" s="87">
        <f>SUM(D3:F3)</f>
        <v>22</v>
      </c>
      <c r="H3" s="87">
        <v>0</v>
      </c>
      <c r="I3" s="87">
        <v>19</v>
      </c>
      <c r="J3" s="88">
        <f t="shared" ref="J3:J67" si="0">G3/I3</f>
        <v>1.1578947368421053</v>
      </c>
    </row>
    <row r="4" spans="1:10" x14ac:dyDescent="0.25">
      <c r="A4" s="91" t="s">
        <v>13</v>
      </c>
      <c r="B4" s="92" t="s">
        <v>14</v>
      </c>
      <c r="C4" s="92" t="s">
        <v>14</v>
      </c>
      <c r="D4" s="87">
        <v>1</v>
      </c>
      <c r="E4" s="87">
        <v>6</v>
      </c>
      <c r="F4" s="87">
        <v>8</v>
      </c>
      <c r="G4" s="87">
        <f t="shared" ref="G4:G76" si="1">SUM(D4:F4)</f>
        <v>15</v>
      </c>
      <c r="H4" s="87">
        <v>1</v>
      </c>
      <c r="I4" s="87">
        <v>18</v>
      </c>
      <c r="J4" s="88">
        <f t="shared" si="0"/>
        <v>0.83333333333333337</v>
      </c>
    </row>
    <row r="5" spans="1:10" x14ac:dyDescent="0.25">
      <c r="A5" s="91" t="s">
        <v>15</v>
      </c>
      <c r="B5" s="92" t="s">
        <v>16</v>
      </c>
      <c r="C5" s="92" t="s">
        <v>16</v>
      </c>
      <c r="D5" s="87">
        <v>0</v>
      </c>
      <c r="E5" s="87">
        <v>8</v>
      </c>
      <c r="F5" s="87">
        <v>0</v>
      </c>
      <c r="G5" s="87">
        <f t="shared" si="1"/>
        <v>8</v>
      </c>
      <c r="H5" s="87">
        <v>0</v>
      </c>
      <c r="I5" s="87">
        <v>9</v>
      </c>
      <c r="J5" s="88">
        <f t="shared" si="0"/>
        <v>0.88888888888888884</v>
      </c>
    </row>
    <row r="6" spans="1:10" x14ac:dyDescent="0.25">
      <c r="A6" s="91" t="s">
        <v>17</v>
      </c>
      <c r="B6" s="92" t="s">
        <v>18</v>
      </c>
      <c r="C6" s="92" t="s">
        <v>19</v>
      </c>
      <c r="D6" s="87">
        <v>30</v>
      </c>
      <c r="E6" s="87">
        <v>0</v>
      </c>
      <c r="F6" s="87">
        <v>0</v>
      </c>
      <c r="G6" s="87">
        <f t="shared" si="1"/>
        <v>30</v>
      </c>
      <c r="H6" s="87">
        <v>0</v>
      </c>
      <c r="I6" s="87">
        <v>24</v>
      </c>
      <c r="J6" s="88">
        <f t="shared" si="0"/>
        <v>1.25</v>
      </c>
    </row>
    <row r="7" spans="1:10" x14ac:dyDescent="0.25">
      <c r="A7" s="91" t="s">
        <v>20</v>
      </c>
      <c r="B7" s="92" t="s">
        <v>18</v>
      </c>
      <c r="C7" s="92" t="s">
        <v>21</v>
      </c>
      <c r="D7" s="87">
        <v>8</v>
      </c>
      <c r="E7" s="87">
        <v>88</v>
      </c>
      <c r="F7" s="87">
        <v>0</v>
      </c>
      <c r="G7" s="87">
        <f t="shared" si="1"/>
        <v>96</v>
      </c>
      <c r="H7" s="87">
        <v>1</v>
      </c>
      <c r="I7" s="87">
        <v>55</v>
      </c>
      <c r="J7" s="88">
        <f t="shared" si="0"/>
        <v>1.7454545454545454</v>
      </c>
    </row>
    <row r="8" spans="1:10" x14ac:dyDescent="0.25">
      <c r="A8" s="93" t="s">
        <v>22</v>
      </c>
      <c r="B8" s="94" t="s">
        <v>23</v>
      </c>
      <c r="C8" s="94" t="s">
        <v>24</v>
      </c>
      <c r="D8" s="89">
        <v>11</v>
      </c>
      <c r="E8" s="89">
        <v>0</v>
      </c>
      <c r="F8" s="89">
        <v>0</v>
      </c>
      <c r="G8" s="89">
        <f t="shared" si="1"/>
        <v>11</v>
      </c>
      <c r="H8" s="89">
        <v>0</v>
      </c>
      <c r="I8" s="89">
        <v>15</v>
      </c>
      <c r="J8" s="90">
        <f t="shared" si="0"/>
        <v>0.73333333333333328</v>
      </c>
    </row>
    <row r="9" spans="1:10" x14ac:dyDescent="0.25">
      <c r="A9" s="91" t="s">
        <v>25</v>
      </c>
      <c r="B9" s="92" t="s">
        <v>26</v>
      </c>
      <c r="C9" s="92" t="s">
        <v>27</v>
      </c>
      <c r="D9" s="87">
        <v>4</v>
      </c>
      <c r="E9" s="87">
        <v>95</v>
      </c>
      <c r="F9" s="87">
        <v>2</v>
      </c>
      <c r="G9" s="87">
        <f t="shared" si="1"/>
        <v>101</v>
      </c>
      <c r="H9" s="87">
        <v>4</v>
      </c>
      <c r="I9" s="87">
        <v>106</v>
      </c>
      <c r="J9" s="88">
        <f t="shared" si="0"/>
        <v>0.95283018867924529</v>
      </c>
    </row>
    <row r="10" spans="1:10" x14ac:dyDescent="0.25">
      <c r="A10" s="91" t="s">
        <v>28</v>
      </c>
      <c r="B10" s="92" t="s">
        <v>29</v>
      </c>
      <c r="C10" s="92" t="s">
        <v>30</v>
      </c>
      <c r="D10" s="87">
        <v>2</v>
      </c>
      <c r="E10" s="87">
        <v>21</v>
      </c>
      <c r="F10" s="87">
        <v>0</v>
      </c>
      <c r="G10" s="87">
        <f t="shared" si="1"/>
        <v>23</v>
      </c>
      <c r="H10" s="87">
        <v>1</v>
      </c>
      <c r="I10" s="87">
        <v>21</v>
      </c>
      <c r="J10" s="88">
        <f t="shared" si="0"/>
        <v>1.0952380952380953</v>
      </c>
    </row>
    <row r="11" spans="1:10" x14ac:dyDescent="0.25">
      <c r="A11" s="91" t="s">
        <v>31</v>
      </c>
      <c r="B11" s="92" t="s">
        <v>32</v>
      </c>
      <c r="C11" s="92" t="s">
        <v>507</v>
      </c>
      <c r="D11" s="87">
        <v>5</v>
      </c>
      <c r="E11" s="87">
        <v>91</v>
      </c>
      <c r="F11" s="87">
        <v>21</v>
      </c>
      <c r="G11" s="87">
        <f t="shared" si="1"/>
        <v>117</v>
      </c>
      <c r="H11" s="87">
        <v>5</v>
      </c>
      <c r="I11" s="87">
        <v>145</v>
      </c>
      <c r="J11" s="88">
        <f t="shared" si="0"/>
        <v>0.80689655172413788</v>
      </c>
    </row>
    <row r="12" spans="1:10" x14ac:dyDescent="0.25">
      <c r="A12" s="91" t="s">
        <v>33</v>
      </c>
      <c r="B12" s="92" t="s">
        <v>34</v>
      </c>
      <c r="C12" s="92" t="s">
        <v>35</v>
      </c>
      <c r="D12" s="87">
        <v>5</v>
      </c>
      <c r="E12" s="87">
        <v>62</v>
      </c>
      <c r="F12" s="87">
        <v>0</v>
      </c>
      <c r="G12" s="87">
        <f t="shared" si="1"/>
        <v>67</v>
      </c>
      <c r="H12" s="87">
        <v>1</v>
      </c>
      <c r="I12" s="87">
        <v>72</v>
      </c>
      <c r="J12" s="88">
        <f t="shared" si="0"/>
        <v>0.93055555555555558</v>
      </c>
    </row>
    <row r="13" spans="1:10" x14ac:dyDescent="0.25">
      <c r="A13" s="91" t="s">
        <v>36</v>
      </c>
      <c r="B13" s="92" t="s">
        <v>34</v>
      </c>
      <c r="C13" s="92" t="s">
        <v>37</v>
      </c>
      <c r="D13" s="87">
        <v>1</v>
      </c>
      <c r="E13" s="87">
        <v>8</v>
      </c>
      <c r="F13" s="87">
        <v>0</v>
      </c>
      <c r="G13" s="87">
        <f t="shared" si="1"/>
        <v>9</v>
      </c>
      <c r="H13" s="87">
        <v>9</v>
      </c>
      <c r="I13" s="87">
        <v>10</v>
      </c>
      <c r="J13" s="88">
        <f t="shared" si="0"/>
        <v>0.9</v>
      </c>
    </row>
    <row r="14" spans="1:10" x14ac:dyDescent="0.25">
      <c r="A14" s="91" t="s">
        <v>38</v>
      </c>
      <c r="B14" s="92" t="s">
        <v>39</v>
      </c>
      <c r="C14" s="92" t="s">
        <v>40</v>
      </c>
      <c r="D14" s="87">
        <v>5</v>
      </c>
      <c r="E14" s="87">
        <v>40</v>
      </c>
      <c r="F14" s="87">
        <v>0</v>
      </c>
      <c r="G14" s="87">
        <f t="shared" si="1"/>
        <v>45</v>
      </c>
      <c r="H14" s="87">
        <v>0</v>
      </c>
      <c r="I14" s="87">
        <v>44</v>
      </c>
      <c r="J14" s="88">
        <f t="shared" si="0"/>
        <v>1.0227272727272727</v>
      </c>
    </row>
    <row r="15" spans="1:10" x14ac:dyDescent="0.25">
      <c r="A15" s="91" t="s">
        <v>41</v>
      </c>
      <c r="B15" s="92" t="s">
        <v>42</v>
      </c>
      <c r="C15" s="92" t="s">
        <v>43</v>
      </c>
      <c r="D15" s="87">
        <v>1</v>
      </c>
      <c r="E15" s="87">
        <v>77</v>
      </c>
      <c r="F15" s="87">
        <v>0</v>
      </c>
      <c r="G15" s="87">
        <f t="shared" si="1"/>
        <v>78</v>
      </c>
      <c r="H15" s="87">
        <v>1</v>
      </c>
      <c r="I15" s="87">
        <v>29</v>
      </c>
      <c r="J15" s="88">
        <f t="shared" si="0"/>
        <v>2.6896551724137931</v>
      </c>
    </row>
    <row r="16" spans="1:10" x14ac:dyDescent="0.25">
      <c r="A16" s="91" t="s">
        <v>44</v>
      </c>
      <c r="B16" s="92" t="s">
        <v>45</v>
      </c>
      <c r="C16" s="92" t="s">
        <v>46</v>
      </c>
      <c r="D16" s="87">
        <v>7</v>
      </c>
      <c r="E16" s="87">
        <v>118</v>
      </c>
      <c r="F16" s="87">
        <v>0</v>
      </c>
      <c r="G16" s="87">
        <f t="shared" si="1"/>
        <v>125</v>
      </c>
      <c r="H16" s="87">
        <v>3</v>
      </c>
      <c r="I16" s="87">
        <v>118</v>
      </c>
      <c r="J16" s="88">
        <f t="shared" si="0"/>
        <v>1.0593220338983051</v>
      </c>
    </row>
    <row r="17" spans="1:10" x14ac:dyDescent="0.25">
      <c r="A17" s="91" t="s">
        <v>47</v>
      </c>
      <c r="B17" s="92" t="s">
        <v>45</v>
      </c>
      <c r="C17" s="92" t="s">
        <v>48</v>
      </c>
      <c r="D17" s="87">
        <v>1</v>
      </c>
      <c r="E17" s="87">
        <v>88</v>
      </c>
      <c r="F17" s="87">
        <v>0</v>
      </c>
      <c r="G17" s="87">
        <f t="shared" si="1"/>
        <v>89</v>
      </c>
      <c r="H17" s="87">
        <v>1</v>
      </c>
      <c r="I17" s="87">
        <v>91</v>
      </c>
      <c r="J17" s="88">
        <f t="shared" si="0"/>
        <v>0.97802197802197799</v>
      </c>
    </row>
    <row r="18" spans="1:10" x14ac:dyDescent="0.25">
      <c r="A18" s="91" t="s">
        <v>49</v>
      </c>
      <c r="B18" s="92" t="s">
        <v>50</v>
      </c>
      <c r="C18" s="92" t="s">
        <v>51</v>
      </c>
      <c r="D18" s="87">
        <v>1</v>
      </c>
      <c r="E18" s="87">
        <v>28</v>
      </c>
      <c r="F18" s="87">
        <v>0</v>
      </c>
      <c r="G18" s="87">
        <f t="shared" si="1"/>
        <v>29</v>
      </c>
      <c r="H18" s="87">
        <v>1</v>
      </c>
      <c r="I18" s="87">
        <v>7</v>
      </c>
      <c r="J18" s="88">
        <f t="shared" si="0"/>
        <v>4.1428571428571432</v>
      </c>
    </row>
    <row r="19" spans="1:10" x14ac:dyDescent="0.25">
      <c r="A19" s="93" t="s">
        <v>52</v>
      </c>
      <c r="B19" s="94" t="s">
        <v>53</v>
      </c>
      <c r="C19" s="94" t="s">
        <v>54</v>
      </c>
      <c r="D19" s="89">
        <v>3</v>
      </c>
      <c r="E19" s="89">
        <v>65</v>
      </c>
      <c r="F19" s="89">
        <v>0</v>
      </c>
      <c r="G19" s="89">
        <f t="shared" si="1"/>
        <v>68</v>
      </c>
      <c r="H19" s="89">
        <v>1</v>
      </c>
      <c r="I19" s="89">
        <v>135</v>
      </c>
      <c r="J19" s="90">
        <f t="shared" si="0"/>
        <v>0.50370370370370365</v>
      </c>
    </row>
    <row r="20" spans="1:10" x14ac:dyDescent="0.25">
      <c r="A20" s="95" t="s">
        <v>55</v>
      </c>
      <c r="B20" s="92" t="s">
        <v>53</v>
      </c>
      <c r="C20" s="92" t="s">
        <v>56</v>
      </c>
      <c r="D20" s="87">
        <v>1</v>
      </c>
      <c r="E20" s="87">
        <v>8</v>
      </c>
      <c r="F20" s="87">
        <v>0</v>
      </c>
      <c r="G20" s="87">
        <f t="shared" si="1"/>
        <v>9</v>
      </c>
      <c r="H20" s="87">
        <v>0</v>
      </c>
      <c r="I20" s="87">
        <v>11</v>
      </c>
      <c r="J20" s="88">
        <f t="shared" si="0"/>
        <v>0.81818181818181823</v>
      </c>
    </row>
    <row r="21" spans="1:10" x14ac:dyDescent="0.25">
      <c r="A21" s="91" t="s">
        <v>57</v>
      </c>
      <c r="B21" s="92" t="s">
        <v>58</v>
      </c>
      <c r="C21" s="92" t="s">
        <v>59</v>
      </c>
      <c r="D21" s="87">
        <v>2</v>
      </c>
      <c r="E21" s="87">
        <v>14</v>
      </c>
      <c r="F21" s="87">
        <v>0</v>
      </c>
      <c r="G21" s="87">
        <f t="shared" si="1"/>
        <v>16</v>
      </c>
      <c r="H21" s="87">
        <v>2</v>
      </c>
      <c r="I21" s="87">
        <v>12</v>
      </c>
      <c r="J21" s="88">
        <f t="shared" si="0"/>
        <v>1.3333333333333333</v>
      </c>
    </row>
    <row r="22" spans="1:10" x14ac:dyDescent="0.25">
      <c r="A22" s="91" t="s">
        <v>60</v>
      </c>
      <c r="B22" s="92" t="s">
        <v>61</v>
      </c>
      <c r="C22" s="92" t="s">
        <v>62</v>
      </c>
      <c r="D22" s="87">
        <v>7</v>
      </c>
      <c r="E22" s="87">
        <v>18</v>
      </c>
      <c r="F22" s="87">
        <v>0</v>
      </c>
      <c r="G22" s="87">
        <f t="shared" si="1"/>
        <v>25</v>
      </c>
      <c r="H22" s="87">
        <v>2</v>
      </c>
      <c r="I22" s="87">
        <v>25</v>
      </c>
      <c r="J22" s="88">
        <f t="shared" si="0"/>
        <v>1</v>
      </c>
    </row>
    <row r="23" spans="1:10" x14ac:dyDescent="0.25">
      <c r="A23" s="93" t="s">
        <v>63</v>
      </c>
      <c r="B23" s="94" t="s">
        <v>64</v>
      </c>
      <c r="C23" s="94" t="s">
        <v>65</v>
      </c>
      <c r="D23" s="89">
        <v>1</v>
      </c>
      <c r="E23" s="89">
        <v>52</v>
      </c>
      <c r="F23" s="89">
        <v>0</v>
      </c>
      <c r="G23" s="89">
        <f t="shared" si="1"/>
        <v>53</v>
      </c>
      <c r="H23" s="89">
        <v>1</v>
      </c>
      <c r="I23" s="89">
        <v>87</v>
      </c>
      <c r="J23" s="90">
        <f t="shared" si="0"/>
        <v>0.60919540229885061</v>
      </c>
    </row>
    <row r="24" spans="1:10" x14ac:dyDescent="0.25">
      <c r="A24" s="91" t="s">
        <v>66</v>
      </c>
      <c r="B24" s="92" t="s">
        <v>64</v>
      </c>
      <c r="C24" s="92" t="s">
        <v>67</v>
      </c>
      <c r="D24" s="87">
        <v>4</v>
      </c>
      <c r="E24" s="87">
        <v>25</v>
      </c>
      <c r="F24" s="87">
        <v>0</v>
      </c>
      <c r="G24" s="87">
        <f t="shared" si="1"/>
        <v>29</v>
      </c>
      <c r="H24" s="87">
        <v>2</v>
      </c>
      <c r="I24" s="87">
        <v>31</v>
      </c>
      <c r="J24" s="88">
        <f t="shared" si="0"/>
        <v>0.93548387096774188</v>
      </c>
    </row>
    <row r="25" spans="1:10" x14ac:dyDescent="0.25">
      <c r="A25" s="91" t="s">
        <v>68</v>
      </c>
      <c r="B25" s="92" t="s">
        <v>69</v>
      </c>
      <c r="C25" s="92" t="s">
        <v>70</v>
      </c>
      <c r="D25" s="87">
        <v>2</v>
      </c>
      <c r="E25" s="87">
        <v>36</v>
      </c>
      <c r="F25" s="87">
        <v>0</v>
      </c>
      <c r="G25" s="87">
        <f t="shared" si="1"/>
        <v>38</v>
      </c>
      <c r="H25" s="87">
        <v>2</v>
      </c>
      <c r="I25" s="87">
        <v>41</v>
      </c>
      <c r="J25" s="88">
        <f t="shared" si="0"/>
        <v>0.92682926829268297</v>
      </c>
    </row>
    <row r="26" spans="1:10" x14ac:dyDescent="0.25">
      <c r="A26" s="96" t="s">
        <v>71</v>
      </c>
      <c r="B26" s="92" t="s">
        <v>69</v>
      </c>
      <c r="C26" s="92" t="s">
        <v>72</v>
      </c>
      <c r="D26" s="87">
        <v>1</v>
      </c>
      <c r="E26" s="87">
        <v>41</v>
      </c>
      <c r="F26" s="87">
        <v>0</v>
      </c>
      <c r="G26" s="87">
        <f t="shared" si="1"/>
        <v>42</v>
      </c>
      <c r="H26" s="87">
        <v>1</v>
      </c>
      <c r="I26" s="87">
        <v>42</v>
      </c>
      <c r="J26" s="88">
        <f t="shared" si="0"/>
        <v>1</v>
      </c>
    </row>
    <row r="27" spans="1:10" x14ac:dyDescent="0.25">
      <c r="A27" s="91" t="s">
        <v>73</v>
      </c>
      <c r="B27" s="92" t="s">
        <v>74</v>
      </c>
      <c r="C27" s="92" t="s">
        <v>75</v>
      </c>
      <c r="D27" s="87">
        <v>6</v>
      </c>
      <c r="E27" s="87">
        <v>25</v>
      </c>
      <c r="F27" s="87">
        <v>0</v>
      </c>
      <c r="G27" s="87">
        <f t="shared" si="1"/>
        <v>31</v>
      </c>
      <c r="H27" s="87">
        <v>2</v>
      </c>
      <c r="I27" s="87">
        <v>34</v>
      </c>
      <c r="J27" s="88">
        <f t="shared" si="0"/>
        <v>0.91176470588235292</v>
      </c>
    </row>
    <row r="28" spans="1:10" x14ac:dyDescent="0.25">
      <c r="A28" s="91" t="s">
        <v>76</v>
      </c>
      <c r="B28" s="92" t="s">
        <v>77</v>
      </c>
      <c r="C28" s="92" t="s">
        <v>78</v>
      </c>
      <c r="D28" s="87">
        <v>0</v>
      </c>
      <c r="E28" s="87">
        <v>5</v>
      </c>
      <c r="F28" s="87">
        <v>0</v>
      </c>
      <c r="G28" s="87">
        <f t="shared" si="1"/>
        <v>5</v>
      </c>
      <c r="H28" s="87">
        <v>0</v>
      </c>
      <c r="I28" s="87">
        <v>4</v>
      </c>
      <c r="J28" s="88">
        <f t="shared" si="0"/>
        <v>1.25</v>
      </c>
    </row>
    <row r="29" spans="1:10" x14ac:dyDescent="0.25">
      <c r="A29" s="91" t="s">
        <v>497</v>
      </c>
      <c r="B29" s="92" t="s">
        <v>498</v>
      </c>
      <c r="C29" s="92" t="s">
        <v>501</v>
      </c>
      <c r="D29" s="87">
        <v>1</v>
      </c>
      <c r="E29" s="87">
        <v>2</v>
      </c>
      <c r="F29" s="87">
        <v>1</v>
      </c>
      <c r="G29" s="87">
        <f t="shared" si="1"/>
        <v>4</v>
      </c>
      <c r="H29" s="87">
        <v>0</v>
      </c>
      <c r="I29" s="87">
        <v>4</v>
      </c>
      <c r="J29" s="88">
        <f t="shared" si="0"/>
        <v>1</v>
      </c>
    </row>
    <row r="30" spans="1:10" x14ac:dyDescent="0.25">
      <c r="A30" s="91" t="s">
        <v>79</v>
      </c>
      <c r="B30" s="92" t="s">
        <v>80</v>
      </c>
      <c r="C30" s="92" t="s">
        <v>81</v>
      </c>
      <c r="D30" s="87">
        <v>21</v>
      </c>
      <c r="E30" s="87">
        <v>331</v>
      </c>
      <c r="F30" s="87">
        <v>2</v>
      </c>
      <c r="G30" s="87">
        <f t="shared" si="1"/>
        <v>354</v>
      </c>
      <c r="H30" s="87">
        <v>21</v>
      </c>
      <c r="I30" s="87">
        <v>142</v>
      </c>
      <c r="J30" s="88">
        <f t="shared" si="0"/>
        <v>2.492957746478873</v>
      </c>
    </row>
    <row r="31" spans="1:10" x14ac:dyDescent="0.25">
      <c r="A31" s="91" t="s">
        <v>82</v>
      </c>
      <c r="B31" s="92" t="s">
        <v>83</v>
      </c>
      <c r="C31" s="92" t="s">
        <v>84</v>
      </c>
      <c r="D31" s="87">
        <v>4</v>
      </c>
      <c r="E31" s="87">
        <v>42</v>
      </c>
      <c r="F31" s="87">
        <v>0</v>
      </c>
      <c r="G31" s="87">
        <f t="shared" si="1"/>
        <v>46</v>
      </c>
      <c r="H31" s="87">
        <v>4</v>
      </c>
      <c r="I31" s="87">
        <v>39</v>
      </c>
      <c r="J31" s="88">
        <f t="shared" si="0"/>
        <v>1.1794871794871795</v>
      </c>
    </row>
    <row r="32" spans="1:10" x14ac:dyDescent="0.25">
      <c r="A32" s="91" t="s">
        <v>85</v>
      </c>
      <c r="B32" s="92" t="s">
        <v>86</v>
      </c>
      <c r="C32" s="92" t="s">
        <v>87</v>
      </c>
      <c r="D32" s="87">
        <v>7</v>
      </c>
      <c r="E32" s="87">
        <v>54</v>
      </c>
      <c r="F32" s="87">
        <v>0</v>
      </c>
      <c r="G32" s="87">
        <f t="shared" si="1"/>
        <v>61</v>
      </c>
      <c r="H32" s="87">
        <v>7</v>
      </c>
      <c r="I32" s="87">
        <v>69</v>
      </c>
      <c r="J32" s="88">
        <f t="shared" si="0"/>
        <v>0.88405797101449279</v>
      </c>
    </row>
    <row r="33" spans="1:10" x14ac:dyDescent="0.25">
      <c r="A33" s="91" t="s">
        <v>88</v>
      </c>
      <c r="B33" s="92" t="s">
        <v>89</v>
      </c>
      <c r="C33" s="92" t="s">
        <v>90</v>
      </c>
      <c r="D33" s="87">
        <v>2</v>
      </c>
      <c r="E33" s="87">
        <v>13</v>
      </c>
      <c r="F33" s="87">
        <v>0</v>
      </c>
      <c r="G33" s="87">
        <f t="shared" si="1"/>
        <v>15</v>
      </c>
      <c r="H33" s="87">
        <v>2</v>
      </c>
      <c r="I33" s="87">
        <v>16</v>
      </c>
      <c r="J33" s="88">
        <f t="shared" si="0"/>
        <v>0.9375</v>
      </c>
    </row>
    <row r="34" spans="1:10" x14ac:dyDescent="0.25">
      <c r="A34" s="91" t="s">
        <v>91</v>
      </c>
      <c r="B34" s="92" t="s">
        <v>92</v>
      </c>
      <c r="C34" s="92" t="s">
        <v>93</v>
      </c>
      <c r="D34" s="87">
        <v>0</v>
      </c>
      <c r="E34" s="87">
        <v>7</v>
      </c>
      <c r="F34" s="87">
        <v>0</v>
      </c>
      <c r="G34" s="87">
        <f t="shared" si="1"/>
        <v>7</v>
      </c>
      <c r="H34" s="87">
        <v>0</v>
      </c>
      <c r="I34" s="87">
        <v>6</v>
      </c>
      <c r="J34" s="88">
        <f t="shared" si="0"/>
        <v>1.1666666666666667</v>
      </c>
    </row>
    <row r="35" spans="1:10" x14ac:dyDescent="0.25">
      <c r="A35" s="91" t="s">
        <v>94</v>
      </c>
      <c r="B35" s="92" t="s">
        <v>95</v>
      </c>
      <c r="C35" s="92" t="s">
        <v>96</v>
      </c>
      <c r="D35" s="87">
        <v>1</v>
      </c>
      <c r="E35" s="87">
        <v>9</v>
      </c>
      <c r="F35" s="87">
        <v>0</v>
      </c>
      <c r="G35" s="87">
        <f t="shared" si="1"/>
        <v>10</v>
      </c>
      <c r="H35" s="87">
        <v>1</v>
      </c>
      <c r="I35" s="87">
        <v>5</v>
      </c>
      <c r="J35" s="88">
        <f t="shared" si="0"/>
        <v>2</v>
      </c>
    </row>
    <row r="36" spans="1:10" x14ac:dyDescent="0.25">
      <c r="A36" s="91" t="s">
        <v>97</v>
      </c>
      <c r="B36" s="92" t="s">
        <v>98</v>
      </c>
      <c r="C36" s="92" t="s">
        <v>99</v>
      </c>
      <c r="D36" s="87">
        <v>0</v>
      </c>
      <c r="E36" s="87">
        <v>9</v>
      </c>
      <c r="F36" s="87">
        <v>0</v>
      </c>
      <c r="G36" s="87">
        <f t="shared" si="1"/>
        <v>9</v>
      </c>
      <c r="H36" s="87">
        <v>0</v>
      </c>
      <c r="I36" s="87">
        <v>11</v>
      </c>
      <c r="J36" s="88">
        <f t="shared" si="0"/>
        <v>0.81818181818181823</v>
      </c>
    </row>
    <row r="37" spans="1:10" x14ac:dyDescent="0.25">
      <c r="A37" s="91" t="s">
        <v>100</v>
      </c>
      <c r="B37" s="92" t="s">
        <v>101</v>
      </c>
      <c r="C37" s="92" t="s">
        <v>102</v>
      </c>
      <c r="D37" s="87">
        <v>1</v>
      </c>
      <c r="E37" s="87">
        <v>19</v>
      </c>
      <c r="F37" s="87">
        <v>0</v>
      </c>
      <c r="G37" s="87">
        <f t="shared" si="1"/>
        <v>20</v>
      </c>
      <c r="H37" s="87">
        <v>1</v>
      </c>
      <c r="I37" s="87">
        <v>20</v>
      </c>
      <c r="J37" s="88">
        <f t="shared" si="0"/>
        <v>1</v>
      </c>
    </row>
    <row r="38" spans="1:10" x14ac:dyDescent="0.25">
      <c r="A38" s="91" t="s">
        <v>103</v>
      </c>
      <c r="B38" s="92" t="s">
        <v>104</v>
      </c>
      <c r="C38" s="92" t="s">
        <v>105</v>
      </c>
      <c r="D38" s="87">
        <v>0</v>
      </c>
      <c r="E38" s="87">
        <v>57</v>
      </c>
      <c r="F38" s="87">
        <v>0</v>
      </c>
      <c r="G38" s="87">
        <f t="shared" si="1"/>
        <v>57</v>
      </c>
      <c r="H38" s="87">
        <v>0</v>
      </c>
      <c r="I38" s="87">
        <v>32</v>
      </c>
      <c r="J38" s="88">
        <f t="shared" si="0"/>
        <v>1.78125</v>
      </c>
    </row>
    <row r="39" spans="1:10" x14ac:dyDescent="0.25">
      <c r="A39" s="91" t="s">
        <v>106</v>
      </c>
      <c r="B39" s="92" t="s">
        <v>107</v>
      </c>
      <c r="C39" s="92" t="s">
        <v>108</v>
      </c>
      <c r="D39" s="87">
        <v>4</v>
      </c>
      <c r="E39" s="87">
        <v>68</v>
      </c>
      <c r="F39" s="87">
        <v>0</v>
      </c>
      <c r="G39" s="87">
        <f t="shared" si="1"/>
        <v>72</v>
      </c>
      <c r="H39" s="87">
        <v>1</v>
      </c>
      <c r="I39" s="87">
        <v>78</v>
      </c>
      <c r="J39" s="88">
        <f t="shared" si="0"/>
        <v>0.92307692307692313</v>
      </c>
    </row>
    <row r="40" spans="1:10" x14ac:dyDescent="0.25">
      <c r="A40" s="91" t="s">
        <v>109</v>
      </c>
      <c r="B40" s="92" t="s">
        <v>110</v>
      </c>
      <c r="C40" s="92" t="s">
        <v>111</v>
      </c>
      <c r="D40" s="87">
        <v>1</v>
      </c>
      <c r="E40" s="87">
        <v>6</v>
      </c>
      <c r="F40" s="87">
        <v>0</v>
      </c>
      <c r="G40" s="87">
        <f t="shared" si="1"/>
        <v>7</v>
      </c>
      <c r="H40" s="87">
        <v>0</v>
      </c>
      <c r="I40" s="87">
        <v>7</v>
      </c>
      <c r="J40" s="88">
        <f t="shared" si="0"/>
        <v>1</v>
      </c>
    </row>
    <row r="41" spans="1:10" x14ac:dyDescent="0.25">
      <c r="A41" s="93" t="s">
        <v>112</v>
      </c>
      <c r="B41" s="94" t="s">
        <v>113</v>
      </c>
      <c r="C41" s="94" t="s">
        <v>114</v>
      </c>
      <c r="D41" s="89">
        <v>0</v>
      </c>
      <c r="E41" s="89">
        <v>0</v>
      </c>
      <c r="F41" s="89">
        <v>0</v>
      </c>
      <c r="G41" s="89">
        <f t="shared" si="1"/>
        <v>0</v>
      </c>
      <c r="H41" s="89">
        <v>0</v>
      </c>
      <c r="I41" s="89">
        <v>9</v>
      </c>
      <c r="J41" s="90">
        <f t="shared" si="0"/>
        <v>0</v>
      </c>
    </row>
    <row r="42" spans="1:10" x14ac:dyDescent="0.25">
      <c r="A42" s="93" t="s">
        <v>115</v>
      </c>
      <c r="B42" s="94" t="s">
        <v>116</v>
      </c>
      <c r="C42" s="94" t="s">
        <v>117</v>
      </c>
      <c r="D42" s="89">
        <v>0</v>
      </c>
      <c r="E42" s="89">
        <v>27</v>
      </c>
      <c r="F42" s="89">
        <v>2</v>
      </c>
      <c r="G42" s="89">
        <f t="shared" si="1"/>
        <v>29</v>
      </c>
      <c r="H42" s="89">
        <v>0</v>
      </c>
      <c r="I42" s="89">
        <v>46</v>
      </c>
      <c r="J42" s="90">
        <f t="shared" si="0"/>
        <v>0.63043478260869568</v>
      </c>
    </row>
    <row r="43" spans="1:10" x14ac:dyDescent="0.25">
      <c r="A43" s="91" t="s">
        <v>118</v>
      </c>
      <c r="B43" s="92" t="s">
        <v>116</v>
      </c>
      <c r="C43" s="92" t="s">
        <v>119</v>
      </c>
      <c r="D43" s="87">
        <v>0</v>
      </c>
      <c r="E43" s="87">
        <v>13</v>
      </c>
      <c r="F43" s="87">
        <v>0</v>
      </c>
      <c r="G43" s="87">
        <f t="shared" si="1"/>
        <v>13</v>
      </c>
      <c r="H43" s="87">
        <v>0</v>
      </c>
      <c r="I43" s="87">
        <v>11</v>
      </c>
      <c r="J43" s="88">
        <f t="shared" si="0"/>
        <v>1.1818181818181819</v>
      </c>
    </row>
    <row r="44" spans="1:10" x14ac:dyDescent="0.25">
      <c r="A44" s="91" t="s">
        <v>120</v>
      </c>
      <c r="B44" s="92" t="s">
        <v>121</v>
      </c>
      <c r="C44" s="92" t="s">
        <v>121</v>
      </c>
      <c r="D44" s="87">
        <v>0</v>
      </c>
      <c r="E44" s="87">
        <v>22</v>
      </c>
      <c r="F44" s="87">
        <v>0</v>
      </c>
      <c r="G44" s="87">
        <f t="shared" si="1"/>
        <v>22</v>
      </c>
      <c r="H44" s="87">
        <v>0</v>
      </c>
      <c r="I44" s="87">
        <v>25</v>
      </c>
      <c r="J44" s="88">
        <f t="shared" si="0"/>
        <v>0.88</v>
      </c>
    </row>
    <row r="45" spans="1:10" x14ac:dyDescent="0.25">
      <c r="A45" s="91" t="s">
        <v>122</v>
      </c>
      <c r="B45" s="92" t="s">
        <v>123</v>
      </c>
      <c r="C45" s="92" t="s">
        <v>124</v>
      </c>
      <c r="D45" s="87">
        <v>1</v>
      </c>
      <c r="E45" s="87">
        <v>27</v>
      </c>
      <c r="F45" s="87">
        <v>0</v>
      </c>
      <c r="G45" s="87">
        <f t="shared" si="1"/>
        <v>28</v>
      </c>
      <c r="H45" s="87">
        <v>0</v>
      </c>
      <c r="I45" s="87">
        <v>21</v>
      </c>
      <c r="J45" s="88">
        <f t="shared" si="0"/>
        <v>1.3333333333333333</v>
      </c>
    </row>
    <row r="46" spans="1:10" x14ac:dyDescent="0.25">
      <c r="A46" s="91" t="s">
        <v>125</v>
      </c>
      <c r="B46" s="92" t="s">
        <v>126</v>
      </c>
      <c r="C46" s="92" t="s">
        <v>127</v>
      </c>
      <c r="D46" s="87">
        <v>2</v>
      </c>
      <c r="E46" s="87">
        <v>17</v>
      </c>
      <c r="F46" s="87">
        <v>0</v>
      </c>
      <c r="G46" s="87">
        <f t="shared" si="1"/>
        <v>19</v>
      </c>
      <c r="H46" s="87">
        <v>1</v>
      </c>
      <c r="I46" s="87">
        <v>18</v>
      </c>
      <c r="J46" s="88">
        <f t="shared" si="0"/>
        <v>1.0555555555555556</v>
      </c>
    </row>
    <row r="47" spans="1:10" x14ac:dyDescent="0.25">
      <c r="A47" s="91" t="s">
        <v>128</v>
      </c>
      <c r="B47" s="92" t="s">
        <v>129</v>
      </c>
      <c r="C47" s="92" t="s">
        <v>130</v>
      </c>
      <c r="D47" s="87">
        <v>6</v>
      </c>
      <c r="E47" s="87">
        <v>67</v>
      </c>
      <c r="F47" s="87">
        <v>0</v>
      </c>
      <c r="G47" s="87">
        <f t="shared" si="1"/>
        <v>73</v>
      </c>
      <c r="H47" s="87">
        <v>6</v>
      </c>
      <c r="I47" s="87">
        <v>75</v>
      </c>
      <c r="J47" s="88">
        <f t="shared" si="0"/>
        <v>0.97333333333333338</v>
      </c>
    </row>
    <row r="48" spans="1:10" x14ac:dyDescent="0.25">
      <c r="A48" s="91" t="s">
        <v>131</v>
      </c>
      <c r="B48" s="92" t="s">
        <v>132</v>
      </c>
      <c r="C48" s="92" t="s">
        <v>133</v>
      </c>
      <c r="D48" s="87">
        <v>10</v>
      </c>
      <c r="E48" s="87">
        <v>91</v>
      </c>
      <c r="F48" s="87">
        <v>0</v>
      </c>
      <c r="G48" s="87">
        <f t="shared" si="1"/>
        <v>101</v>
      </c>
      <c r="H48" s="87">
        <v>3</v>
      </c>
      <c r="I48" s="87">
        <v>68</v>
      </c>
      <c r="J48" s="88">
        <f t="shared" si="0"/>
        <v>1.4852941176470589</v>
      </c>
    </row>
    <row r="49" spans="1:10" x14ac:dyDescent="0.25">
      <c r="A49" s="91" t="s">
        <v>134</v>
      </c>
      <c r="B49" s="92" t="s">
        <v>135</v>
      </c>
      <c r="C49" s="92" t="s">
        <v>136</v>
      </c>
      <c r="D49" s="87">
        <v>9</v>
      </c>
      <c r="E49" s="87">
        <v>74</v>
      </c>
      <c r="F49" s="87">
        <v>0</v>
      </c>
      <c r="G49" s="87">
        <f t="shared" si="1"/>
        <v>83</v>
      </c>
      <c r="H49" s="87">
        <v>1</v>
      </c>
      <c r="I49" s="87">
        <v>76</v>
      </c>
      <c r="J49" s="88">
        <f t="shared" si="0"/>
        <v>1.0921052631578947</v>
      </c>
    </row>
    <row r="50" spans="1:10" x14ac:dyDescent="0.25">
      <c r="A50" s="93" t="s">
        <v>137</v>
      </c>
      <c r="B50" s="94" t="s">
        <v>138</v>
      </c>
      <c r="C50" s="94" t="s">
        <v>139</v>
      </c>
      <c r="D50" s="89">
        <v>0</v>
      </c>
      <c r="E50" s="89">
        <v>23</v>
      </c>
      <c r="F50" s="89">
        <v>0</v>
      </c>
      <c r="G50" s="89">
        <f t="shared" si="1"/>
        <v>23</v>
      </c>
      <c r="H50" s="89">
        <v>0</v>
      </c>
      <c r="I50" s="89">
        <v>30</v>
      </c>
      <c r="J50" s="90">
        <f t="shared" si="0"/>
        <v>0.76666666666666672</v>
      </c>
    </row>
    <row r="51" spans="1:10" x14ac:dyDescent="0.25">
      <c r="A51" s="91" t="s">
        <v>140</v>
      </c>
      <c r="B51" s="92" t="s">
        <v>141</v>
      </c>
      <c r="C51" s="92" t="s">
        <v>142</v>
      </c>
      <c r="D51" s="87">
        <v>0</v>
      </c>
      <c r="E51" s="87">
        <v>21</v>
      </c>
      <c r="F51" s="87">
        <v>0</v>
      </c>
      <c r="G51" s="87">
        <f t="shared" si="1"/>
        <v>21</v>
      </c>
      <c r="H51" s="87">
        <v>0</v>
      </c>
      <c r="I51" s="87">
        <v>24</v>
      </c>
      <c r="J51" s="88">
        <f t="shared" si="0"/>
        <v>0.875</v>
      </c>
    </row>
    <row r="52" spans="1:10" x14ac:dyDescent="0.25">
      <c r="A52" s="91" t="s">
        <v>143</v>
      </c>
      <c r="B52" s="92" t="s">
        <v>141</v>
      </c>
      <c r="C52" s="92" t="s">
        <v>144</v>
      </c>
      <c r="D52" s="87">
        <v>3</v>
      </c>
      <c r="E52" s="87">
        <v>29</v>
      </c>
      <c r="F52" s="87">
        <v>6</v>
      </c>
      <c r="G52" s="87">
        <f t="shared" si="1"/>
        <v>38</v>
      </c>
      <c r="H52" s="87">
        <v>3</v>
      </c>
      <c r="I52" s="87">
        <v>35</v>
      </c>
      <c r="J52" s="88">
        <f t="shared" si="0"/>
        <v>1.0857142857142856</v>
      </c>
    </row>
    <row r="53" spans="1:10" x14ac:dyDescent="0.25">
      <c r="A53" s="91" t="s">
        <v>145</v>
      </c>
      <c r="B53" s="92" t="s">
        <v>146</v>
      </c>
      <c r="C53" s="92" t="s">
        <v>147</v>
      </c>
      <c r="D53" s="87">
        <v>4</v>
      </c>
      <c r="E53" s="87">
        <v>52</v>
      </c>
      <c r="F53" s="87">
        <v>0</v>
      </c>
      <c r="G53" s="87">
        <f t="shared" si="1"/>
        <v>56</v>
      </c>
      <c r="H53" s="87">
        <v>4</v>
      </c>
      <c r="I53" s="87">
        <v>22</v>
      </c>
      <c r="J53" s="88">
        <f t="shared" si="0"/>
        <v>2.5454545454545454</v>
      </c>
    </row>
    <row r="54" spans="1:10" x14ac:dyDescent="0.25">
      <c r="A54" s="91" t="s">
        <v>148</v>
      </c>
      <c r="B54" s="92" t="s">
        <v>149</v>
      </c>
      <c r="C54" s="92" t="s">
        <v>150</v>
      </c>
      <c r="D54" s="87">
        <v>0</v>
      </c>
      <c r="E54" s="87">
        <v>8</v>
      </c>
      <c r="F54" s="87">
        <v>0</v>
      </c>
      <c r="G54" s="87">
        <f t="shared" si="1"/>
        <v>8</v>
      </c>
      <c r="H54" s="87">
        <v>0</v>
      </c>
      <c r="I54" s="87">
        <v>8</v>
      </c>
      <c r="J54" s="88">
        <f t="shared" si="0"/>
        <v>1</v>
      </c>
    </row>
    <row r="55" spans="1:10" x14ac:dyDescent="0.25">
      <c r="A55" s="91" t="s">
        <v>151</v>
      </c>
      <c r="B55" s="92" t="s">
        <v>149</v>
      </c>
      <c r="C55" s="92" t="s">
        <v>152</v>
      </c>
      <c r="D55" s="87">
        <v>3</v>
      </c>
      <c r="E55" s="87">
        <v>25</v>
      </c>
      <c r="F55" s="87">
        <v>0</v>
      </c>
      <c r="G55" s="87">
        <f t="shared" si="1"/>
        <v>28</v>
      </c>
      <c r="H55" s="87">
        <v>1</v>
      </c>
      <c r="I55" s="87">
        <v>32</v>
      </c>
      <c r="J55" s="88">
        <f t="shared" si="0"/>
        <v>0.875</v>
      </c>
    </row>
    <row r="56" spans="1:10" x14ac:dyDescent="0.25">
      <c r="A56" s="91" t="s">
        <v>153</v>
      </c>
      <c r="B56" s="92" t="s">
        <v>154</v>
      </c>
      <c r="C56" s="92" t="s">
        <v>155</v>
      </c>
      <c r="D56" s="87">
        <v>0</v>
      </c>
      <c r="E56" s="87">
        <v>19</v>
      </c>
      <c r="F56" s="87">
        <v>0</v>
      </c>
      <c r="G56" s="87">
        <f t="shared" si="1"/>
        <v>19</v>
      </c>
      <c r="H56" s="87">
        <v>0</v>
      </c>
      <c r="I56" s="87">
        <v>19</v>
      </c>
      <c r="J56" s="88">
        <f t="shared" si="0"/>
        <v>1</v>
      </c>
    </row>
    <row r="57" spans="1:10" x14ac:dyDescent="0.25">
      <c r="A57" s="91" t="s">
        <v>156</v>
      </c>
      <c r="B57" s="92" t="s">
        <v>157</v>
      </c>
      <c r="C57" s="92" t="s">
        <v>158</v>
      </c>
      <c r="D57" s="87">
        <v>1</v>
      </c>
      <c r="E57" s="87">
        <v>55</v>
      </c>
      <c r="F57" s="87">
        <v>0</v>
      </c>
      <c r="G57" s="87">
        <f t="shared" si="1"/>
        <v>56</v>
      </c>
      <c r="H57" s="87">
        <v>1</v>
      </c>
      <c r="I57" s="87">
        <v>35</v>
      </c>
      <c r="J57" s="88">
        <f t="shared" si="0"/>
        <v>1.6</v>
      </c>
    </row>
    <row r="58" spans="1:10" x14ac:dyDescent="0.25">
      <c r="A58" s="91" t="s">
        <v>159</v>
      </c>
      <c r="B58" s="92" t="s">
        <v>160</v>
      </c>
      <c r="C58" s="92" t="s">
        <v>161</v>
      </c>
      <c r="D58" s="87">
        <v>4</v>
      </c>
      <c r="E58" s="87">
        <v>93</v>
      </c>
      <c r="F58" s="87">
        <v>0</v>
      </c>
      <c r="G58" s="87">
        <f t="shared" si="1"/>
        <v>97</v>
      </c>
      <c r="H58" s="87">
        <v>2</v>
      </c>
      <c r="I58" s="87">
        <v>51</v>
      </c>
      <c r="J58" s="88">
        <f t="shared" si="0"/>
        <v>1.9019607843137254</v>
      </c>
    </row>
    <row r="59" spans="1:10" x14ac:dyDescent="0.25">
      <c r="A59" s="91" t="s">
        <v>162</v>
      </c>
      <c r="B59" s="92" t="s">
        <v>163</v>
      </c>
      <c r="C59" s="92" t="s">
        <v>164</v>
      </c>
      <c r="D59" s="87">
        <v>0</v>
      </c>
      <c r="E59" s="87">
        <v>18</v>
      </c>
      <c r="F59" s="87">
        <v>0</v>
      </c>
      <c r="G59" s="87">
        <f t="shared" si="1"/>
        <v>18</v>
      </c>
      <c r="H59" s="87">
        <v>0</v>
      </c>
      <c r="I59" s="87">
        <v>16</v>
      </c>
      <c r="J59" s="88">
        <f t="shared" si="0"/>
        <v>1.125</v>
      </c>
    </row>
    <row r="60" spans="1:10" x14ac:dyDescent="0.25">
      <c r="A60" s="91" t="s">
        <v>165</v>
      </c>
      <c r="B60" s="92" t="s">
        <v>166</v>
      </c>
      <c r="C60" s="92" t="s">
        <v>166</v>
      </c>
      <c r="D60" s="87">
        <v>8</v>
      </c>
      <c r="E60" s="87">
        <v>74</v>
      </c>
      <c r="F60" s="87">
        <v>0</v>
      </c>
      <c r="G60" s="87">
        <f t="shared" si="1"/>
        <v>82</v>
      </c>
      <c r="H60" s="87">
        <v>0</v>
      </c>
      <c r="I60" s="87">
        <v>75</v>
      </c>
      <c r="J60" s="88">
        <f t="shared" si="0"/>
        <v>1.0933333333333333</v>
      </c>
    </row>
    <row r="61" spans="1:10" x14ac:dyDescent="0.25">
      <c r="A61" s="91" t="s">
        <v>167</v>
      </c>
      <c r="B61" s="92" t="s">
        <v>168</v>
      </c>
      <c r="C61" s="92" t="s">
        <v>169</v>
      </c>
      <c r="D61" s="87">
        <v>1</v>
      </c>
      <c r="E61" s="87">
        <v>34</v>
      </c>
      <c r="F61" s="87">
        <v>0</v>
      </c>
      <c r="G61" s="87">
        <f t="shared" si="1"/>
        <v>35</v>
      </c>
      <c r="H61" s="87">
        <v>1</v>
      </c>
      <c r="I61" s="87">
        <v>19</v>
      </c>
      <c r="J61" s="88">
        <f t="shared" si="0"/>
        <v>1.8421052631578947</v>
      </c>
    </row>
    <row r="62" spans="1:10" x14ac:dyDescent="0.25">
      <c r="A62" s="91" t="s">
        <v>170</v>
      </c>
      <c r="B62" s="92" t="s">
        <v>171</v>
      </c>
      <c r="C62" s="92" t="s">
        <v>172</v>
      </c>
      <c r="D62" s="87">
        <v>0</v>
      </c>
      <c r="E62" s="87">
        <v>24</v>
      </c>
      <c r="F62" s="87">
        <v>0</v>
      </c>
      <c r="G62" s="87">
        <f t="shared" si="1"/>
        <v>24</v>
      </c>
      <c r="H62" s="87">
        <v>0</v>
      </c>
      <c r="I62" s="87">
        <v>25</v>
      </c>
      <c r="J62" s="88">
        <f t="shared" si="0"/>
        <v>0.96</v>
      </c>
    </row>
    <row r="63" spans="1:10" x14ac:dyDescent="0.25">
      <c r="A63" s="91" t="s">
        <v>173</v>
      </c>
      <c r="B63" s="92" t="s">
        <v>174</v>
      </c>
      <c r="C63" s="92" t="s">
        <v>472</v>
      </c>
      <c r="D63" s="87">
        <v>3</v>
      </c>
      <c r="E63" s="87">
        <v>107</v>
      </c>
      <c r="F63" s="87">
        <v>0</v>
      </c>
      <c r="G63" s="87">
        <f t="shared" si="1"/>
        <v>110</v>
      </c>
      <c r="H63" s="87">
        <v>2</v>
      </c>
      <c r="I63" s="87">
        <v>126</v>
      </c>
      <c r="J63" s="88">
        <f t="shared" si="0"/>
        <v>0.87301587301587302</v>
      </c>
    </row>
    <row r="64" spans="1:10" x14ac:dyDescent="0.25">
      <c r="A64" s="91" t="s">
        <v>175</v>
      </c>
      <c r="B64" s="92" t="s">
        <v>174</v>
      </c>
      <c r="C64" s="92" t="s">
        <v>490</v>
      </c>
      <c r="D64" s="87">
        <v>15</v>
      </c>
      <c r="E64" s="87">
        <v>161</v>
      </c>
      <c r="F64" s="87">
        <v>0</v>
      </c>
      <c r="G64" s="87">
        <f t="shared" si="1"/>
        <v>176</v>
      </c>
      <c r="H64" s="87">
        <v>14</v>
      </c>
      <c r="I64" s="87">
        <v>155</v>
      </c>
      <c r="J64" s="88">
        <f t="shared" si="0"/>
        <v>1.1354838709677419</v>
      </c>
    </row>
    <row r="65" spans="1:10" x14ac:dyDescent="0.25">
      <c r="A65" s="91" t="s">
        <v>177</v>
      </c>
      <c r="B65" s="92" t="s">
        <v>174</v>
      </c>
      <c r="C65" s="92" t="s">
        <v>479</v>
      </c>
      <c r="D65" s="87">
        <v>5</v>
      </c>
      <c r="E65" s="87">
        <v>98</v>
      </c>
      <c r="F65" s="87">
        <v>0</v>
      </c>
      <c r="G65" s="87">
        <f t="shared" si="1"/>
        <v>103</v>
      </c>
      <c r="H65" s="87">
        <v>4</v>
      </c>
      <c r="I65" s="87">
        <v>128</v>
      </c>
      <c r="J65" s="88">
        <f t="shared" si="0"/>
        <v>0.8046875</v>
      </c>
    </row>
    <row r="66" spans="1:10" x14ac:dyDescent="0.25">
      <c r="A66" s="91" t="s">
        <v>179</v>
      </c>
      <c r="B66" s="92" t="s">
        <v>174</v>
      </c>
      <c r="C66" s="92" t="s">
        <v>475</v>
      </c>
      <c r="D66" s="87">
        <v>13</v>
      </c>
      <c r="E66" s="87">
        <v>129</v>
      </c>
      <c r="F66" s="87">
        <v>0</v>
      </c>
      <c r="G66" s="87">
        <f t="shared" si="1"/>
        <v>142</v>
      </c>
      <c r="H66" s="87">
        <v>11</v>
      </c>
      <c r="I66" s="87">
        <v>145</v>
      </c>
      <c r="J66" s="88">
        <f t="shared" si="0"/>
        <v>0.97931034482758617</v>
      </c>
    </row>
    <row r="67" spans="1:10" x14ac:dyDescent="0.25">
      <c r="A67" s="91" t="s">
        <v>180</v>
      </c>
      <c r="B67" s="92" t="s">
        <v>174</v>
      </c>
      <c r="C67" s="92" t="s">
        <v>476</v>
      </c>
      <c r="D67" s="87">
        <v>6</v>
      </c>
      <c r="E67" s="87">
        <v>59</v>
      </c>
      <c r="F67" s="87">
        <v>0</v>
      </c>
      <c r="G67" s="87">
        <f t="shared" si="1"/>
        <v>65</v>
      </c>
      <c r="H67" s="87">
        <v>7</v>
      </c>
      <c r="I67" s="87">
        <v>67</v>
      </c>
      <c r="J67" s="88">
        <f t="shared" si="0"/>
        <v>0.97014925373134331</v>
      </c>
    </row>
    <row r="68" spans="1:10" x14ac:dyDescent="0.25">
      <c r="A68" s="91" t="s">
        <v>182</v>
      </c>
      <c r="B68" s="92" t="s">
        <v>174</v>
      </c>
      <c r="C68" s="92" t="s">
        <v>489</v>
      </c>
      <c r="D68" s="87">
        <v>3</v>
      </c>
      <c r="E68" s="87">
        <v>212</v>
      </c>
      <c r="F68" s="87">
        <v>0</v>
      </c>
      <c r="G68" s="87">
        <f t="shared" si="1"/>
        <v>215</v>
      </c>
      <c r="H68" s="87">
        <v>4</v>
      </c>
      <c r="I68" s="87">
        <v>203</v>
      </c>
      <c r="J68" s="88">
        <f t="shared" ref="J68:J110" si="2">G68/I68</f>
        <v>1.0591133004926108</v>
      </c>
    </row>
    <row r="69" spans="1:10" x14ac:dyDescent="0.25">
      <c r="A69" s="91" t="s">
        <v>184</v>
      </c>
      <c r="B69" s="92" t="s">
        <v>174</v>
      </c>
      <c r="C69" s="92" t="s">
        <v>185</v>
      </c>
      <c r="D69" s="87">
        <v>8</v>
      </c>
      <c r="E69" s="87">
        <v>38</v>
      </c>
      <c r="F69" s="87">
        <v>0</v>
      </c>
      <c r="G69" s="87">
        <f t="shared" si="1"/>
        <v>46</v>
      </c>
      <c r="H69" s="87">
        <v>8</v>
      </c>
      <c r="I69" s="87">
        <v>38</v>
      </c>
      <c r="J69" s="88">
        <f t="shared" si="2"/>
        <v>1.2105263157894737</v>
      </c>
    </row>
    <row r="70" spans="1:10" x14ac:dyDescent="0.25">
      <c r="A70" s="95" t="s">
        <v>463</v>
      </c>
      <c r="B70" s="92" t="s">
        <v>174</v>
      </c>
      <c r="C70" s="92" t="s">
        <v>470</v>
      </c>
      <c r="D70" s="87">
        <v>1</v>
      </c>
      <c r="E70" s="87">
        <v>4</v>
      </c>
      <c r="F70" s="87">
        <v>0</v>
      </c>
      <c r="G70" s="87">
        <f t="shared" si="1"/>
        <v>5</v>
      </c>
      <c r="H70" s="87">
        <v>1</v>
      </c>
      <c r="I70" s="87">
        <v>4</v>
      </c>
      <c r="J70" s="88">
        <f t="shared" si="2"/>
        <v>1.25</v>
      </c>
    </row>
    <row r="71" spans="1:10" x14ac:dyDescent="0.25">
      <c r="A71" s="91" t="s">
        <v>186</v>
      </c>
      <c r="B71" s="92" t="s">
        <v>174</v>
      </c>
      <c r="C71" s="92" t="s">
        <v>187</v>
      </c>
      <c r="D71" s="87">
        <v>11</v>
      </c>
      <c r="E71" s="87">
        <v>135</v>
      </c>
      <c r="F71" s="87">
        <v>1</v>
      </c>
      <c r="G71" s="87">
        <f t="shared" si="1"/>
        <v>147</v>
      </c>
      <c r="H71" s="87">
        <v>5</v>
      </c>
      <c r="I71" s="87">
        <v>159</v>
      </c>
      <c r="J71" s="88">
        <f t="shared" si="2"/>
        <v>0.92452830188679247</v>
      </c>
    </row>
    <row r="72" spans="1:10" x14ac:dyDescent="0.25">
      <c r="A72" s="91" t="s">
        <v>188</v>
      </c>
      <c r="B72" s="92" t="s">
        <v>174</v>
      </c>
      <c r="C72" s="92" t="s">
        <v>189</v>
      </c>
      <c r="D72" s="87">
        <v>58</v>
      </c>
      <c r="E72" s="87">
        <v>586</v>
      </c>
      <c r="F72" s="87">
        <v>0</v>
      </c>
      <c r="G72" s="87">
        <f t="shared" si="1"/>
        <v>644</v>
      </c>
      <c r="H72" s="87">
        <v>0</v>
      </c>
      <c r="I72" s="87">
        <v>612</v>
      </c>
      <c r="J72" s="88">
        <f t="shared" si="2"/>
        <v>1.0522875816993464</v>
      </c>
    </row>
    <row r="73" spans="1:10" x14ac:dyDescent="0.25">
      <c r="A73" s="91" t="s">
        <v>190</v>
      </c>
      <c r="B73" s="92" t="s">
        <v>174</v>
      </c>
      <c r="C73" s="92" t="s">
        <v>191</v>
      </c>
      <c r="D73" s="87">
        <v>4</v>
      </c>
      <c r="E73" s="87">
        <v>40</v>
      </c>
      <c r="F73" s="87">
        <v>44</v>
      </c>
      <c r="G73" s="87">
        <f t="shared" si="1"/>
        <v>88</v>
      </c>
      <c r="H73" s="87">
        <v>0</v>
      </c>
      <c r="I73" s="87">
        <v>103</v>
      </c>
      <c r="J73" s="88">
        <f t="shared" si="2"/>
        <v>0.85436893203883491</v>
      </c>
    </row>
    <row r="74" spans="1:10" x14ac:dyDescent="0.25">
      <c r="A74" s="91" t="s">
        <v>192</v>
      </c>
      <c r="B74" s="92" t="s">
        <v>174</v>
      </c>
      <c r="C74" s="92" t="s">
        <v>193</v>
      </c>
      <c r="D74" s="87">
        <v>5</v>
      </c>
      <c r="E74" s="87">
        <v>411</v>
      </c>
      <c r="F74" s="87">
        <v>0</v>
      </c>
      <c r="G74" s="87">
        <f t="shared" si="1"/>
        <v>416</v>
      </c>
      <c r="H74" s="87">
        <v>2</v>
      </c>
      <c r="I74" s="87">
        <v>435</v>
      </c>
      <c r="J74" s="88">
        <f t="shared" si="2"/>
        <v>0.95632183908045976</v>
      </c>
    </row>
    <row r="75" spans="1:10" x14ac:dyDescent="0.25">
      <c r="A75" s="91" t="s">
        <v>194</v>
      </c>
      <c r="B75" s="92" t="s">
        <v>174</v>
      </c>
      <c r="C75" s="92" t="s">
        <v>195</v>
      </c>
      <c r="D75" s="87">
        <v>16</v>
      </c>
      <c r="E75" s="87">
        <v>262</v>
      </c>
      <c r="F75" s="87">
        <v>1</v>
      </c>
      <c r="G75" s="87">
        <f t="shared" si="1"/>
        <v>279</v>
      </c>
      <c r="H75" s="87">
        <v>16</v>
      </c>
      <c r="I75" s="87">
        <v>258</v>
      </c>
      <c r="J75" s="88">
        <f t="shared" si="2"/>
        <v>1.0813953488372092</v>
      </c>
    </row>
    <row r="76" spans="1:10" x14ac:dyDescent="0.25">
      <c r="A76" s="91" t="s">
        <v>196</v>
      </c>
      <c r="B76" s="92" t="s">
        <v>174</v>
      </c>
      <c r="C76" s="92" t="s">
        <v>197</v>
      </c>
      <c r="D76" s="87">
        <v>1</v>
      </c>
      <c r="E76" s="87">
        <v>125</v>
      </c>
      <c r="F76" s="87">
        <v>0</v>
      </c>
      <c r="G76" s="87">
        <f t="shared" si="1"/>
        <v>126</v>
      </c>
      <c r="H76" s="87">
        <v>0</v>
      </c>
      <c r="I76" s="87">
        <v>128</v>
      </c>
      <c r="J76" s="88">
        <f t="shared" si="2"/>
        <v>0.984375</v>
      </c>
    </row>
    <row r="77" spans="1:10" x14ac:dyDescent="0.25">
      <c r="A77" s="91" t="s">
        <v>198</v>
      </c>
      <c r="B77" s="92" t="s">
        <v>174</v>
      </c>
      <c r="C77" s="92" t="s">
        <v>199</v>
      </c>
      <c r="D77" s="87">
        <v>3</v>
      </c>
      <c r="E77" s="87">
        <v>20</v>
      </c>
      <c r="F77" s="87">
        <v>0</v>
      </c>
      <c r="G77" s="87">
        <f>SUM(D77:F77)</f>
        <v>23</v>
      </c>
      <c r="H77" s="87">
        <v>3</v>
      </c>
      <c r="I77" s="87">
        <v>23</v>
      </c>
      <c r="J77" s="88">
        <f>G77/I77</f>
        <v>1</v>
      </c>
    </row>
    <row r="78" spans="1:10" x14ac:dyDescent="0.25">
      <c r="A78" s="91" t="s">
        <v>200</v>
      </c>
      <c r="B78" s="92" t="s">
        <v>201</v>
      </c>
      <c r="C78" s="92" t="s">
        <v>201</v>
      </c>
      <c r="D78" s="87">
        <v>2</v>
      </c>
      <c r="E78" s="87">
        <v>45</v>
      </c>
      <c r="F78" s="87">
        <v>0</v>
      </c>
      <c r="G78" s="87">
        <f t="shared" ref="G78:G109" si="3">SUM(D78:F78)</f>
        <v>47</v>
      </c>
      <c r="H78" s="87">
        <v>2</v>
      </c>
      <c r="I78" s="87">
        <v>49</v>
      </c>
      <c r="J78" s="88">
        <f t="shared" si="2"/>
        <v>0.95918367346938771</v>
      </c>
    </row>
    <row r="79" spans="1:10" x14ac:dyDescent="0.25">
      <c r="A79" s="91" t="s">
        <v>202</v>
      </c>
      <c r="B79" s="92" t="s">
        <v>203</v>
      </c>
      <c r="C79" s="92" t="s">
        <v>204</v>
      </c>
      <c r="D79" s="87">
        <v>2</v>
      </c>
      <c r="E79" s="87">
        <v>18</v>
      </c>
      <c r="F79" s="87">
        <v>0</v>
      </c>
      <c r="G79" s="87">
        <f t="shared" si="3"/>
        <v>20</v>
      </c>
      <c r="H79" s="87">
        <v>2</v>
      </c>
      <c r="I79" s="87">
        <v>10</v>
      </c>
      <c r="J79" s="88">
        <f t="shared" si="2"/>
        <v>2</v>
      </c>
    </row>
    <row r="80" spans="1:10" x14ac:dyDescent="0.25">
      <c r="A80" s="95" t="s">
        <v>205</v>
      </c>
      <c r="B80" s="92" t="s">
        <v>203</v>
      </c>
      <c r="C80" s="92" t="s">
        <v>206</v>
      </c>
      <c r="D80" s="87">
        <v>1</v>
      </c>
      <c r="E80" s="87">
        <v>15</v>
      </c>
      <c r="F80" s="87">
        <v>0</v>
      </c>
      <c r="G80" s="87">
        <f t="shared" si="3"/>
        <v>16</v>
      </c>
      <c r="H80" s="87">
        <v>1</v>
      </c>
      <c r="I80" s="87">
        <v>13</v>
      </c>
      <c r="J80" s="88">
        <f t="shared" si="2"/>
        <v>1.2307692307692308</v>
      </c>
    </row>
    <row r="81" spans="1:10" x14ac:dyDescent="0.25">
      <c r="A81" s="91" t="s">
        <v>207</v>
      </c>
      <c r="B81" s="92" t="s">
        <v>208</v>
      </c>
      <c r="C81" s="92" t="s">
        <v>209</v>
      </c>
      <c r="D81" s="87">
        <v>3</v>
      </c>
      <c r="E81" s="87">
        <v>37</v>
      </c>
      <c r="F81" s="87">
        <v>5</v>
      </c>
      <c r="G81" s="87">
        <f t="shared" si="3"/>
        <v>45</v>
      </c>
      <c r="H81" s="87">
        <v>3</v>
      </c>
      <c r="I81" s="87">
        <v>46</v>
      </c>
      <c r="J81" s="88">
        <f t="shared" si="2"/>
        <v>0.97826086956521741</v>
      </c>
    </row>
    <row r="82" spans="1:10" x14ac:dyDescent="0.25">
      <c r="A82" s="91" t="s">
        <v>210</v>
      </c>
      <c r="B82" s="92" t="s">
        <v>211</v>
      </c>
      <c r="C82" s="92" t="s">
        <v>211</v>
      </c>
      <c r="D82" s="87">
        <v>3</v>
      </c>
      <c r="E82" s="87">
        <v>41</v>
      </c>
      <c r="F82" s="87">
        <v>0</v>
      </c>
      <c r="G82" s="87">
        <f t="shared" si="3"/>
        <v>44</v>
      </c>
      <c r="H82" s="87">
        <v>3</v>
      </c>
      <c r="I82" s="87">
        <v>28</v>
      </c>
      <c r="J82" s="88">
        <f t="shared" si="2"/>
        <v>1.5714285714285714</v>
      </c>
    </row>
    <row r="83" spans="1:10" x14ac:dyDescent="0.25">
      <c r="A83" s="91" t="s">
        <v>212</v>
      </c>
      <c r="B83" s="92" t="s">
        <v>213</v>
      </c>
      <c r="C83" s="92" t="s">
        <v>214</v>
      </c>
      <c r="D83" s="87">
        <v>18</v>
      </c>
      <c r="E83" s="87">
        <v>159</v>
      </c>
      <c r="F83" s="87">
        <v>0</v>
      </c>
      <c r="G83" s="87">
        <f t="shared" si="3"/>
        <v>177</v>
      </c>
      <c r="H83" s="87">
        <v>18</v>
      </c>
      <c r="I83" s="87">
        <v>121</v>
      </c>
      <c r="J83" s="88">
        <f t="shared" si="2"/>
        <v>1.4628099173553719</v>
      </c>
    </row>
    <row r="84" spans="1:10" x14ac:dyDescent="0.25">
      <c r="A84" s="91" t="s">
        <v>215</v>
      </c>
      <c r="B84" s="92" t="s">
        <v>213</v>
      </c>
      <c r="C84" s="92" t="s">
        <v>216</v>
      </c>
      <c r="D84" s="87">
        <v>2</v>
      </c>
      <c r="E84" s="87">
        <v>62</v>
      </c>
      <c r="F84" s="87">
        <v>4</v>
      </c>
      <c r="G84" s="87">
        <f t="shared" si="3"/>
        <v>68</v>
      </c>
      <c r="H84" s="87">
        <v>2</v>
      </c>
      <c r="I84" s="87">
        <v>43</v>
      </c>
      <c r="J84" s="88">
        <f t="shared" si="2"/>
        <v>1.5813953488372092</v>
      </c>
    </row>
    <row r="85" spans="1:10" x14ac:dyDescent="0.25">
      <c r="A85" s="91" t="s">
        <v>217</v>
      </c>
      <c r="B85" s="92" t="s">
        <v>218</v>
      </c>
      <c r="C85" s="92" t="s">
        <v>219</v>
      </c>
      <c r="D85" s="87">
        <v>5</v>
      </c>
      <c r="E85" s="87">
        <v>117</v>
      </c>
      <c r="F85" s="87">
        <v>0</v>
      </c>
      <c r="G85" s="87">
        <f t="shared" si="3"/>
        <v>122</v>
      </c>
      <c r="H85" s="87">
        <v>0</v>
      </c>
      <c r="I85" s="87">
        <v>71</v>
      </c>
      <c r="J85" s="88">
        <f t="shared" si="2"/>
        <v>1.7183098591549295</v>
      </c>
    </row>
    <row r="86" spans="1:10" x14ac:dyDescent="0.25">
      <c r="A86" s="91" t="s">
        <v>220</v>
      </c>
      <c r="B86" s="92" t="s">
        <v>221</v>
      </c>
      <c r="C86" s="92" t="s">
        <v>222</v>
      </c>
      <c r="D86" s="87">
        <v>2</v>
      </c>
      <c r="E86" s="87">
        <v>39</v>
      </c>
      <c r="F86" s="87">
        <v>0</v>
      </c>
      <c r="G86" s="87">
        <f t="shared" si="3"/>
        <v>41</v>
      </c>
      <c r="H86" s="87">
        <v>2</v>
      </c>
      <c r="I86" s="87">
        <v>32</v>
      </c>
      <c r="J86" s="88">
        <f t="shared" si="2"/>
        <v>1.28125</v>
      </c>
    </row>
    <row r="87" spans="1:10" x14ac:dyDescent="0.25">
      <c r="A87" s="91" t="s">
        <v>223</v>
      </c>
      <c r="B87" s="92" t="s">
        <v>224</v>
      </c>
      <c r="C87" s="92" t="s">
        <v>225</v>
      </c>
      <c r="D87" s="87">
        <v>8</v>
      </c>
      <c r="E87" s="87">
        <v>193</v>
      </c>
      <c r="F87" s="87">
        <v>4</v>
      </c>
      <c r="G87" s="87">
        <f t="shared" si="3"/>
        <v>205</v>
      </c>
      <c r="H87" s="87">
        <v>3</v>
      </c>
      <c r="I87" s="87">
        <v>112</v>
      </c>
      <c r="J87" s="88">
        <f t="shared" si="2"/>
        <v>1.8303571428571428</v>
      </c>
    </row>
    <row r="88" spans="1:10" x14ac:dyDescent="0.25">
      <c r="A88" s="91" t="s">
        <v>226</v>
      </c>
      <c r="B88" s="92" t="s">
        <v>227</v>
      </c>
      <c r="C88" s="92" t="s">
        <v>228</v>
      </c>
      <c r="D88" s="87">
        <v>2</v>
      </c>
      <c r="E88" s="87">
        <v>30</v>
      </c>
      <c r="F88" s="87">
        <v>0</v>
      </c>
      <c r="G88" s="87">
        <f t="shared" si="3"/>
        <v>32</v>
      </c>
      <c r="H88" s="87">
        <v>2</v>
      </c>
      <c r="I88" s="87">
        <v>18</v>
      </c>
      <c r="J88" s="88">
        <f t="shared" si="2"/>
        <v>1.7777777777777777</v>
      </c>
    </row>
    <row r="89" spans="1:10" x14ac:dyDescent="0.25">
      <c r="A89" s="93" t="s">
        <v>229</v>
      </c>
      <c r="B89" s="94" t="s">
        <v>230</v>
      </c>
      <c r="C89" s="94" t="s">
        <v>231</v>
      </c>
      <c r="D89" s="89">
        <v>0</v>
      </c>
      <c r="E89" s="89">
        <v>0</v>
      </c>
      <c r="F89" s="89">
        <v>0</v>
      </c>
      <c r="G89" s="89">
        <f t="shared" si="3"/>
        <v>0</v>
      </c>
      <c r="H89" s="89">
        <v>0</v>
      </c>
      <c r="I89" s="89">
        <v>1</v>
      </c>
      <c r="J89" s="90">
        <f t="shared" si="2"/>
        <v>0</v>
      </c>
    </row>
    <row r="90" spans="1:10" x14ac:dyDescent="0.25">
      <c r="A90" s="91" t="s">
        <v>232</v>
      </c>
      <c r="B90" s="92" t="s">
        <v>233</v>
      </c>
      <c r="C90" s="92" t="s">
        <v>234</v>
      </c>
      <c r="D90" s="87">
        <v>1</v>
      </c>
      <c r="E90" s="87">
        <v>67</v>
      </c>
      <c r="F90" s="87">
        <v>0</v>
      </c>
      <c r="G90" s="87">
        <f t="shared" si="3"/>
        <v>68</v>
      </c>
      <c r="H90" s="87">
        <v>0</v>
      </c>
      <c r="I90" s="87">
        <v>60</v>
      </c>
      <c r="J90" s="88">
        <f t="shared" si="2"/>
        <v>1.1333333333333333</v>
      </c>
    </row>
    <row r="91" spans="1:10" x14ac:dyDescent="0.25">
      <c r="A91" s="91" t="s">
        <v>235</v>
      </c>
      <c r="B91" s="92" t="s">
        <v>236</v>
      </c>
      <c r="C91" s="92" t="s">
        <v>236</v>
      </c>
      <c r="D91" s="87">
        <v>8</v>
      </c>
      <c r="E91" s="87">
        <v>85</v>
      </c>
      <c r="F91" s="87">
        <v>0</v>
      </c>
      <c r="G91" s="87">
        <f t="shared" si="3"/>
        <v>93</v>
      </c>
      <c r="H91" s="87">
        <v>5</v>
      </c>
      <c r="I91" s="87">
        <v>51</v>
      </c>
      <c r="J91" s="88">
        <f t="shared" si="2"/>
        <v>1.8235294117647058</v>
      </c>
    </row>
    <row r="92" spans="1:10" x14ac:dyDescent="0.25">
      <c r="A92" s="91" t="s">
        <v>237</v>
      </c>
      <c r="B92" s="92" t="s">
        <v>238</v>
      </c>
      <c r="C92" s="92" t="s">
        <v>239</v>
      </c>
      <c r="D92" s="87">
        <v>1</v>
      </c>
      <c r="E92" s="87">
        <v>57</v>
      </c>
      <c r="F92" s="87">
        <v>0</v>
      </c>
      <c r="G92" s="87">
        <f t="shared" si="3"/>
        <v>58</v>
      </c>
      <c r="H92" s="87">
        <v>0</v>
      </c>
      <c r="I92" s="87">
        <v>68</v>
      </c>
      <c r="J92" s="88">
        <f t="shared" si="2"/>
        <v>0.8529411764705882</v>
      </c>
    </row>
    <row r="93" spans="1:10" x14ac:dyDescent="0.25">
      <c r="A93" s="91" t="s">
        <v>240</v>
      </c>
      <c r="B93" s="92" t="s">
        <v>241</v>
      </c>
      <c r="C93" s="92" t="s">
        <v>242</v>
      </c>
      <c r="D93" s="87">
        <v>5</v>
      </c>
      <c r="E93" s="87">
        <v>58</v>
      </c>
      <c r="F93" s="87">
        <v>0</v>
      </c>
      <c r="G93" s="87">
        <f t="shared" si="3"/>
        <v>63</v>
      </c>
      <c r="H93" s="87">
        <v>0</v>
      </c>
      <c r="I93" s="87">
        <v>64</v>
      </c>
      <c r="J93" s="88">
        <f t="shared" si="2"/>
        <v>0.984375</v>
      </c>
    </row>
    <row r="94" spans="1:10" x14ac:dyDescent="0.25">
      <c r="A94" s="91" t="s">
        <v>243</v>
      </c>
      <c r="B94" s="92" t="s">
        <v>244</v>
      </c>
      <c r="C94" s="92" t="s">
        <v>245</v>
      </c>
      <c r="D94" s="87">
        <v>6</v>
      </c>
      <c r="E94" s="87">
        <v>70</v>
      </c>
      <c r="F94" s="87">
        <v>0</v>
      </c>
      <c r="G94" s="87">
        <f t="shared" si="3"/>
        <v>76</v>
      </c>
      <c r="H94" s="87">
        <v>5</v>
      </c>
      <c r="I94" s="87">
        <v>77</v>
      </c>
      <c r="J94" s="88">
        <f t="shared" si="2"/>
        <v>0.98701298701298701</v>
      </c>
    </row>
    <row r="95" spans="1:10" x14ac:dyDescent="0.25">
      <c r="A95" s="91" t="s">
        <v>246</v>
      </c>
      <c r="B95" s="92" t="s">
        <v>247</v>
      </c>
      <c r="C95" s="92" t="s">
        <v>248</v>
      </c>
      <c r="D95" s="87">
        <v>0</v>
      </c>
      <c r="E95" s="87">
        <v>16</v>
      </c>
      <c r="F95" s="87">
        <v>0</v>
      </c>
      <c r="G95" s="87">
        <f t="shared" si="3"/>
        <v>16</v>
      </c>
      <c r="H95" s="87">
        <v>0</v>
      </c>
      <c r="I95" s="87">
        <v>17</v>
      </c>
      <c r="J95" s="88">
        <f t="shared" si="2"/>
        <v>0.94117647058823528</v>
      </c>
    </row>
    <row r="96" spans="1:10" x14ac:dyDescent="0.25">
      <c r="A96" s="91" t="s">
        <v>249</v>
      </c>
      <c r="B96" s="92" t="s">
        <v>250</v>
      </c>
      <c r="C96" s="92" t="s">
        <v>480</v>
      </c>
      <c r="D96" s="87">
        <v>11</v>
      </c>
      <c r="E96" s="87">
        <v>277</v>
      </c>
      <c r="F96" s="87">
        <v>0</v>
      </c>
      <c r="G96" s="87">
        <f t="shared" si="3"/>
        <v>288</v>
      </c>
      <c r="H96" s="87">
        <v>11</v>
      </c>
      <c r="I96" s="87">
        <v>282</v>
      </c>
      <c r="J96" s="88">
        <f t="shared" si="2"/>
        <v>1.0212765957446808</v>
      </c>
    </row>
    <row r="97" spans="1:10" x14ac:dyDescent="0.25">
      <c r="A97" s="91" t="s">
        <v>254</v>
      </c>
      <c r="B97" s="92" t="s">
        <v>250</v>
      </c>
      <c r="C97" s="92" t="s">
        <v>255</v>
      </c>
      <c r="D97" s="87">
        <v>9</v>
      </c>
      <c r="E97" s="87">
        <v>249</v>
      </c>
      <c r="F97" s="87">
        <v>0</v>
      </c>
      <c r="G97" s="87">
        <f t="shared" si="3"/>
        <v>258</v>
      </c>
      <c r="H97" s="87">
        <v>7</v>
      </c>
      <c r="I97" s="87">
        <v>272</v>
      </c>
      <c r="J97" s="88">
        <f t="shared" si="2"/>
        <v>0.94852941176470584</v>
      </c>
    </row>
    <row r="98" spans="1:10" x14ac:dyDescent="0.25">
      <c r="A98" s="91" t="s">
        <v>256</v>
      </c>
      <c r="B98" s="92" t="s">
        <v>250</v>
      </c>
      <c r="C98" s="92" t="s">
        <v>257</v>
      </c>
      <c r="D98" s="87">
        <v>1</v>
      </c>
      <c r="E98" s="87">
        <v>74</v>
      </c>
      <c r="F98" s="87">
        <v>0</v>
      </c>
      <c r="G98" s="87">
        <f t="shared" si="3"/>
        <v>75</v>
      </c>
      <c r="H98" s="87">
        <v>1</v>
      </c>
      <c r="I98" s="87">
        <v>76</v>
      </c>
      <c r="J98" s="88">
        <f t="shared" si="2"/>
        <v>0.98684210526315785</v>
      </c>
    </row>
    <row r="99" spans="1:10" x14ac:dyDescent="0.25">
      <c r="A99" s="91" t="s">
        <v>258</v>
      </c>
      <c r="B99" s="92" t="s">
        <v>250</v>
      </c>
      <c r="C99" s="92" t="s">
        <v>259</v>
      </c>
      <c r="D99" s="87">
        <v>7</v>
      </c>
      <c r="E99" s="87">
        <v>119</v>
      </c>
      <c r="F99" s="87">
        <v>0</v>
      </c>
      <c r="G99" s="87">
        <f t="shared" si="3"/>
        <v>126</v>
      </c>
      <c r="H99" s="87">
        <v>2</v>
      </c>
      <c r="I99" s="87">
        <v>125</v>
      </c>
      <c r="J99" s="88">
        <f t="shared" si="2"/>
        <v>1.008</v>
      </c>
    </row>
    <row r="100" spans="1:10" x14ac:dyDescent="0.25">
      <c r="A100" s="91" t="s">
        <v>260</v>
      </c>
      <c r="B100" s="92" t="s">
        <v>250</v>
      </c>
      <c r="C100" s="92" t="s">
        <v>261</v>
      </c>
      <c r="D100" s="87">
        <v>2</v>
      </c>
      <c r="E100" s="87">
        <v>77</v>
      </c>
      <c r="F100" s="87">
        <v>0</v>
      </c>
      <c r="G100" s="87">
        <f t="shared" si="3"/>
        <v>79</v>
      </c>
      <c r="H100" s="87">
        <v>1</v>
      </c>
      <c r="I100" s="87">
        <v>78</v>
      </c>
      <c r="J100" s="88">
        <f t="shared" si="2"/>
        <v>1.0128205128205128</v>
      </c>
    </row>
    <row r="101" spans="1:10" x14ac:dyDescent="0.25">
      <c r="A101" s="91" t="s">
        <v>262</v>
      </c>
      <c r="B101" s="92" t="s">
        <v>250</v>
      </c>
      <c r="C101" s="92" t="s">
        <v>263</v>
      </c>
      <c r="D101" s="87">
        <v>19</v>
      </c>
      <c r="E101" s="87">
        <v>487</v>
      </c>
      <c r="F101" s="87">
        <v>0</v>
      </c>
      <c r="G101" s="87">
        <f t="shared" si="3"/>
        <v>506</v>
      </c>
      <c r="H101" s="87">
        <v>4</v>
      </c>
      <c r="I101" s="87">
        <v>374</v>
      </c>
      <c r="J101" s="88">
        <f t="shared" si="2"/>
        <v>1.3529411764705883</v>
      </c>
    </row>
    <row r="102" spans="1:10" x14ac:dyDescent="0.25">
      <c r="A102" s="91" t="s">
        <v>264</v>
      </c>
      <c r="B102" s="92" t="s">
        <v>250</v>
      </c>
      <c r="C102" s="92" t="s">
        <v>265</v>
      </c>
      <c r="D102" s="87">
        <v>10</v>
      </c>
      <c r="E102" s="87">
        <v>153</v>
      </c>
      <c r="F102" s="87">
        <v>0</v>
      </c>
      <c r="G102" s="87">
        <f t="shared" si="3"/>
        <v>163</v>
      </c>
      <c r="H102" s="87">
        <v>5</v>
      </c>
      <c r="I102" s="87">
        <v>166</v>
      </c>
      <c r="J102" s="88">
        <f t="shared" si="2"/>
        <v>0.98192771084337349</v>
      </c>
    </row>
    <row r="103" spans="1:10" x14ac:dyDescent="0.25">
      <c r="A103" s="91" t="s">
        <v>266</v>
      </c>
      <c r="B103" s="92" t="s">
        <v>250</v>
      </c>
      <c r="C103" s="92" t="s">
        <v>267</v>
      </c>
      <c r="D103" s="87">
        <v>10</v>
      </c>
      <c r="E103" s="87">
        <v>106</v>
      </c>
      <c r="F103" s="87">
        <v>0</v>
      </c>
      <c r="G103" s="87">
        <f t="shared" si="3"/>
        <v>116</v>
      </c>
      <c r="H103" s="87">
        <v>5</v>
      </c>
      <c r="I103" s="87">
        <v>109</v>
      </c>
      <c r="J103" s="88">
        <f t="shared" si="2"/>
        <v>1.0642201834862386</v>
      </c>
    </row>
    <row r="104" spans="1:10" x14ac:dyDescent="0.25">
      <c r="A104" s="91" t="s">
        <v>268</v>
      </c>
      <c r="B104" s="92" t="s">
        <v>250</v>
      </c>
      <c r="C104" s="92" t="s">
        <v>269</v>
      </c>
      <c r="D104" s="87">
        <v>16</v>
      </c>
      <c r="E104" s="87">
        <v>125</v>
      </c>
      <c r="F104" s="87">
        <v>1</v>
      </c>
      <c r="G104" s="87">
        <f t="shared" si="3"/>
        <v>142</v>
      </c>
      <c r="H104" s="87">
        <v>2</v>
      </c>
      <c r="I104" s="87">
        <v>147</v>
      </c>
      <c r="J104" s="88">
        <f t="shared" si="2"/>
        <v>0.96598639455782309</v>
      </c>
    </row>
    <row r="105" spans="1:10" x14ac:dyDescent="0.25">
      <c r="A105" s="91" t="s">
        <v>270</v>
      </c>
      <c r="B105" s="92" t="s">
        <v>271</v>
      </c>
      <c r="C105" s="92" t="s">
        <v>271</v>
      </c>
      <c r="D105" s="87">
        <v>1</v>
      </c>
      <c r="E105" s="87">
        <v>34</v>
      </c>
      <c r="F105" s="87">
        <v>0</v>
      </c>
      <c r="G105" s="87">
        <f t="shared" si="3"/>
        <v>35</v>
      </c>
      <c r="H105" s="87">
        <v>1</v>
      </c>
      <c r="I105" s="87">
        <v>39</v>
      </c>
      <c r="J105" s="88">
        <f t="shared" si="2"/>
        <v>0.89743589743589747</v>
      </c>
    </row>
    <row r="106" spans="1:10" x14ac:dyDescent="0.25">
      <c r="A106" s="93" t="s">
        <v>272</v>
      </c>
      <c r="B106" s="94" t="s">
        <v>271</v>
      </c>
      <c r="C106" s="94" t="s">
        <v>273</v>
      </c>
      <c r="D106" s="89">
        <v>1</v>
      </c>
      <c r="E106" s="89">
        <v>18</v>
      </c>
      <c r="F106" s="89">
        <v>0</v>
      </c>
      <c r="G106" s="89">
        <f t="shared" si="3"/>
        <v>19</v>
      </c>
      <c r="H106" s="89">
        <v>0</v>
      </c>
      <c r="I106" s="89">
        <v>17</v>
      </c>
      <c r="J106" s="90">
        <f t="shared" si="2"/>
        <v>1.1176470588235294</v>
      </c>
    </row>
    <row r="107" spans="1:10" x14ac:dyDescent="0.25">
      <c r="A107" s="91" t="s">
        <v>274</v>
      </c>
      <c r="B107" s="92" t="s">
        <v>275</v>
      </c>
      <c r="C107" s="92" t="s">
        <v>276</v>
      </c>
      <c r="D107" s="87">
        <v>7</v>
      </c>
      <c r="E107" s="87">
        <v>87</v>
      </c>
      <c r="F107" s="87">
        <v>0</v>
      </c>
      <c r="G107" s="87">
        <f t="shared" si="3"/>
        <v>94</v>
      </c>
      <c r="H107" s="87">
        <v>2</v>
      </c>
      <c r="I107" s="87">
        <v>95</v>
      </c>
      <c r="J107" s="88">
        <f t="shared" si="2"/>
        <v>0.98947368421052628</v>
      </c>
    </row>
    <row r="108" spans="1:10" x14ac:dyDescent="0.25">
      <c r="A108" s="91" t="s">
        <v>277</v>
      </c>
      <c r="B108" s="92" t="s">
        <v>278</v>
      </c>
      <c r="C108" s="92" t="s">
        <v>279</v>
      </c>
      <c r="D108" s="87">
        <v>1</v>
      </c>
      <c r="E108" s="87">
        <v>25</v>
      </c>
      <c r="F108" s="87">
        <v>0</v>
      </c>
      <c r="G108" s="87">
        <f t="shared" si="3"/>
        <v>26</v>
      </c>
      <c r="H108" s="87">
        <v>0</v>
      </c>
      <c r="I108" s="87">
        <v>25</v>
      </c>
      <c r="J108" s="88">
        <f t="shared" si="2"/>
        <v>1.04</v>
      </c>
    </row>
    <row r="109" spans="1:10" ht="15.75" thickBot="1" x14ac:dyDescent="0.3">
      <c r="A109" s="102" t="s">
        <v>280</v>
      </c>
      <c r="B109" s="103" t="s">
        <v>281</v>
      </c>
      <c r="C109" s="102" t="s">
        <v>281</v>
      </c>
      <c r="D109" s="104">
        <v>1</v>
      </c>
      <c r="E109" s="104">
        <v>40</v>
      </c>
      <c r="F109" s="104">
        <v>0</v>
      </c>
      <c r="G109" s="104">
        <f t="shared" si="3"/>
        <v>41</v>
      </c>
      <c r="H109" s="104">
        <v>1</v>
      </c>
      <c r="I109" s="104">
        <v>44</v>
      </c>
      <c r="J109" s="105">
        <f>G109/I109</f>
        <v>0.93181818181818177</v>
      </c>
    </row>
    <row r="110" spans="1:10" ht="16.5" thickTop="1" thickBot="1" x14ac:dyDescent="0.3">
      <c r="A110" s="97" t="s">
        <v>282</v>
      </c>
      <c r="B110" s="98"/>
      <c r="C110" s="99"/>
      <c r="D110" s="100">
        <f>SUM(D3:D109)</f>
        <v>520</v>
      </c>
      <c r="E110" s="100">
        <f>SUM(E3:E109)</f>
        <v>7838</v>
      </c>
      <c r="F110" s="100">
        <f>SUM(F3:F109)</f>
        <v>102</v>
      </c>
      <c r="G110" s="100">
        <f t="shared" ref="G110" si="4">D110+E110+F110</f>
        <v>8460</v>
      </c>
      <c r="H110" s="100">
        <f>SUM(H3:H109)</f>
        <v>268</v>
      </c>
      <c r="I110" s="100">
        <f>SUM(I3:I109)</f>
        <v>7688</v>
      </c>
      <c r="J110" s="101">
        <f t="shared" si="2"/>
        <v>1.1004162330905307</v>
      </c>
    </row>
    <row r="111" spans="1:10" ht="15.75" thickTop="1" x14ac:dyDescent="0.25"/>
    <row r="112" spans="1:10" x14ac:dyDescent="0.25">
      <c r="A112" s="86" t="s">
        <v>283</v>
      </c>
      <c r="B112" s="5"/>
      <c r="C112" s="5"/>
      <c r="D112" s="19"/>
      <c r="E112" s="19"/>
      <c r="F112" s="19"/>
      <c r="G112" s="31"/>
      <c r="H112" s="19"/>
      <c r="I112" s="31"/>
      <c r="J112" s="70"/>
    </row>
    <row r="114" spans="1:10" x14ac:dyDescent="0.25">
      <c r="A114" s="86" t="s">
        <v>284</v>
      </c>
      <c r="B114" s="5"/>
      <c r="C114" s="5"/>
      <c r="D114" s="19"/>
      <c r="E114" s="19"/>
      <c r="F114" s="19"/>
      <c r="G114" s="31"/>
      <c r="H114" s="19"/>
      <c r="I114" s="31"/>
      <c r="J114" s="70"/>
    </row>
  </sheetData>
  <mergeCells count="1">
    <mergeCell ref="D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91FB-1468-4650-8667-E0E09467BA48}">
  <dimension ref="A1:H80"/>
  <sheetViews>
    <sheetView topLeftCell="A56" zoomScale="120" zoomScaleNormal="120" workbookViewId="0">
      <selection activeCell="R77" sqref="R77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2.7109375" style="32" bestFit="1" customWidth="1"/>
    <col min="6" max="6" width="12.42578125" style="17" customWidth="1"/>
    <col min="7" max="7" width="8.85546875" style="32"/>
    <col min="8" max="8" width="8.85546875" style="71"/>
  </cols>
  <sheetData>
    <row r="1" spans="1:8" x14ac:dyDescent="0.25">
      <c r="A1" s="43"/>
      <c r="B1" s="145">
        <v>45962</v>
      </c>
      <c r="C1" s="145"/>
      <c r="D1" s="145"/>
      <c r="E1" s="145"/>
      <c r="F1" s="145"/>
      <c r="G1" s="145"/>
      <c r="H1" s="66"/>
    </row>
    <row r="2" spans="1:8" ht="39" x14ac:dyDescent="0.25">
      <c r="A2" s="37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92" t="s">
        <v>11</v>
      </c>
      <c r="B3" s="87">
        <v>0</v>
      </c>
      <c r="C3" s="87">
        <v>22</v>
      </c>
      <c r="D3" s="87">
        <v>0</v>
      </c>
      <c r="E3" s="87">
        <f>SUM(B3:D3)</f>
        <v>22</v>
      </c>
      <c r="F3" s="87">
        <v>0</v>
      </c>
      <c r="G3" s="87">
        <v>19</v>
      </c>
      <c r="H3" s="88">
        <f t="shared" ref="H3:H53" si="0">E3/G3</f>
        <v>1.1578947368421053</v>
      </c>
    </row>
    <row r="4" spans="1:8" x14ac:dyDescent="0.25">
      <c r="A4" s="92" t="s">
        <v>14</v>
      </c>
      <c r="B4" s="87">
        <v>1</v>
      </c>
      <c r="C4" s="87">
        <v>6</v>
      </c>
      <c r="D4" s="87">
        <v>8</v>
      </c>
      <c r="E4" s="87">
        <f t="shared" ref="E4:E53" si="1">SUM(B4:D4)</f>
        <v>15</v>
      </c>
      <c r="F4" s="87">
        <v>1</v>
      </c>
      <c r="G4" s="87">
        <v>18</v>
      </c>
      <c r="H4" s="88">
        <f t="shared" si="0"/>
        <v>0.83333333333333337</v>
      </c>
    </row>
    <row r="5" spans="1:8" x14ac:dyDescent="0.25">
      <c r="A5" s="92" t="s">
        <v>16</v>
      </c>
      <c r="B5" s="87">
        <v>0</v>
      </c>
      <c r="C5" s="87">
        <v>8</v>
      </c>
      <c r="D5" s="87">
        <v>0</v>
      </c>
      <c r="E5" s="87">
        <f t="shared" si="1"/>
        <v>8</v>
      </c>
      <c r="F5" s="87">
        <v>0</v>
      </c>
      <c r="G5" s="87">
        <v>9</v>
      </c>
      <c r="H5" s="88">
        <f t="shared" si="0"/>
        <v>0.88888888888888884</v>
      </c>
    </row>
    <row r="6" spans="1:8" x14ac:dyDescent="0.25">
      <c r="A6" s="92" t="s">
        <v>18</v>
      </c>
      <c r="B6" s="87">
        <v>38</v>
      </c>
      <c r="C6" s="87">
        <v>88</v>
      </c>
      <c r="D6" s="87">
        <v>0</v>
      </c>
      <c r="E6" s="87">
        <v>126</v>
      </c>
      <c r="F6" s="87">
        <v>1</v>
      </c>
      <c r="G6" s="87">
        <v>79</v>
      </c>
      <c r="H6" s="88">
        <v>1.5949367088607596</v>
      </c>
    </row>
    <row r="7" spans="1:8" x14ac:dyDescent="0.25">
      <c r="A7" s="92" t="s">
        <v>23</v>
      </c>
      <c r="B7" s="87">
        <v>11</v>
      </c>
      <c r="C7" s="87">
        <v>0</v>
      </c>
      <c r="D7" s="87">
        <v>0</v>
      </c>
      <c r="E7" s="87">
        <f t="shared" si="1"/>
        <v>11</v>
      </c>
      <c r="F7" s="87">
        <v>0</v>
      </c>
      <c r="G7" s="87">
        <v>15</v>
      </c>
      <c r="H7" s="88">
        <f t="shared" si="0"/>
        <v>0.73333333333333328</v>
      </c>
    </row>
    <row r="8" spans="1:8" x14ac:dyDescent="0.25">
      <c r="A8" s="92" t="s">
        <v>26</v>
      </c>
      <c r="B8" s="87">
        <v>4</v>
      </c>
      <c r="C8" s="87">
        <v>95</v>
      </c>
      <c r="D8" s="87">
        <v>2</v>
      </c>
      <c r="E8" s="87">
        <f t="shared" si="1"/>
        <v>101</v>
      </c>
      <c r="F8" s="87">
        <v>4</v>
      </c>
      <c r="G8" s="87">
        <v>106</v>
      </c>
      <c r="H8" s="88">
        <f t="shared" si="0"/>
        <v>0.95283018867924529</v>
      </c>
    </row>
    <row r="9" spans="1:8" x14ac:dyDescent="0.25">
      <c r="A9" s="92" t="s">
        <v>29</v>
      </c>
      <c r="B9" s="87">
        <v>2</v>
      </c>
      <c r="C9" s="87">
        <v>21</v>
      </c>
      <c r="D9" s="87">
        <v>0</v>
      </c>
      <c r="E9" s="87">
        <f t="shared" si="1"/>
        <v>23</v>
      </c>
      <c r="F9" s="87">
        <v>1</v>
      </c>
      <c r="G9" s="87">
        <v>21</v>
      </c>
      <c r="H9" s="88">
        <f t="shared" si="0"/>
        <v>1.0952380952380953</v>
      </c>
    </row>
    <row r="10" spans="1:8" x14ac:dyDescent="0.25">
      <c r="A10" s="92" t="s">
        <v>32</v>
      </c>
      <c r="B10" s="87">
        <v>5</v>
      </c>
      <c r="C10" s="87">
        <v>91</v>
      </c>
      <c r="D10" s="87">
        <v>21</v>
      </c>
      <c r="E10" s="87">
        <f t="shared" si="1"/>
        <v>117</v>
      </c>
      <c r="F10" s="87">
        <v>5</v>
      </c>
      <c r="G10" s="87">
        <v>145</v>
      </c>
      <c r="H10" s="88">
        <f t="shared" si="0"/>
        <v>0.80689655172413788</v>
      </c>
    </row>
    <row r="11" spans="1:8" x14ac:dyDescent="0.25">
      <c r="A11" s="92" t="s">
        <v>34</v>
      </c>
      <c r="B11" s="87">
        <v>6</v>
      </c>
      <c r="C11" s="87">
        <v>70</v>
      </c>
      <c r="D11" s="87">
        <v>0</v>
      </c>
      <c r="E11" s="87">
        <v>76</v>
      </c>
      <c r="F11" s="87">
        <v>10</v>
      </c>
      <c r="G11" s="87">
        <v>82</v>
      </c>
      <c r="H11" s="88">
        <v>0.92682926829268297</v>
      </c>
    </row>
    <row r="12" spans="1:8" x14ac:dyDescent="0.25">
      <c r="A12" s="92" t="s">
        <v>39</v>
      </c>
      <c r="B12" s="87">
        <v>5</v>
      </c>
      <c r="C12" s="87">
        <v>40</v>
      </c>
      <c r="D12" s="87">
        <v>0</v>
      </c>
      <c r="E12" s="87">
        <f t="shared" si="1"/>
        <v>45</v>
      </c>
      <c r="F12" s="87">
        <v>0</v>
      </c>
      <c r="G12" s="87">
        <v>44</v>
      </c>
      <c r="H12" s="88">
        <f t="shared" si="0"/>
        <v>1.0227272727272727</v>
      </c>
    </row>
    <row r="13" spans="1:8" x14ac:dyDescent="0.25">
      <c r="A13" s="92" t="s">
        <v>42</v>
      </c>
      <c r="B13" s="87">
        <v>1</v>
      </c>
      <c r="C13" s="87">
        <v>77</v>
      </c>
      <c r="D13" s="87">
        <v>0</v>
      </c>
      <c r="E13" s="87">
        <f t="shared" si="1"/>
        <v>78</v>
      </c>
      <c r="F13" s="87">
        <v>1</v>
      </c>
      <c r="G13" s="87">
        <v>29</v>
      </c>
      <c r="H13" s="88">
        <f t="shared" si="0"/>
        <v>2.6896551724137931</v>
      </c>
    </row>
    <row r="14" spans="1:8" x14ac:dyDescent="0.25">
      <c r="A14" s="92" t="s">
        <v>45</v>
      </c>
      <c r="B14" s="87">
        <v>8</v>
      </c>
      <c r="C14" s="87">
        <v>206</v>
      </c>
      <c r="D14" s="87">
        <v>0</v>
      </c>
      <c r="E14" s="87">
        <v>214</v>
      </c>
      <c r="F14" s="87">
        <v>4</v>
      </c>
      <c r="G14" s="87">
        <v>209</v>
      </c>
      <c r="H14" s="88">
        <v>1.0239234449760766</v>
      </c>
    </row>
    <row r="15" spans="1:8" x14ac:dyDescent="0.25">
      <c r="A15" s="92" t="s">
        <v>50</v>
      </c>
      <c r="B15" s="87">
        <v>1</v>
      </c>
      <c r="C15" s="87">
        <v>28</v>
      </c>
      <c r="D15" s="87">
        <v>0</v>
      </c>
      <c r="E15" s="87">
        <f t="shared" si="1"/>
        <v>29</v>
      </c>
      <c r="F15" s="87">
        <v>1</v>
      </c>
      <c r="G15" s="87">
        <v>7</v>
      </c>
      <c r="H15" s="88">
        <f t="shared" si="0"/>
        <v>4.1428571428571432</v>
      </c>
    </row>
    <row r="16" spans="1:8" x14ac:dyDescent="0.25">
      <c r="A16" s="92" t="s">
        <v>53</v>
      </c>
      <c r="B16" s="87">
        <v>4</v>
      </c>
      <c r="C16" s="87">
        <v>73</v>
      </c>
      <c r="D16" s="87">
        <v>0</v>
      </c>
      <c r="E16" s="87">
        <v>77</v>
      </c>
      <c r="F16" s="87">
        <v>1</v>
      </c>
      <c r="G16" s="87">
        <v>146</v>
      </c>
      <c r="H16" s="88">
        <v>0.5273972602739726</v>
      </c>
    </row>
    <row r="17" spans="1:8" x14ac:dyDescent="0.25">
      <c r="A17" s="92" t="s">
        <v>58</v>
      </c>
      <c r="B17" s="87">
        <v>2</v>
      </c>
      <c r="C17" s="87">
        <v>14</v>
      </c>
      <c r="D17" s="87">
        <v>0</v>
      </c>
      <c r="E17" s="87">
        <f t="shared" si="1"/>
        <v>16</v>
      </c>
      <c r="F17" s="87">
        <v>2</v>
      </c>
      <c r="G17" s="87">
        <v>12</v>
      </c>
      <c r="H17" s="88">
        <f t="shared" si="0"/>
        <v>1.3333333333333333</v>
      </c>
    </row>
    <row r="18" spans="1:8" x14ac:dyDescent="0.25">
      <c r="A18" s="92" t="s">
        <v>61</v>
      </c>
      <c r="B18" s="87">
        <v>7</v>
      </c>
      <c r="C18" s="87">
        <v>18</v>
      </c>
      <c r="D18" s="87">
        <v>0</v>
      </c>
      <c r="E18" s="87">
        <f t="shared" si="1"/>
        <v>25</v>
      </c>
      <c r="F18" s="87">
        <v>2</v>
      </c>
      <c r="G18" s="87">
        <v>25</v>
      </c>
      <c r="H18" s="88">
        <f t="shared" si="0"/>
        <v>1</v>
      </c>
    </row>
    <row r="19" spans="1:8" x14ac:dyDescent="0.25">
      <c r="A19" s="92" t="s">
        <v>64</v>
      </c>
      <c r="B19" s="87">
        <v>5</v>
      </c>
      <c r="C19" s="87">
        <v>77</v>
      </c>
      <c r="D19" s="87">
        <v>0</v>
      </c>
      <c r="E19" s="87">
        <v>82</v>
      </c>
      <c r="F19" s="87">
        <v>3</v>
      </c>
      <c r="G19" s="87">
        <v>118</v>
      </c>
      <c r="H19" s="88">
        <v>0.69491525423728817</v>
      </c>
    </row>
    <row r="20" spans="1:8" x14ac:dyDescent="0.25">
      <c r="A20" s="92" t="s">
        <v>69</v>
      </c>
      <c r="B20" s="87">
        <v>3</v>
      </c>
      <c r="C20" s="87">
        <v>77</v>
      </c>
      <c r="D20" s="87">
        <v>0</v>
      </c>
      <c r="E20" s="87">
        <v>80</v>
      </c>
      <c r="F20" s="87">
        <v>3</v>
      </c>
      <c r="G20" s="87">
        <v>83</v>
      </c>
      <c r="H20" s="88">
        <v>0.96385542168674698</v>
      </c>
    </row>
    <row r="21" spans="1:8" x14ac:dyDescent="0.25">
      <c r="A21" s="92" t="s">
        <v>74</v>
      </c>
      <c r="B21" s="87">
        <v>6</v>
      </c>
      <c r="C21" s="87">
        <v>25</v>
      </c>
      <c r="D21" s="87">
        <v>0</v>
      </c>
      <c r="E21" s="87">
        <f t="shared" si="1"/>
        <v>31</v>
      </c>
      <c r="F21" s="87">
        <v>2</v>
      </c>
      <c r="G21" s="87">
        <v>34</v>
      </c>
      <c r="H21" s="88">
        <f t="shared" si="0"/>
        <v>0.91176470588235292</v>
      </c>
    </row>
    <row r="22" spans="1:8" x14ac:dyDescent="0.25">
      <c r="A22" s="92" t="s">
        <v>77</v>
      </c>
      <c r="B22" s="87">
        <v>0</v>
      </c>
      <c r="C22" s="87">
        <v>5</v>
      </c>
      <c r="D22" s="87">
        <v>0</v>
      </c>
      <c r="E22" s="87">
        <f t="shared" si="1"/>
        <v>5</v>
      </c>
      <c r="F22" s="87">
        <v>0</v>
      </c>
      <c r="G22" s="87">
        <v>4</v>
      </c>
      <c r="H22" s="88">
        <f t="shared" si="0"/>
        <v>1.25</v>
      </c>
    </row>
    <row r="23" spans="1:8" x14ac:dyDescent="0.25">
      <c r="A23" s="92" t="s">
        <v>498</v>
      </c>
      <c r="B23" s="87">
        <v>1</v>
      </c>
      <c r="C23" s="87">
        <v>2</v>
      </c>
      <c r="D23" s="87">
        <v>1</v>
      </c>
      <c r="E23" s="87">
        <f t="shared" si="1"/>
        <v>4</v>
      </c>
      <c r="F23" s="87">
        <v>0</v>
      </c>
      <c r="G23" s="87">
        <v>4</v>
      </c>
      <c r="H23" s="88">
        <f t="shared" si="0"/>
        <v>1</v>
      </c>
    </row>
    <row r="24" spans="1:8" x14ac:dyDescent="0.25">
      <c r="A24" s="92" t="s">
        <v>80</v>
      </c>
      <c r="B24" s="87">
        <v>21</v>
      </c>
      <c r="C24" s="87">
        <v>331</v>
      </c>
      <c r="D24" s="87">
        <v>2</v>
      </c>
      <c r="E24" s="87">
        <f t="shared" si="1"/>
        <v>354</v>
      </c>
      <c r="F24" s="87">
        <v>21</v>
      </c>
      <c r="G24" s="87">
        <v>142</v>
      </c>
      <c r="H24" s="88">
        <f t="shared" si="0"/>
        <v>2.492957746478873</v>
      </c>
    </row>
    <row r="25" spans="1:8" x14ac:dyDescent="0.25">
      <c r="A25" s="92" t="s">
        <v>83</v>
      </c>
      <c r="B25" s="87">
        <v>4</v>
      </c>
      <c r="C25" s="87">
        <v>42</v>
      </c>
      <c r="D25" s="87">
        <v>0</v>
      </c>
      <c r="E25" s="87">
        <f t="shared" si="1"/>
        <v>46</v>
      </c>
      <c r="F25" s="87">
        <v>4</v>
      </c>
      <c r="G25" s="87">
        <v>39</v>
      </c>
      <c r="H25" s="88">
        <f t="shared" si="0"/>
        <v>1.1794871794871795</v>
      </c>
    </row>
    <row r="26" spans="1:8" x14ac:dyDescent="0.25">
      <c r="A26" s="92" t="s">
        <v>86</v>
      </c>
      <c r="B26" s="87">
        <v>7</v>
      </c>
      <c r="C26" s="87">
        <v>54</v>
      </c>
      <c r="D26" s="87">
        <v>0</v>
      </c>
      <c r="E26" s="87">
        <f t="shared" si="1"/>
        <v>61</v>
      </c>
      <c r="F26" s="87">
        <v>7</v>
      </c>
      <c r="G26" s="87">
        <v>69</v>
      </c>
      <c r="H26" s="88">
        <f t="shared" si="0"/>
        <v>0.88405797101449279</v>
      </c>
    </row>
    <row r="27" spans="1:8" x14ac:dyDescent="0.25">
      <c r="A27" s="92" t="s">
        <v>89</v>
      </c>
      <c r="B27" s="87">
        <v>2</v>
      </c>
      <c r="C27" s="87">
        <v>13</v>
      </c>
      <c r="D27" s="87">
        <v>0</v>
      </c>
      <c r="E27" s="87">
        <f t="shared" si="1"/>
        <v>15</v>
      </c>
      <c r="F27" s="87">
        <v>2</v>
      </c>
      <c r="G27" s="87">
        <v>16</v>
      </c>
      <c r="H27" s="88">
        <f t="shared" si="0"/>
        <v>0.9375</v>
      </c>
    </row>
    <row r="28" spans="1:8" x14ac:dyDescent="0.25">
      <c r="A28" s="92" t="s">
        <v>92</v>
      </c>
      <c r="B28" s="87">
        <v>0</v>
      </c>
      <c r="C28" s="87">
        <v>7</v>
      </c>
      <c r="D28" s="87">
        <v>0</v>
      </c>
      <c r="E28" s="87">
        <f t="shared" si="1"/>
        <v>7</v>
      </c>
      <c r="F28" s="87">
        <v>0</v>
      </c>
      <c r="G28" s="87">
        <v>6</v>
      </c>
      <c r="H28" s="88">
        <f t="shared" si="0"/>
        <v>1.1666666666666667</v>
      </c>
    </row>
    <row r="29" spans="1:8" x14ac:dyDescent="0.25">
      <c r="A29" s="92" t="s">
        <v>95</v>
      </c>
      <c r="B29" s="87">
        <v>1</v>
      </c>
      <c r="C29" s="87">
        <v>9</v>
      </c>
      <c r="D29" s="87">
        <v>0</v>
      </c>
      <c r="E29" s="87">
        <f t="shared" si="1"/>
        <v>10</v>
      </c>
      <c r="F29" s="87">
        <v>1</v>
      </c>
      <c r="G29" s="87">
        <v>5</v>
      </c>
      <c r="H29" s="88">
        <f t="shared" si="0"/>
        <v>2</v>
      </c>
    </row>
    <row r="30" spans="1:8" x14ac:dyDescent="0.25">
      <c r="A30" s="92" t="s">
        <v>98</v>
      </c>
      <c r="B30" s="87">
        <v>0</v>
      </c>
      <c r="C30" s="87">
        <v>9</v>
      </c>
      <c r="D30" s="87">
        <v>0</v>
      </c>
      <c r="E30" s="87">
        <f t="shared" si="1"/>
        <v>9</v>
      </c>
      <c r="F30" s="87">
        <v>0</v>
      </c>
      <c r="G30" s="87">
        <v>11</v>
      </c>
      <c r="H30" s="88">
        <f t="shared" si="0"/>
        <v>0.81818181818181823</v>
      </c>
    </row>
    <row r="31" spans="1:8" x14ac:dyDescent="0.25">
      <c r="A31" s="92" t="s">
        <v>101</v>
      </c>
      <c r="B31" s="87">
        <v>1</v>
      </c>
      <c r="C31" s="87">
        <v>19</v>
      </c>
      <c r="D31" s="87">
        <v>0</v>
      </c>
      <c r="E31" s="87">
        <f t="shared" si="1"/>
        <v>20</v>
      </c>
      <c r="F31" s="87">
        <v>1</v>
      </c>
      <c r="G31" s="87">
        <v>20</v>
      </c>
      <c r="H31" s="88">
        <f t="shared" si="0"/>
        <v>1</v>
      </c>
    </row>
    <row r="32" spans="1:8" x14ac:dyDescent="0.25">
      <c r="A32" s="92" t="s">
        <v>104</v>
      </c>
      <c r="B32" s="87">
        <v>0</v>
      </c>
      <c r="C32" s="87">
        <v>57</v>
      </c>
      <c r="D32" s="87">
        <v>0</v>
      </c>
      <c r="E32" s="87">
        <f t="shared" si="1"/>
        <v>57</v>
      </c>
      <c r="F32" s="87">
        <v>0</v>
      </c>
      <c r="G32" s="87">
        <v>32</v>
      </c>
      <c r="H32" s="88">
        <f t="shared" si="0"/>
        <v>1.78125</v>
      </c>
    </row>
    <row r="33" spans="1:8" x14ac:dyDescent="0.25">
      <c r="A33" s="92" t="s">
        <v>107</v>
      </c>
      <c r="B33" s="87">
        <v>4</v>
      </c>
      <c r="C33" s="87">
        <v>68</v>
      </c>
      <c r="D33" s="87">
        <v>0</v>
      </c>
      <c r="E33" s="87">
        <f t="shared" si="1"/>
        <v>72</v>
      </c>
      <c r="F33" s="87">
        <v>1</v>
      </c>
      <c r="G33" s="87">
        <v>78</v>
      </c>
      <c r="H33" s="88">
        <f t="shared" si="0"/>
        <v>0.92307692307692313</v>
      </c>
    </row>
    <row r="34" spans="1:8" x14ac:dyDescent="0.25">
      <c r="A34" s="92" t="s">
        <v>110</v>
      </c>
      <c r="B34" s="87">
        <v>1</v>
      </c>
      <c r="C34" s="87">
        <v>6</v>
      </c>
      <c r="D34" s="87">
        <v>0</v>
      </c>
      <c r="E34" s="87">
        <f t="shared" si="1"/>
        <v>7</v>
      </c>
      <c r="F34" s="87">
        <v>0</v>
      </c>
      <c r="G34" s="87">
        <v>7</v>
      </c>
      <c r="H34" s="88">
        <f t="shared" si="0"/>
        <v>1</v>
      </c>
    </row>
    <row r="35" spans="1:8" x14ac:dyDescent="0.25">
      <c r="A35" s="92" t="s">
        <v>113</v>
      </c>
      <c r="B35" s="87">
        <v>0</v>
      </c>
      <c r="C35" s="87">
        <v>0</v>
      </c>
      <c r="D35" s="87">
        <v>0</v>
      </c>
      <c r="E35" s="87">
        <f t="shared" si="1"/>
        <v>0</v>
      </c>
      <c r="F35" s="87">
        <v>0</v>
      </c>
      <c r="G35" s="87">
        <v>9</v>
      </c>
      <c r="H35" s="88">
        <f t="shared" si="0"/>
        <v>0</v>
      </c>
    </row>
    <row r="36" spans="1:8" x14ac:dyDescent="0.25">
      <c r="A36" s="92" t="s">
        <v>116</v>
      </c>
      <c r="B36" s="87">
        <v>0</v>
      </c>
      <c r="C36" s="87">
        <v>40</v>
      </c>
      <c r="D36" s="87">
        <v>2</v>
      </c>
      <c r="E36" s="87">
        <v>42</v>
      </c>
      <c r="F36" s="87">
        <v>0</v>
      </c>
      <c r="G36" s="87">
        <v>57</v>
      </c>
      <c r="H36" s="88">
        <v>0.73684210526315785</v>
      </c>
    </row>
    <row r="37" spans="1:8" x14ac:dyDescent="0.25">
      <c r="A37" s="92" t="s">
        <v>121</v>
      </c>
      <c r="B37" s="87">
        <v>0</v>
      </c>
      <c r="C37" s="87">
        <v>22</v>
      </c>
      <c r="D37" s="87">
        <v>0</v>
      </c>
      <c r="E37" s="87">
        <f t="shared" si="1"/>
        <v>22</v>
      </c>
      <c r="F37" s="87">
        <v>0</v>
      </c>
      <c r="G37" s="87">
        <v>25</v>
      </c>
      <c r="H37" s="88">
        <f t="shared" si="0"/>
        <v>0.88</v>
      </c>
    </row>
    <row r="38" spans="1:8" x14ac:dyDescent="0.25">
      <c r="A38" s="92" t="s">
        <v>123</v>
      </c>
      <c r="B38" s="87">
        <v>1</v>
      </c>
      <c r="C38" s="87">
        <v>27</v>
      </c>
      <c r="D38" s="87">
        <v>0</v>
      </c>
      <c r="E38" s="87">
        <f t="shared" si="1"/>
        <v>28</v>
      </c>
      <c r="F38" s="87">
        <v>0</v>
      </c>
      <c r="G38" s="87">
        <v>21</v>
      </c>
      <c r="H38" s="88">
        <f t="shared" si="0"/>
        <v>1.3333333333333333</v>
      </c>
    </row>
    <row r="39" spans="1:8" x14ac:dyDescent="0.25">
      <c r="A39" s="92" t="s">
        <v>126</v>
      </c>
      <c r="B39" s="87">
        <v>2</v>
      </c>
      <c r="C39" s="87">
        <v>17</v>
      </c>
      <c r="D39" s="87">
        <v>0</v>
      </c>
      <c r="E39" s="87">
        <f t="shared" si="1"/>
        <v>19</v>
      </c>
      <c r="F39" s="87">
        <v>1</v>
      </c>
      <c r="G39" s="87">
        <v>18</v>
      </c>
      <c r="H39" s="88">
        <f t="shared" si="0"/>
        <v>1.0555555555555556</v>
      </c>
    </row>
    <row r="40" spans="1:8" x14ac:dyDescent="0.25">
      <c r="A40" s="92" t="s">
        <v>129</v>
      </c>
      <c r="B40" s="87">
        <v>6</v>
      </c>
      <c r="C40" s="87">
        <v>67</v>
      </c>
      <c r="D40" s="87">
        <v>0</v>
      </c>
      <c r="E40" s="87">
        <f t="shared" si="1"/>
        <v>73</v>
      </c>
      <c r="F40" s="87">
        <v>6</v>
      </c>
      <c r="G40" s="87">
        <v>75</v>
      </c>
      <c r="H40" s="88">
        <f t="shared" si="0"/>
        <v>0.97333333333333338</v>
      </c>
    </row>
    <row r="41" spans="1:8" x14ac:dyDescent="0.25">
      <c r="A41" s="92" t="s">
        <v>132</v>
      </c>
      <c r="B41" s="87">
        <v>10</v>
      </c>
      <c r="C41" s="87">
        <v>91</v>
      </c>
      <c r="D41" s="87">
        <v>0</v>
      </c>
      <c r="E41" s="87">
        <f t="shared" si="1"/>
        <v>101</v>
      </c>
      <c r="F41" s="87">
        <v>3</v>
      </c>
      <c r="G41" s="87">
        <v>68</v>
      </c>
      <c r="H41" s="88">
        <f t="shared" si="0"/>
        <v>1.4852941176470589</v>
      </c>
    </row>
    <row r="42" spans="1:8" x14ac:dyDescent="0.25">
      <c r="A42" s="92" t="s">
        <v>135</v>
      </c>
      <c r="B42" s="87">
        <v>9</v>
      </c>
      <c r="C42" s="87">
        <v>74</v>
      </c>
      <c r="D42" s="87">
        <v>0</v>
      </c>
      <c r="E42" s="87">
        <f t="shared" si="1"/>
        <v>83</v>
      </c>
      <c r="F42" s="87">
        <v>1</v>
      </c>
      <c r="G42" s="87">
        <v>76</v>
      </c>
      <c r="H42" s="88">
        <f t="shared" si="0"/>
        <v>1.0921052631578947</v>
      </c>
    </row>
    <row r="43" spans="1:8" x14ac:dyDescent="0.25">
      <c r="A43" s="92" t="s">
        <v>138</v>
      </c>
      <c r="B43" s="87">
        <v>0</v>
      </c>
      <c r="C43" s="87">
        <v>23</v>
      </c>
      <c r="D43" s="87">
        <v>0</v>
      </c>
      <c r="E43" s="87">
        <f t="shared" si="1"/>
        <v>23</v>
      </c>
      <c r="F43" s="87">
        <v>0</v>
      </c>
      <c r="G43" s="87">
        <v>30</v>
      </c>
      <c r="H43" s="88">
        <f t="shared" si="0"/>
        <v>0.76666666666666672</v>
      </c>
    </row>
    <row r="44" spans="1:8" x14ac:dyDescent="0.25">
      <c r="A44" s="92" t="s">
        <v>141</v>
      </c>
      <c r="B44" s="87">
        <v>3</v>
      </c>
      <c r="C44" s="87">
        <v>50</v>
      </c>
      <c r="D44" s="87">
        <v>6</v>
      </c>
      <c r="E44" s="87">
        <v>59</v>
      </c>
      <c r="F44" s="87">
        <v>3</v>
      </c>
      <c r="G44" s="87">
        <v>59</v>
      </c>
      <c r="H44" s="88">
        <v>1</v>
      </c>
    </row>
    <row r="45" spans="1:8" x14ac:dyDescent="0.25">
      <c r="A45" s="92" t="s">
        <v>146</v>
      </c>
      <c r="B45" s="87">
        <v>4</v>
      </c>
      <c r="C45" s="87">
        <v>52</v>
      </c>
      <c r="D45" s="87">
        <v>0</v>
      </c>
      <c r="E45" s="87">
        <f t="shared" si="1"/>
        <v>56</v>
      </c>
      <c r="F45" s="87">
        <v>4</v>
      </c>
      <c r="G45" s="87">
        <v>22</v>
      </c>
      <c r="H45" s="88">
        <f t="shared" si="0"/>
        <v>2.5454545454545454</v>
      </c>
    </row>
    <row r="46" spans="1:8" x14ac:dyDescent="0.25">
      <c r="A46" s="92" t="s">
        <v>149</v>
      </c>
      <c r="B46" s="87">
        <v>3</v>
      </c>
      <c r="C46" s="87">
        <v>33</v>
      </c>
      <c r="D46" s="87">
        <v>0</v>
      </c>
      <c r="E46" s="87">
        <v>36</v>
      </c>
      <c r="F46" s="87">
        <v>1</v>
      </c>
      <c r="G46" s="87">
        <v>40</v>
      </c>
      <c r="H46" s="88">
        <v>0.9</v>
      </c>
    </row>
    <row r="47" spans="1:8" x14ac:dyDescent="0.25">
      <c r="A47" s="92" t="s">
        <v>154</v>
      </c>
      <c r="B47" s="87">
        <v>0</v>
      </c>
      <c r="C47" s="87">
        <v>19</v>
      </c>
      <c r="D47" s="87">
        <v>0</v>
      </c>
      <c r="E47" s="87">
        <f t="shared" si="1"/>
        <v>19</v>
      </c>
      <c r="F47" s="87">
        <v>0</v>
      </c>
      <c r="G47" s="87">
        <v>19</v>
      </c>
      <c r="H47" s="88">
        <f t="shared" si="0"/>
        <v>1</v>
      </c>
    </row>
    <row r="48" spans="1:8" x14ac:dyDescent="0.25">
      <c r="A48" s="92" t="s">
        <v>157</v>
      </c>
      <c r="B48" s="87">
        <v>1</v>
      </c>
      <c r="C48" s="87">
        <v>55</v>
      </c>
      <c r="D48" s="87">
        <v>0</v>
      </c>
      <c r="E48" s="87">
        <f t="shared" si="1"/>
        <v>56</v>
      </c>
      <c r="F48" s="87">
        <v>1</v>
      </c>
      <c r="G48" s="87">
        <v>35</v>
      </c>
      <c r="H48" s="88">
        <f t="shared" si="0"/>
        <v>1.6</v>
      </c>
    </row>
    <row r="49" spans="1:8" x14ac:dyDescent="0.25">
      <c r="A49" s="92" t="s">
        <v>160</v>
      </c>
      <c r="B49" s="87">
        <v>4</v>
      </c>
      <c r="C49" s="87">
        <v>93</v>
      </c>
      <c r="D49" s="87">
        <v>0</v>
      </c>
      <c r="E49" s="87">
        <f t="shared" si="1"/>
        <v>97</v>
      </c>
      <c r="F49" s="87">
        <v>2</v>
      </c>
      <c r="G49" s="87">
        <v>51</v>
      </c>
      <c r="H49" s="88">
        <f t="shared" si="0"/>
        <v>1.9019607843137254</v>
      </c>
    </row>
    <row r="50" spans="1:8" x14ac:dyDescent="0.25">
      <c r="A50" s="92" t="s">
        <v>163</v>
      </c>
      <c r="B50" s="87">
        <v>0</v>
      </c>
      <c r="C50" s="87">
        <v>18</v>
      </c>
      <c r="D50" s="87">
        <v>0</v>
      </c>
      <c r="E50" s="87">
        <f t="shared" si="1"/>
        <v>18</v>
      </c>
      <c r="F50" s="87">
        <v>0</v>
      </c>
      <c r="G50" s="87">
        <v>16</v>
      </c>
      <c r="H50" s="88">
        <f t="shared" si="0"/>
        <v>1.125</v>
      </c>
    </row>
    <row r="51" spans="1:8" x14ac:dyDescent="0.25">
      <c r="A51" s="92" t="s">
        <v>166</v>
      </c>
      <c r="B51" s="87">
        <v>8</v>
      </c>
      <c r="C51" s="87">
        <v>74</v>
      </c>
      <c r="D51" s="87">
        <v>0</v>
      </c>
      <c r="E51" s="87">
        <f t="shared" si="1"/>
        <v>82</v>
      </c>
      <c r="F51" s="87">
        <v>0</v>
      </c>
      <c r="G51" s="87">
        <v>75</v>
      </c>
      <c r="H51" s="88">
        <f t="shared" si="0"/>
        <v>1.0933333333333333</v>
      </c>
    </row>
    <row r="52" spans="1:8" x14ac:dyDescent="0.25">
      <c r="A52" s="92" t="s">
        <v>168</v>
      </c>
      <c r="B52" s="87">
        <v>1</v>
      </c>
      <c r="C52" s="87">
        <v>34</v>
      </c>
      <c r="D52" s="87">
        <v>0</v>
      </c>
      <c r="E52" s="87">
        <f t="shared" si="1"/>
        <v>35</v>
      </c>
      <c r="F52" s="87">
        <v>1</v>
      </c>
      <c r="G52" s="87">
        <v>19</v>
      </c>
      <c r="H52" s="88">
        <f t="shared" si="0"/>
        <v>1.8421052631578947</v>
      </c>
    </row>
    <row r="53" spans="1:8" x14ac:dyDescent="0.25">
      <c r="A53" s="92" t="s">
        <v>171</v>
      </c>
      <c r="B53" s="87">
        <v>0</v>
      </c>
      <c r="C53" s="87">
        <v>24</v>
      </c>
      <c r="D53" s="87">
        <v>0</v>
      </c>
      <c r="E53" s="87">
        <f t="shared" si="1"/>
        <v>24</v>
      </c>
      <c r="F53" s="87">
        <v>0</v>
      </c>
      <c r="G53" s="87">
        <v>25</v>
      </c>
      <c r="H53" s="88">
        <f t="shared" si="0"/>
        <v>0.96</v>
      </c>
    </row>
    <row r="54" spans="1:8" x14ac:dyDescent="0.25">
      <c r="A54" s="92" t="s">
        <v>174</v>
      </c>
      <c r="B54" s="87">
        <v>152</v>
      </c>
      <c r="C54" s="87">
        <v>2387</v>
      </c>
      <c r="D54" s="87">
        <v>46</v>
      </c>
      <c r="E54" s="87">
        <v>2585</v>
      </c>
      <c r="F54" s="87">
        <v>77</v>
      </c>
      <c r="G54" s="87">
        <v>2584</v>
      </c>
      <c r="H54" s="88">
        <v>1.0003869969040247</v>
      </c>
    </row>
    <row r="55" spans="1:8" x14ac:dyDescent="0.25">
      <c r="A55" s="92" t="s">
        <v>201</v>
      </c>
      <c r="B55" s="87">
        <v>2</v>
      </c>
      <c r="C55" s="87">
        <v>45</v>
      </c>
      <c r="D55" s="87">
        <v>0</v>
      </c>
      <c r="E55" s="87">
        <f t="shared" ref="E55:E75" si="2">SUM(B55:D55)</f>
        <v>47</v>
      </c>
      <c r="F55" s="87">
        <v>2</v>
      </c>
      <c r="G55" s="87">
        <v>49</v>
      </c>
      <c r="H55" s="88">
        <f t="shared" ref="H55:H76" si="3">E55/G55</f>
        <v>0.95918367346938771</v>
      </c>
    </row>
    <row r="56" spans="1:8" x14ac:dyDescent="0.25">
      <c r="A56" s="92" t="s">
        <v>203</v>
      </c>
      <c r="B56" s="87">
        <v>3</v>
      </c>
      <c r="C56" s="87">
        <v>33</v>
      </c>
      <c r="D56" s="87">
        <v>0</v>
      </c>
      <c r="E56" s="87">
        <v>36</v>
      </c>
      <c r="F56" s="87">
        <v>3</v>
      </c>
      <c r="G56" s="87">
        <v>23</v>
      </c>
      <c r="H56" s="88">
        <v>1.5652173913043479</v>
      </c>
    </row>
    <row r="57" spans="1:8" x14ac:dyDescent="0.25">
      <c r="A57" s="92" t="s">
        <v>208</v>
      </c>
      <c r="B57" s="87">
        <v>3</v>
      </c>
      <c r="C57" s="87">
        <v>37</v>
      </c>
      <c r="D57" s="87">
        <v>5</v>
      </c>
      <c r="E57" s="87">
        <f t="shared" si="2"/>
        <v>45</v>
      </c>
      <c r="F57" s="87">
        <v>3</v>
      </c>
      <c r="G57" s="87">
        <v>46</v>
      </c>
      <c r="H57" s="88">
        <f t="shared" si="3"/>
        <v>0.97826086956521741</v>
      </c>
    </row>
    <row r="58" spans="1:8" x14ac:dyDescent="0.25">
      <c r="A58" s="92" t="s">
        <v>211</v>
      </c>
      <c r="B58" s="87">
        <v>3</v>
      </c>
      <c r="C58" s="87">
        <v>41</v>
      </c>
      <c r="D58" s="87">
        <v>0</v>
      </c>
      <c r="E58" s="87">
        <f t="shared" si="2"/>
        <v>44</v>
      </c>
      <c r="F58" s="87">
        <v>3</v>
      </c>
      <c r="G58" s="87">
        <v>28</v>
      </c>
      <c r="H58" s="88">
        <f t="shared" si="3"/>
        <v>1.5714285714285714</v>
      </c>
    </row>
    <row r="59" spans="1:8" x14ac:dyDescent="0.25">
      <c r="A59" s="92" t="s">
        <v>213</v>
      </c>
      <c r="B59" s="87">
        <v>20</v>
      </c>
      <c r="C59" s="87">
        <v>221</v>
      </c>
      <c r="D59" s="87">
        <v>4</v>
      </c>
      <c r="E59" s="87">
        <v>245</v>
      </c>
      <c r="F59" s="87">
        <v>20</v>
      </c>
      <c r="G59" s="87">
        <v>164</v>
      </c>
      <c r="H59" s="88">
        <v>1.4939024390243902</v>
      </c>
    </row>
    <row r="60" spans="1:8" x14ac:dyDescent="0.25">
      <c r="A60" s="92" t="s">
        <v>218</v>
      </c>
      <c r="B60" s="87">
        <v>5</v>
      </c>
      <c r="C60" s="87">
        <v>117</v>
      </c>
      <c r="D60" s="87">
        <v>0</v>
      </c>
      <c r="E60" s="87">
        <f t="shared" si="2"/>
        <v>122</v>
      </c>
      <c r="F60" s="87">
        <v>0</v>
      </c>
      <c r="G60" s="87">
        <v>71</v>
      </c>
      <c r="H60" s="88">
        <f t="shared" si="3"/>
        <v>1.7183098591549295</v>
      </c>
    </row>
    <row r="61" spans="1:8" x14ac:dyDescent="0.25">
      <c r="A61" s="92" t="s">
        <v>221</v>
      </c>
      <c r="B61" s="87">
        <v>2</v>
      </c>
      <c r="C61" s="87">
        <v>39</v>
      </c>
      <c r="D61" s="87">
        <v>0</v>
      </c>
      <c r="E61" s="87">
        <f t="shared" si="2"/>
        <v>41</v>
      </c>
      <c r="F61" s="87">
        <v>2</v>
      </c>
      <c r="G61" s="87">
        <v>32</v>
      </c>
      <c r="H61" s="88">
        <f t="shared" si="3"/>
        <v>1.28125</v>
      </c>
    </row>
    <row r="62" spans="1:8" x14ac:dyDescent="0.25">
      <c r="A62" s="92" t="s">
        <v>224</v>
      </c>
      <c r="B62" s="87">
        <v>8</v>
      </c>
      <c r="C62" s="87">
        <v>193</v>
      </c>
      <c r="D62" s="87">
        <v>4</v>
      </c>
      <c r="E62" s="87">
        <f t="shared" si="2"/>
        <v>205</v>
      </c>
      <c r="F62" s="87">
        <v>3</v>
      </c>
      <c r="G62" s="87">
        <v>112</v>
      </c>
      <c r="H62" s="88">
        <f t="shared" si="3"/>
        <v>1.8303571428571428</v>
      </c>
    </row>
    <row r="63" spans="1:8" x14ac:dyDescent="0.25">
      <c r="A63" s="92" t="s">
        <v>227</v>
      </c>
      <c r="B63" s="87">
        <v>2</v>
      </c>
      <c r="C63" s="87">
        <v>30</v>
      </c>
      <c r="D63" s="87">
        <v>0</v>
      </c>
      <c r="E63" s="87">
        <f t="shared" si="2"/>
        <v>32</v>
      </c>
      <c r="F63" s="87">
        <v>2</v>
      </c>
      <c r="G63" s="87">
        <v>18</v>
      </c>
      <c r="H63" s="88">
        <f t="shared" si="3"/>
        <v>1.7777777777777777</v>
      </c>
    </row>
    <row r="64" spans="1:8" x14ac:dyDescent="0.25">
      <c r="A64" s="92" t="s">
        <v>230</v>
      </c>
      <c r="B64" s="87">
        <v>0</v>
      </c>
      <c r="C64" s="87">
        <v>0</v>
      </c>
      <c r="D64" s="87">
        <v>0</v>
      </c>
      <c r="E64" s="87">
        <f t="shared" si="2"/>
        <v>0</v>
      </c>
      <c r="F64" s="87">
        <v>0</v>
      </c>
      <c r="G64" s="87">
        <v>1</v>
      </c>
      <c r="H64" s="88">
        <f t="shared" si="3"/>
        <v>0</v>
      </c>
    </row>
    <row r="65" spans="1:8" x14ac:dyDescent="0.25">
      <c r="A65" s="92" t="s">
        <v>233</v>
      </c>
      <c r="B65" s="87">
        <v>1</v>
      </c>
      <c r="C65" s="87">
        <v>67</v>
      </c>
      <c r="D65" s="87">
        <v>0</v>
      </c>
      <c r="E65" s="87">
        <f t="shared" si="2"/>
        <v>68</v>
      </c>
      <c r="F65" s="87">
        <v>0</v>
      </c>
      <c r="G65" s="87">
        <v>60</v>
      </c>
      <c r="H65" s="88">
        <f t="shared" si="3"/>
        <v>1.1333333333333333</v>
      </c>
    </row>
    <row r="66" spans="1:8" x14ac:dyDescent="0.25">
      <c r="A66" s="92" t="s">
        <v>236</v>
      </c>
      <c r="B66" s="87">
        <v>8</v>
      </c>
      <c r="C66" s="87">
        <v>85</v>
      </c>
      <c r="D66" s="87">
        <v>0</v>
      </c>
      <c r="E66" s="87">
        <f t="shared" si="2"/>
        <v>93</v>
      </c>
      <c r="F66" s="87">
        <v>5</v>
      </c>
      <c r="G66" s="87">
        <v>51</v>
      </c>
      <c r="H66" s="88">
        <f t="shared" si="3"/>
        <v>1.8235294117647058</v>
      </c>
    </row>
    <row r="67" spans="1:8" x14ac:dyDescent="0.25">
      <c r="A67" s="92" t="s">
        <v>238</v>
      </c>
      <c r="B67" s="87">
        <v>1</v>
      </c>
      <c r="C67" s="87">
        <v>57</v>
      </c>
      <c r="D67" s="87">
        <v>0</v>
      </c>
      <c r="E67" s="87">
        <f t="shared" si="2"/>
        <v>58</v>
      </c>
      <c r="F67" s="87">
        <v>0</v>
      </c>
      <c r="G67" s="87">
        <v>68</v>
      </c>
      <c r="H67" s="88">
        <f t="shared" si="3"/>
        <v>0.8529411764705882</v>
      </c>
    </row>
    <row r="68" spans="1:8" x14ac:dyDescent="0.25">
      <c r="A68" s="92" t="s">
        <v>241</v>
      </c>
      <c r="B68" s="87">
        <v>5</v>
      </c>
      <c r="C68" s="87">
        <v>58</v>
      </c>
      <c r="D68" s="87">
        <v>0</v>
      </c>
      <c r="E68" s="87">
        <f t="shared" si="2"/>
        <v>63</v>
      </c>
      <c r="F68" s="87">
        <v>0</v>
      </c>
      <c r="G68" s="87">
        <v>64</v>
      </c>
      <c r="H68" s="88">
        <f t="shared" si="3"/>
        <v>0.984375</v>
      </c>
    </row>
    <row r="69" spans="1:8" x14ac:dyDescent="0.25">
      <c r="A69" s="92" t="s">
        <v>244</v>
      </c>
      <c r="B69" s="87">
        <v>6</v>
      </c>
      <c r="C69" s="87">
        <v>70</v>
      </c>
      <c r="D69" s="87">
        <v>0</v>
      </c>
      <c r="E69" s="87">
        <f t="shared" si="2"/>
        <v>76</v>
      </c>
      <c r="F69" s="87">
        <v>5</v>
      </c>
      <c r="G69" s="87">
        <v>77</v>
      </c>
      <c r="H69" s="88">
        <f t="shared" si="3"/>
        <v>0.98701298701298701</v>
      </c>
    </row>
    <row r="70" spans="1:8" x14ac:dyDescent="0.25">
      <c r="A70" s="92" t="s">
        <v>247</v>
      </c>
      <c r="B70" s="87">
        <v>0</v>
      </c>
      <c r="C70" s="87">
        <v>16</v>
      </c>
      <c r="D70" s="87">
        <v>0</v>
      </c>
      <c r="E70" s="87">
        <f t="shared" si="2"/>
        <v>16</v>
      </c>
      <c r="F70" s="87">
        <v>0</v>
      </c>
      <c r="G70" s="87">
        <v>17</v>
      </c>
      <c r="H70" s="88">
        <f t="shared" si="3"/>
        <v>0.94117647058823528</v>
      </c>
    </row>
    <row r="71" spans="1:8" x14ac:dyDescent="0.25">
      <c r="A71" s="92" t="s">
        <v>250</v>
      </c>
      <c r="B71" s="87">
        <v>85</v>
      </c>
      <c r="C71" s="87">
        <v>1667</v>
      </c>
      <c r="D71" s="87">
        <v>1</v>
      </c>
      <c r="E71" s="87">
        <v>1753</v>
      </c>
      <c r="F71" s="87">
        <v>38</v>
      </c>
      <c r="G71" s="87">
        <v>1629</v>
      </c>
      <c r="H71" s="88">
        <v>1.0761203192142419</v>
      </c>
    </row>
    <row r="72" spans="1:8" x14ac:dyDescent="0.25">
      <c r="A72" s="92" t="s">
        <v>271</v>
      </c>
      <c r="B72" s="87">
        <v>2</v>
      </c>
      <c r="C72" s="87">
        <v>52</v>
      </c>
      <c r="D72" s="87">
        <v>0</v>
      </c>
      <c r="E72" s="87">
        <v>35</v>
      </c>
      <c r="F72" s="87">
        <v>1</v>
      </c>
      <c r="G72" s="87">
        <v>56</v>
      </c>
      <c r="H72" s="88">
        <v>0.625</v>
      </c>
    </row>
    <row r="73" spans="1:8" x14ac:dyDescent="0.25">
      <c r="A73" s="92" t="s">
        <v>275</v>
      </c>
      <c r="B73" s="87">
        <v>7</v>
      </c>
      <c r="C73" s="87">
        <v>87</v>
      </c>
      <c r="D73" s="87">
        <v>0</v>
      </c>
      <c r="E73" s="87">
        <f t="shared" si="2"/>
        <v>94</v>
      </c>
      <c r="F73" s="87">
        <v>2</v>
      </c>
      <c r="G73" s="87">
        <v>95</v>
      </c>
      <c r="H73" s="88">
        <f t="shared" si="3"/>
        <v>0.98947368421052628</v>
      </c>
    </row>
    <row r="74" spans="1:8" x14ac:dyDescent="0.25">
      <c r="A74" s="92" t="s">
        <v>278</v>
      </c>
      <c r="B74" s="87">
        <v>1</v>
      </c>
      <c r="C74" s="87">
        <v>25</v>
      </c>
      <c r="D74" s="87">
        <v>0</v>
      </c>
      <c r="E74" s="87">
        <f t="shared" si="2"/>
        <v>26</v>
      </c>
      <c r="F74" s="87">
        <v>0</v>
      </c>
      <c r="G74" s="87">
        <v>25</v>
      </c>
      <c r="H74" s="88">
        <f t="shared" si="3"/>
        <v>1.04</v>
      </c>
    </row>
    <row r="75" spans="1:8" ht="15.75" thickBot="1" x14ac:dyDescent="0.3">
      <c r="A75" s="103" t="s">
        <v>281</v>
      </c>
      <c r="B75" s="104">
        <v>1</v>
      </c>
      <c r="C75" s="104">
        <v>40</v>
      </c>
      <c r="D75" s="104">
        <v>0</v>
      </c>
      <c r="E75" s="104">
        <f t="shared" si="2"/>
        <v>41</v>
      </c>
      <c r="F75" s="104">
        <v>1</v>
      </c>
      <c r="G75" s="104">
        <v>44</v>
      </c>
      <c r="H75" s="105">
        <f>E75/G75</f>
        <v>0.93181818181818177</v>
      </c>
    </row>
    <row r="76" spans="1:8" ht="16.5" thickTop="1" thickBot="1" x14ac:dyDescent="0.3">
      <c r="A76" s="98" t="s">
        <v>455</v>
      </c>
      <c r="B76" s="100">
        <f>SUM(B3:B75)</f>
        <v>520</v>
      </c>
      <c r="C76" s="100">
        <f>SUM(C3:C75)</f>
        <v>7838</v>
      </c>
      <c r="D76" s="100">
        <f>SUM(D3:D75)</f>
        <v>102</v>
      </c>
      <c r="E76" s="100">
        <f t="shared" ref="E76" si="4">B76+C76+D76</f>
        <v>8460</v>
      </c>
      <c r="F76" s="100">
        <f>SUM(F3:F75)</f>
        <v>268</v>
      </c>
      <c r="G76" s="100">
        <f>SUM(G3:G75)</f>
        <v>7688</v>
      </c>
      <c r="H76" s="101">
        <f t="shared" si="3"/>
        <v>1.1004162330905307</v>
      </c>
    </row>
    <row r="77" spans="1:8" ht="15.75" thickTop="1" x14ac:dyDescent="0.25"/>
    <row r="78" spans="1:8" x14ac:dyDescent="0.25">
      <c r="A78" s="5"/>
      <c r="B78" s="19"/>
      <c r="C78" s="19"/>
      <c r="D78" s="19"/>
      <c r="E78" s="31"/>
      <c r="F78" s="19"/>
      <c r="G78" s="31"/>
      <c r="H78" s="70"/>
    </row>
    <row r="80" spans="1:8" x14ac:dyDescent="0.25">
      <c r="A80" s="5"/>
      <c r="B80" s="19"/>
      <c r="C80" s="19"/>
      <c r="D80" s="19"/>
      <c r="E80" s="31"/>
      <c r="F80" s="19"/>
      <c r="G80" s="31"/>
      <c r="H80" s="70"/>
    </row>
  </sheetData>
  <mergeCells count="1">
    <mergeCell ref="B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B129-B1D2-4228-8969-63F11E4AED83}">
  <dimension ref="A1:J114"/>
  <sheetViews>
    <sheetView topLeftCell="A83" zoomScale="120" zoomScaleNormal="120" workbookViewId="0">
      <selection activeCell="N107" sqref="N107"/>
    </sheetView>
  </sheetViews>
  <sheetFormatPr defaultRowHeight="15" x14ac:dyDescent="0.25"/>
  <cols>
    <col min="1" max="1" width="8.28515625" style="85" customWidth="1"/>
    <col min="2" max="2" width="13.28515625" style="4" customWidth="1"/>
    <col min="3" max="3" width="25.140625" style="4" customWidth="1"/>
    <col min="4" max="6" width="9.140625" style="17" customWidth="1"/>
    <col min="7" max="7" width="12.7109375" style="32" bestFit="1" customWidth="1"/>
    <col min="8" max="8" width="12.42578125" style="17" customWidth="1"/>
    <col min="9" max="9" width="8.85546875" style="32"/>
    <col min="10" max="10" width="8.85546875" style="71"/>
  </cols>
  <sheetData>
    <row r="1" spans="1:10" x14ac:dyDescent="0.25">
      <c r="A1" s="43"/>
      <c r="B1" s="43"/>
      <c r="C1" s="43"/>
      <c r="D1" s="144">
        <v>45992</v>
      </c>
      <c r="E1" s="144"/>
      <c r="F1" s="144"/>
      <c r="G1" s="144"/>
      <c r="H1" s="144"/>
      <c r="I1" s="144"/>
      <c r="J1" s="66"/>
    </row>
    <row r="2" spans="1:10" ht="39" x14ac:dyDescent="0.25">
      <c r="A2" s="36" t="s">
        <v>0</v>
      </c>
      <c r="B2" s="37" t="s">
        <v>1</v>
      </c>
      <c r="C2" s="37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91" t="s">
        <v>10</v>
      </c>
      <c r="B3" s="92" t="s">
        <v>11</v>
      </c>
      <c r="C3" s="92" t="s">
        <v>12</v>
      </c>
      <c r="D3" s="87">
        <v>1</v>
      </c>
      <c r="E3" s="87">
        <v>27</v>
      </c>
      <c r="F3" s="87">
        <v>0</v>
      </c>
      <c r="G3" s="87">
        <f>SUM(D3:F3)</f>
        <v>28</v>
      </c>
      <c r="H3" s="87">
        <v>0</v>
      </c>
      <c r="I3" s="87">
        <v>26</v>
      </c>
      <c r="J3" s="88">
        <f t="shared" ref="J3:J67" si="0">G3/I3</f>
        <v>1.0769230769230769</v>
      </c>
    </row>
    <row r="4" spans="1:10" x14ac:dyDescent="0.25">
      <c r="A4" s="91" t="s">
        <v>13</v>
      </c>
      <c r="B4" s="92" t="s">
        <v>14</v>
      </c>
      <c r="C4" s="92" t="s">
        <v>14</v>
      </c>
      <c r="D4" s="87">
        <v>0</v>
      </c>
      <c r="E4" s="87">
        <v>12</v>
      </c>
      <c r="F4" s="87">
        <v>6</v>
      </c>
      <c r="G4" s="87">
        <f t="shared" ref="G4:G76" si="1">SUM(D4:F4)</f>
        <v>18</v>
      </c>
      <c r="H4" s="87">
        <v>0</v>
      </c>
      <c r="I4" s="87">
        <v>20</v>
      </c>
      <c r="J4" s="88">
        <f t="shared" si="0"/>
        <v>0.9</v>
      </c>
    </row>
    <row r="5" spans="1:10" x14ac:dyDescent="0.25">
      <c r="A5" s="91" t="s">
        <v>15</v>
      </c>
      <c r="B5" s="92" t="s">
        <v>16</v>
      </c>
      <c r="C5" s="92" t="s">
        <v>16</v>
      </c>
      <c r="D5" s="87">
        <v>2</v>
      </c>
      <c r="E5" s="87">
        <v>5</v>
      </c>
      <c r="F5" s="87">
        <v>0</v>
      </c>
      <c r="G5" s="87">
        <f t="shared" si="1"/>
        <v>7</v>
      </c>
      <c r="H5" s="87">
        <v>0</v>
      </c>
      <c r="I5" s="87">
        <v>6</v>
      </c>
      <c r="J5" s="88">
        <f t="shared" si="0"/>
        <v>1.1666666666666667</v>
      </c>
    </row>
    <row r="6" spans="1:10" x14ac:dyDescent="0.25">
      <c r="A6" s="91" t="s">
        <v>17</v>
      </c>
      <c r="B6" s="92" t="s">
        <v>18</v>
      </c>
      <c r="C6" s="92" t="s">
        <v>19</v>
      </c>
      <c r="D6" s="87">
        <v>0</v>
      </c>
      <c r="E6" s="87">
        <v>29</v>
      </c>
      <c r="F6" s="87">
        <v>0</v>
      </c>
      <c r="G6" s="87">
        <f t="shared" si="1"/>
        <v>29</v>
      </c>
      <c r="H6" s="87">
        <v>0</v>
      </c>
      <c r="I6" s="87">
        <v>19</v>
      </c>
      <c r="J6" s="88">
        <f t="shared" si="0"/>
        <v>1.5263157894736843</v>
      </c>
    </row>
    <row r="7" spans="1:10" x14ac:dyDescent="0.25">
      <c r="A7" s="91" t="s">
        <v>20</v>
      </c>
      <c r="B7" s="92" t="s">
        <v>18</v>
      </c>
      <c r="C7" s="92" t="s">
        <v>21</v>
      </c>
      <c r="D7" s="87">
        <v>7</v>
      </c>
      <c r="E7" s="87">
        <v>70</v>
      </c>
      <c r="F7" s="87">
        <v>0</v>
      </c>
      <c r="G7" s="87">
        <f t="shared" si="1"/>
        <v>77</v>
      </c>
      <c r="H7" s="87">
        <v>1</v>
      </c>
      <c r="I7" s="87">
        <v>52</v>
      </c>
      <c r="J7" s="88">
        <f t="shared" si="0"/>
        <v>1.4807692307692308</v>
      </c>
    </row>
    <row r="8" spans="1:10" x14ac:dyDescent="0.25">
      <c r="A8" s="91" t="s">
        <v>22</v>
      </c>
      <c r="B8" s="92" t="s">
        <v>23</v>
      </c>
      <c r="C8" s="92" t="s">
        <v>24</v>
      </c>
      <c r="D8" s="87">
        <v>1</v>
      </c>
      <c r="E8" s="87">
        <v>26</v>
      </c>
      <c r="F8" s="87">
        <v>1</v>
      </c>
      <c r="G8" s="87">
        <f t="shared" si="1"/>
        <v>28</v>
      </c>
      <c r="H8" s="87">
        <v>1</v>
      </c>
      <c r="I8" s="87">
        <v>22</v>
      </c>
      <c r="J8" s="88">
        <f t="shared" si="0"/>
        <v>1.2727272727272727</v>
      </c>
    </row>
    <row r="9" spans="1:10" x14ac:dyDescent="0.25">
      <c r="A9" s="91" t="s">
        <v>25</v>
      </c>
      <c r="B9" s="92" t="s">
        <v>26</v>
      </c>
      <c r="C9" s="92" t="s">
        <v>27</v>
      </c>
      <c r="D9" s="87">
        <v>10</v>
      </c>
      <c r="E9" s="87">
        <v>66</v>
      </c>
      <c r="F9" s="87">
        <v>4</v>
      </c>
      <c r="G9" s="87">
        <f t="shared" si="1"/>
        <v>80</v>
      </c>
      <c r="H9" s="87">
        <v>9</v>
      </c>
      <c r="I9" s="87">
        <v>98</v>
      </c>
      <c r="J9" s="88">
        <f t="shared" si="0"/>
        <v>0.81632653061224492</v>
      </c>
    </row>
    <row r="10" spans="1:10" x14ac:dyDescent="0.25">
      <c r="A10" s="91" t="s">
        <v>28</v>
      </c>
      <c r="B10" s="92" t="s">
        <v>29</v>
      </c>
      <c r="C10" s="92" t="s">
        <v>30</v>
      </c>
      <c r="D10" s="87">
        <v>1</v>
      </c>
      <c r="E10" s="87">
        <v>27</v>
      </c>
      <c r="F10" s="87">
        <v>0</v>
      </c>
      <c r="G10" s="87">
        <f t="shared" si="1"/>
        <v>28</v>
      </c>
      <c r="H10" s="87">
        <v>1</v>
      </c>
      <c r="I10" s="87">
        <v>33</v>
      </c>
      <c r="J10" s="88">
        <f t="shared" si="0"/>
        <v>0.84848484848484851</v>
      </c>
    </row>
    <row r="11" spans="1:10" x14ac:dyDescent="0.25">
      <c r="A11" s="91" t="s">
        <v>31</v>
      </c>
      <c r="B11" s="92" t="s">
        <v>32</v>
      </c>
      <c r="C11" s="92" t="s">
        <v>507</v>
      </c>
      <c r="D11" s="87">
        <v>4</v>
      </c>
      <c r="E11" s="87">
        <v>167</v>
      </c>
      <c r="F11" s="87">
        <v>67</v>
      </c>
      <c r="G11" s="87">
        <f t="shared" si="1"/>
        <v>238</v>
      </c>
      <c r="H11" s="87">
        <v>2</v>
      </c>
      <c r="I11" s="87">
        <v>197</v>
      </c>
      <c r="J11" s="88">
        <f t="shared" si="0"/>
        <v>1.2081218274111676</v>
      </c>
    </row>
    <row r="12" spans="1:10" x14ac:dyDescent="0.25">
      <c r="A12" s="91" t="s">
        <v>33</v>
      </c>
      <c r="B12" s="92" t="s">
        <v>34</v>
      </c>
      <c r="C12" s="92" t="s">
        <v>35</v>
      </c>
      <c r="D12" s="87">
        <v>2</v>
      </c>
      <c r="E12" s="87">
        <v>62</v>
      </c>
      <c r="F12" s="87">
        <v>0</v>
      </c>
      <c r="G12" s="87">
        <f t="shared" si="1"/>
        <v>64</v>
      </c>
      <c r="H12" s="87">
        <v>1</v>
      </c>
      <c r="I12" s="87">
        <v>71</v>
      </c>
      <c r="J12" s="88">
        <f t="shared" si="0"/>
        <v>0.90140845070422537</v>
      </c>
    </row>
    <row r="13" spans="1:10" x14ac:dyDescent="0.25">
      <c r="A13" s="91" t="s">
        <v>36</v>
      </c>
      <c r="B13" s="92" t="s">
        <v>34</v>
      </c>
      <c r="C13" s="92" t="s">
        <v>37</v>
      </c>
      <c r="D13" s="87">
        <v>0</v>
      </c>
      <c r="E13" s="87">
        <v>5</v>
      </c>
      <c r="F13" s="87">
        <v>0</v>
      </c>
      <c r="G13" s="87">
        <f t="shared" si="1"/>
        <v>5</v>
      </c>
      <c r="H13" s="87">
        <v>0</v>
      </c>
      <c r="I13" s="87">
        <v>4</v>
      </c>
      <c r="J13" s="88">
        <f t="shared" si="0"/>
        <v>1.25</v>
      </c>
    </row>
    <row r="14" spans="1:10" x14ac:dyDescent="0.25">
      <c r="A14" s="91" t="s">
        <v>38</v>
      </c>
      <c r="B14" s="92" t="s">
        <v>39</v>
      </c>
      <c r="C14" s="92" t="s">
        <v>40</v>
      </c>
      <c r="D14" s="87">
        <v>4</v>
      </c>
      <c r="E14" s="87">
        <v>35</v>
      </c>
      <c r="F14" s="87">
        <v>0</v>
      </c>
      <c r="G14" s="87">
        <f t="shared" si="1"/>
        <v>39</v>
      </c>
      <c r="H14" s="87">
        <v>4</v>
      </c>
      <c r="I14" s="87">
        <v>38</v>
      </c>
      <c r="J14" s="88">
        <f t="shared" si="0"/>
        <v>1.0263157894736843</v>
      </c>
    </row>
    <row r="15" spans="1:10" x14ac:dyDescent="0.25">
      <c r="A15" s="91" t="s">
        <v>41</v>
      </c>
      <c r="B15" s="92" t="s">
        <v>42</v>
      </c>
      <c r="C15" s="92" t="s">
        <v>43</v>
      </c>
      <c r="D15" s="87">
        <v>2</v>
      </c>
      <c r="E15" s="87">
        <v>75</v>
      </c>
      <c r="F15" s="87">
        <v>0</v>
      </c>
      <c r="G15" s="87">
        <f t="shared" si="1"/>
        <v>77</v>
      </c>
      <c r="H15" s="87">
        <v>2</v>
      </c>
      <c r="I15" s="87">
        <v>32</v>
      </c>
      <c r="J15" s="88">
        <f t="shared" si="0"/>
        <v>2.40625</v>
      </c>
    </row>
    <row r="16" spans="1:10" x14ac:dyDescent="0.25">
      <c r="A16" s="91" t="s">
        <v>44</v>
      </c>
      <c r="B16" s="92" t="s">
        <v>45</v>
      </c>
      <c r="C16" s="92" t="s">
        <v>46</v>
      </c>
      <c r="D16" s="87">
        <v>11</v>
      </c>
      <c r="E16" s="87">
        <v>125</v>
      </c>
      <c r="F16" s="87">
        <v>0</v>
      </c>
      <c r="G16" s="87">
        <f t="shared" si="1"/>
        <v>136</v>
      </c>
      <c r="H16" s="87">
        <v>7</v>
      </c>
      <c r="I16" s="87">
        <v>155</v>
      </c>
      <c r="J16" s="88">
        <f t="shared" si="0"/>
        <v>0.8774193548387097</v>
      </c>
    </row>
    <row r="17" spans="1:10" x14ac:dyDescent="0.25">
      <c r="A17" s="91" t="s">
        <v>47</v>
      </c>
      <c r="B17" s="92" t="s">
        <v>45</v>
      </c>
      <c r="C17" s="92" t="s">
        <v>48</v>
      </c>
      <c r="D17" s="87">
        <v>1</v>
      </c>
      <c r="E17" s="87">
        <v>89</v>
      </c>
      <c r="F17" s="87">
        <v>0</v>
      </c>
      <c r="G17" s="87">
        <f t="shared" si="1"/>
        <v>90</v>
      </c>
      <c r="H17" s="87">
        <v>1</v>
      </c>
      <c r="I17" s="87">
        <v>75</v>
      </c>
      <c r="J17" s="88">
        <f t="shared" si="0"/>
        <v>1.2</v>
      </c>
    </row>
    <row r="18" spans="1:10" x14ac:dyDescent="0.25">
      <c r="A18" s="91" t="s">
        <v>49</v>
      </c>
      <c r="B18" s="92" t="s">
        <v>50</v>
      </c>
      <c r="C18" s="92" t="s">
        <v>51</v>
      </c>
      <c r="D18" s="87">
        <v>0</v>
      </c>
      <c r="E18" s="87">
        <v>34</v>
      </c>
      <c r="F18" s="87">
        <v>0</v>
      </c>
      <c r="G18" s="87">
        <f t="shared" si="1"/>
        <v>34</v>
      </c>
      <c r="H18" s="87">
        <v>0</v>
      </c>
      <c r="I18" s="87">
        <v>11</v>
      </c>
      <c r="J18" s="88">
        <f t="shared" si="0"/>
        <v>3.0909090909090908</v>
      </c>
    </row>
    <row r="19" spans="1:10" x14ac:dyDescent="0.25">
      <c r="A19" s="91" t="s">
        <v>52</v>
      </c>
      <c r="B19" s="92" t="s">
        <v>53</v>
      </c>
      <c r="C19" s="92" t="s">
        <v>54</v>
      </c>
      <c r="D19" s="87">
        <v>5</v>
      </c>
      <c r="E19" s="87">
        <v>111</v>
      </c>
      <c r="F19" s="87">
        <v>0</v>
      </c>
      <c r="G19" s="87">
        <f t="shared" si="1"/>
        <v>116</v>
      </c>
      <c r="H19" s="87">
        <v>1</v>
      </c>
      <c r="I19" s="87">
        <v>120</v>
      </c>
      <c r="J19" s="88">
        <f t="shared" si="0"/>
        <v>0.96666666666666667</v>
      </c>
    </row>
    <row r="20" spans="1:10" x14ac:dyDescent="0.25">
      <c r="A20" s="95" t="s">
        <v>55</v>
      </c>
      <c r="B20" s="92" t="s">
        <v>53</v>
      </c>
      <c r="C20" s="92" t="s">
        <v>56</v>
      </c>
      <c r="D20" s="87">
        <v>0</v>
      </c>
      <c r="E20" s="87">
        <v>6</v>
      </c>
      <c r="F20" s="87">
        <v>0</v>
      </c>
      <c r="G20" s="87">
        <f t="shared" si="1"/>
        <v>6</v>
      </c>
      <c r="H20" s="87">
        <v>0</v>
      </c>
      <c r="I20" s="87">
        <v>3</v>
      </c>
      <c r="J20" s="88">
        <f t="shared" si="0"/>
        <v>2</v>
      </c>
    </row>
    <row r="21" spans="1:10" x14ac:dyDescent="0.25">
      <c r="A21" s="91" t="s">
        <v>57</v>
      </c>
      <c r="B21" s="92" t="s">
        <v>58</v>
      </c>
      <c r="C21" s="92" t="s">
        <v>59</v>
      </c>
      <c r="D21" s="87">
        <v>2</v>
      </c>
      <c r="E21" s="87">
        <v>22</v>
      </c>
      <c r="F21" s="87">
        <v>0</v>
      </c>
      <c r="G21" s="87">
        <f t="shared" si="1"/>
        <v>24</v>
      </c>
      <c r="H21" s="87">
        <v>1</v>
      </c>
      <c r="I21" s="87">
        <v>20</v>
      </c>
      <c r="J21" s="88">
        <f t="shared" si="0"/>
        <v>1.2</v>
      </c>
    </row>
    <row r="22" spans="1:10" x14ac:dyDescent="0.25">
      <c r="A22" s="91" t="s">
        <v>60</v>
      </c>
      <c r="B22" s="92" t="s">
        <v>61</v>
      </c>
      <c r="C22" s="92" t="s">
        <v>62</v>
      </c>
      <c r="D22" s="87">
        <v>2</v>
      </c>
      <c r="E22" s="87">
        <v>35</v>
      </c>
      <c r="F22" s="87">
        <v>0</v>
      </c>
      <c r="G22" s="87">
        <f t="shared" si="1"/>
        <v>37</v>
      </c>
      <c r="H22" s="87">
        <v>0</v>
      </c>
      <c r="I22" s="87">
        <v>21</v>
      </c>
      <c r="J22" s="88">
        <f t="shared" si="0"/>
        <v>1.7619047619047619</v>
      </c>
    </row>
    <row r="23" spans="1:10" x14ac:dyDescent="0.25">
      <c r="A23" s="93" t="s">
        <v>63</v>
      </c>
      <c r="B23" s="94" t="s">
        <v>64</v>
      </c>
      <c r="C23" s="94" t="s">
        <v>65</v>
      </c>
      <c r="D23" s="89">
        <v>1</v>
      </c>
      <c r="E23" s="89">
        <v>84</v>
      </c>
      <c r="F23" s="89">
        <v>0</v>
      </c>
      <c r="G23" s="89">
        <f t="shared" si="1"/>
        <v>85</v>
      </c>
      <c r="H23" s="89">
        <v>1</v>
      </c>
      <c r="I23" s="89">
        <v>108</v>
      </c>
      <c r="J23" s="90">
        <f t="shared" si="0"/>
        <v>0.78703703703703709</v>
      </c>
    </row>
    <row r="24" spans="1:10" x14ac:dyDescent="0.25">
      <c r="A24" s="91" t="s">
        <v>66</v>
      </c>
      <c r="B24" s="92" t="s">
        <v>64</v>
      </c>
      <c r="C24" s="92" t="s">
        <v>67</v>
      </c>
      <c r="D24" s="87">
        <v>5</v>
      </c>
      <c r="E24" s="87">
        <v>71</v>
      </c>
      <c r="F24" s="87">
        <v>0</v>
      </c>
      <c r="G24" s="87">
        <f t="shared" si="1"/>
        <v>76</v>
      </c>
      <c r="H24" s="87">
        <v>1</v>
      </c>
      <c r="I24" s="87">
        <v>43</v>
      </c>
      <c r="J24" s="88">
        <f t="shared" si="0"/>
        <v>1.7674418604651163</v>
      </c>
    </row>
    <row r="25" spans="1:10" x14ac:dyDescent="0.25">
      <c r="A25" s="91" t="s">
        <v>68</v>
      </c>
      <c r="B25" s="92" t="s">
        <v>69</v>
      </c>
      <c r="C25" s="92" t="s">
        <v>70</v>
      </c>
      <c r="D25" s="87">
        <v>1</v>
      </c>
      <c r="E25" s="87">
        <v>33</v>
      </c>
      <c r="F25" s="87">
        <v>0</v>
      </c>
      <c r="G25" s="87">
        <f t="shared" si="1"/>
        <v>34</v>
      </c>
      <c r="H25" s="87">
        <v>0</v>
      </c>
      <c r="I25" s="87">
        <v>35</v>
      </c>
      <c r="J25" s="88">
        <f t="shared" si="0"/>
        <v>0.97142857142857142</v>
      </c>
    </row>
    <row r="26" spans="1:10" x14ac:dyDescent="0.25">
      <c r="A26" s="96" t="s">
        <v>71</v>
      </c>
      <c r="B26" s="92" t="s">
        <v>69</v>
      </c>
      <c r="C26" s="92" t="s">
        <v>72</v>
      </c>
      <c r="D26" s="87">
        <v>2</v>
      </c>
      <c r="E26" s="87">
        <v>43</v>
      </c>
      <c r="F26" s="87">
        <v>0</v>
      </c>
      <c r="G26" s="87">
        <f t="shared" si="1"/>
        <v>45</v>
      </c>
      <c r="H26" s="87">
        <v>1</v>
      </c>
      <c r="I26" s="87">
        <v>48</v>
      </c>
      <c r="J26" s="88">
        <f t="shared" si="0"/>
        <v>0.9375</v>
      </c>
    </row>
    <row r="27" spans="1:10" x14ac:dyDescent="0.25">
      <c r="A27" s="91" t="s">
        <v>73</v>
      </c>
      <c r="B27" s="92" t="s">
        <v>74</v>
      </c>
      <c r="C27" s="92" t="s">
        <v>75</v>
      </c>
      <c r="D27" s="87">
        <v>4</v>
      </c>
      <c r="E27" s="87">
        <v>40</v>
      </c>
      <c r="F27" s="87">
        <v>0</v>
      </c>
      <c r="G27" s="87">
        <f t="shared" si="1"/>
        <v>44</v>
      </c>
      <c r="H27" s="87">
        <v>0</v>
      </c>
      <c r="I27" s="87">
        <v>47</v>
      </c>
      <c r="J27" s="88">
        <f t="shared" si="0"/>
        <v>0.93617021276595747</v>
      </c>
    </row>
    <row r="28" spans="1:10" x14ac:dyDescent="0.25">
      <c r="A28" s="91" t="s">
        <v>76</v>
      </c>
      <c r="B28" s="92" t="s">
        <v>77</v>
      </c>
      <c r="C28" s="92" t="s">
        <v>78</v>
      </c>
      <c r="D28" s="87">
        <v>0</v>
      </c>
      <c r="E28" s="87">
        <v>0</v>
      </c>
      <c r="F28" s="87">
        <v>0</v>
      </c>
      <c r="G28" s="87">
        <f t="shared" si="1"/>
        <v>0</v>
      </c>
      <c r="H28" s="87">
        <v>0</v>
      </c>
      <c r="I28" s="87">
        <v>0</v>
      </c>
      <c r="J28" s="88">
        <v>0</v>
      </c>
    </row>
    <row r="29" spans="1:10" x14ac:dyDescent="0.25">
      <c r="A29" s="91" t="s">
        <v>497</v>
      </c>
      <c r="B29" s="92" t="s">
        <v>498</v>
      </c>
      <c r="C29" s="92" t="s">
        <v>501</v>
      </c>
      <c r="D29" s="87">
        <v>1</v>
      </c>
      <c r="E29" s="87">
        <v>1</v>
      </c>
      <c r="F29" s="87">
        <v>0</v>
      </c>
      <c r="G29" s="87">
        <f t="shared" si="1"/>
        <v>2</v>
      </c>
      <c r="H29" s="87">
        <v>0</v>
      </c>
      <c r="I29" s="87">
        <v>2</v>
      </c>
      <c r="J29" s="88">
        <f t="shared" si="0"/>
        <v>1</v>
      </c>
    </row>
    <row r="30" spans="1:10" x14ac:dyDescent="0.25">
      <c r="A30" s="91" t="s">
        <v>79</v>
      </c>
      <c r="B30" s="92" t="s">
        <v>80</v>
      </c>
      <c r="C30" s="92" t="s">
        <v>81</v>
      </c>
      <c r="D30" s="87">
        <v>11</v>
      </c>
      <c r="E30" s="87">
        <v>290</v>
      </c>
      <c r="F30" s="87">
        <v>1</v>
      </c>
      <c r="G30" s="87">
        <f t="shared" si="1"/>
        <v>302</v>
      </c>
      <c r="H30" s="87">
        <v>11</v>
      </c>
      <c r="I30" s="87">
        <v>210</v>
      </c>
      <c r="J30" s="88">
        <f t="shared" si="0"/>
        <v>1.4380952380952381</v>
      </c>
    </row>
    <row r="31" spans="1:10" x14ac:dyDescent="0.25">
      <c r="A31" s="91" t="s">
        <v>82</v>
      </c>
      <c r="B31" s="92" t="s">
        <v>83</v>
      </c>
      <c r="C31" s="92" t="s">
        <v>84</v>
      </c>
      <c r="D31" s="87">
        <v>0</v>
      </c>
      <c r="E31" s="87">
        <v>45</v>
      </c>
      <c r="F31" s="87">
        <v>0</v>
      </c>
      <c r="G31" s="87">
        <f t="shared" si="1"/>
        <v>45</v>
      </c>
      <c r="H31" s="87">
        <v>0</v>
      </c>
      <c r="I31" s="87">
        <v>43</v>
      </c>
      <c r="J31" s="88">
        <f t="shared" si="0"/>
        <v>1.0465116279069768</v>
      </c>
    </row>
    <row r="32" spans="1:10" x14ac:dyDescent="0.25">
      <c r="A32" s="91" t="s">
        <v>85</v>
      </c>
      <c r="B32" s="92" t="s">
        <v>86</v>
      </c>
      <c r="C32" s="92" t="s">
        <v>87</v>
      </c>
      <c r="D32" s="87">
        <v>3</v>
      </c>
      <c r="E32" s="87">
        <v>54</v>
      </c>
      <c r="F32" s="87">
        <v>0</v>
      </c>
      <c r="G32" s="87">
        <f t="shared" si="1"/>
        <v>57</v>
      </c>
      <c r="H32" s="87">
        <v>3</v>
      </c>
      <c r="I32" s="87">
        <v>65</v>
      </c>
      <c r="J32" s="88">
        <f t="shared" si="0"/>
        <v>0.87692307692307692</v>
      </c>
    </row>
    <row r="33" spans="1:10" x14ac:dyDescent="0.25">
      <c r="A33" s="91" t="s">
        <v>88</v>
      </c>
      <c r="B33" s="92" t="s">
        <v>89</v>
      </c>
      <c r="C33" s="92" t="s">
        <v>90</v>
      </c>
      <c r="D33" s="87">
        <v>1</v>
      </c>
      <c r="E33" s="87">
        <v>6</v>
      </c>
      <c r="F33" s="87">
        <v>0</v>
      </c>
      <c r="G33" s="87">
        <f t="shared" si="1"/>
        <v>7</v>
      </c>
      <c r="H33" s="87">
        <v>1</v>
      </c>
      <c r="I33" s="87">
        <v>4</v>
      </c>
      <c r="J33" s="88">
        <f t="shared" si="0"/>
        <v>1.75</v>
      </c>
    </row>
    <row r="34" spans="1:10" x14ac:dyDescent="0.25">
      <c r="A34" s="91" t="s">
        <v>91</v>
      </c>
      <c r="B34" s="92" t="s">
        <v>92</v>
      </c>
      <c r="C34" s="92" t="s">
        <v>93</v>
      </c>
      <c r="D34" s="87">
        <v>4</v>
      </c>
      <c r="E34" s="87">
        <v>9</v>
      </c>
      <c r="F34" s="87">
        <v>0</v>
      </c>
      <c r="G34" s="87">
        <f t="shared" si="1"/>
        <v>13</v>
      </c>
      <c r="H34" s="87">
        <v>4</v>
      </c>
      <c r="I34" s="87">
        <v>12</v>
      </c>
      <c r="J34" s="88">
        <f t="shared" si="0"/>
        <v>1.0833333333333333</v>
      </c>
    </row>
    <row r="35" spans="1:10" x14ac:dyDescent="0.25">
      <c r="A35" s="91" t="s">
        <v>94</v>
      </c>
      <c r="B35" s="92" t="s">
        <v>95</v>
      </c>
      <c r="C35" s="92" t="s">
        <v>96</v>
      </c>
      <c r="D35" s="87">
        <v>2</v>
      </c>
      <c r="E35" s="87">
        <v>12</v>
      </c>
      <c r="F35" s="87">
        <v>0</v>
      </c>
      <c r="G35" s="87">
        <f t="shared" si="1"/>
        <v>14</v>
      </c>
      <c r="H35" s="87">
        <v>2</v>
      </c>
      <c r="I35" s="87">
        <v>11</v>
      </c>
      <c r="J35" s="88">
        <f t="shared" si="0"/>
        <v>1.2727272727272727</v>
      </c>
    </row>
    <row r="36" spans="1:10" x14ac:dyDescent="0.25">
      <c r="A36" s="91" t="s">
        <v>97</v>
      </c>
      <c r="B36" s="92" t="s">
        <v>98</v>
      </c>
      <c r="C36" s="92" t="s">
        <v>99</v>
      </c>
      <c r="D36" s="87">
        <v>2</v>
      </c>
      <c r="E36" s="87">
        <v>10</v>
      </c>
      <c r="F36" s="87">
        <v>0</v>
      </c>
      <c r="G36" s="87">
        <f t="shared" si="1"/>
        <v>12</v>
      </c>
      <c r="H36" s="87">
        <v>0</v>
      </c>
      <c r="I36" s="87">
        <v>12</v>
      </c>
      <c r="J36" s="88">
        <f t="shared" si="0"/>
        <v>1</v>
      </c>
    </row>
    <row r="37" spans="1:10" x14ac:dyDescent="0.25">
      <c r="A37" s="91" t="s">
        <v>100</v>
      </c>
      <c r="B37" s="92" t="s">
        <v>101</v>
      </c>
      <c r="C37" s="92" t="s">
        <v>102</v>
      </c>
      <c r="D37" s="87">
        <v>2</v>
      </c>
      <c r="E37" s="87">
        <v>26</v>
      </c>
      <c r="F37" s="87">
        <v>0</v>
      </c>
      <c r="G37" s="87">
        <f t="shared" si="1"/>
        <v>28</v>
      </c>
      <c r="H37" s="87">
        <v>2</v>
      </c>
      <c r="I37" s="87">
        <v>29</v>
      </c>
      <c r="J37" s="88">
        <f t="shared" si="0"/>
        <v>0.96551724137931039</v>
      </c>
    </row>
    <row r="38" spans="1:10" x14ac:dyDescent="0.25">
      <c r="A38" s="91" t="s">
        <v>103</v>
      </c>
      <c r="B38" s="92" t="s">
        <v>104</v>
      </c>
      <c r="C38" s="92" t="s">
        <v>105</v>
      </c>
      <c r="D38" s="87">
        <v>4</v>
      </c>
      <c r="E38" s="87">
        <v>56</v>
      </c>
      <c r="F38" s="87">
        <v>0</v>
      </c>
      <c r="G38" s="87">
        <f t="shared" si="1"/>
        <v>60</v>
      </c>
      <c r="H38" s="87">
        <v>4</v>
      </c>
      <c r="I38" s="87">
        <v>32</v>
      </c>
      <c r="J38" s="88">
        <f t="shared" si="0"/>
        <v>1.875</v>
      </c>
    </row>
    <row r="39" spans="1:10" x14ac:dyDescent="0.25">
      <c r="A39" s="91" t="s">
        <v>106</v>
      </c>
      <c r="B39" s="92" t="s">
        <v>107</v>
      </c>
      <c r="C39" s="92" t="s">
        <v>108</v>
      </c>
      <c r="D39" s="87">
        <v>6</v>
      </c>
      <c r="E39" s="87">
        <v>81</v>
      </c>
      <c r="F39" s="87">
        <v>2</v>
      </c>
      <c r="G39" s="87">
        <f t="shared" si="1"/>
        <v>89</v>
      </c>
      <c r="H39" s="87">
        <v>4</v>
      </c>
      <c r="I39" s="87">
        <v>92</v>
      </c>
      <c r="J39" s="88">
        <f t="shared" si="0"/>
        <v>0.96739130434782605</v>
      </c>
    </row>
    <row r="40" spans="1:10" x14ac:dyDescent="0.25">
      <c r="A40" s="91" t="s">
        <v>109</v>
      </c>
      <c r="B40" s="92" t="s">
        <v>110</v>
      </c>
      <c r="C40" s="92" t="s">
        <v>111</v>
      </c>
      <c r="D40" s="87">
        <v>1</v>
      </c>
      <c r="E40" s="87">
        <v>13</v>
      </c>
      <c r="F40" s="87">
        <v>0</v>
      </c>
      <c r="G40" s="87">
        <f t="shared" si="1"/>
        <v>14</v>
      </c>
      <c r="H40" s="87">
        <v>0</v>
      </c>
      <c r="I40" s="87">
        <v>13</v>
      </c>
      <c r="J40" s="88">
        <f t="shared" si="0"/>
        <v>1.0769230769230769</v>
      </c>
    </row>
    <row r="41" spans="1:10" x14ac:dyDescent="0.25">
      <c r="A41" s="91" t="s">
        <v>112</v>
      </c>
      <c r="B41" s="92" t="s">
        <v>113</v>
      </c>
      <c r="C41" s="92" t="s">
        <v>114</v>
      </c>
      <c r="D41" s="87">
        <v>0</v>
      </c>
      <c r="E41" s="87">
        <v>30</v>
      </c>
      <c r="F41" s="87">
        <v>0</v>
      </c>
      <c r="G41" s="87">
        <f t="shared" si="1"/>
        <v>30</v>
      </c>
      <c r="H41" s="87">
        <v>0</v>
      </c>
      <c r="I41" s="87">
        <v>16</v>
      </c>
      <c r="J41" s="88">
        <f t="shared" si="0"/>
        <v>1.875</v>
      </c>
    </row>
    <row r="42" spans="1:10" x14ac:dyDescent="0.25">
      <c r="A42" s="93" t="s">
        <v>115</v>
      </c>
      <c r="B42" s="94" t="s">
        <v>116</v>
      </c>
      <c r="C42" s="94" t="s">
        <v>117</v>
      </c>
      <c r="D42" s="89">
        <v>6</v>
      </c>
      <c r="E42" s="89">
        <v>35</v>
      </c>
      <c r="F42" s="89">
        <v>0</v>
      </c>
      <c r="G42" s="89">
        <f t="shared" si="1"/>
        <v>41</v>
      </c>
      <c r="H42" s="89">
        <v>1</v>
      </c>
      <c r="I42" s="89">
        <v>80</v>
      </c>
      <c r="J42" s="90">
        <f t="shared" si="0"/>
        <v>0.51249999999999996</v>
      </c>
    </row>
    <row r="43" spans="1:10" x14ac:dyDescent="0.25">
      <c r="A43" s="91" t="s">
        <v>118</v>
      </c>
      <c r="B43" s="92" t="s">
        <v>116</v>
      </c>
      <c r="C43" s="92" t="s">
        <v>119</v>
      </c>
      <c r="D43" s="87">
        <v>2</v>
      </c>
      <c r="E43" s="87">
        <v>15</v>
      </c>
      <c r="F43" s="87">
        <v>0</v>
      </c>
      <c r="G43" s="87">
        <f t="shared" si="1"/>
        <v>17</v>
      </c>
      <c r="H43" s="87">
        <v>0</v>
      </c>
      <c r="I43" s="87">
        <v>20</v>
      </c>
      <c r="J43" s="88">
        <f t="shared" si="0"/>
        <v>0.85</v>
      </c>
    </row>
    <row r="44" spans="1:10" x14ac:dyDescent="0.25">
      <c r="A44" s="91" t="s">
        <v>120</v>
      </c>
      <c r="B44" s="92" t="s">
        <v>121</v>
      </c>
      <c r="C44" s="92" t="s">
        <v>121</v>
      </c>
      <c r="D44" s="87">
        <v>4</v>
      </c>
      <c r="E44" s="87">
        <v>26</v>
      </c>
      <c r="F44" s="87">
        <v>0</v>
      </c>
      <c r="G44" s="87">
        <f t="shared" si="1"/>
        <v>30</v>
      </c>
      <c r="H44" s="87">
        <v>4</v>
      </c>
      <c r="I44" s="87">
        <v>29</v>
      </c>
      <c r="J44" s="88">
        <f t="shared" si="0"/>
        <v>1.0344827586206897</v>
      </c>
    </row>
    <row r="45" spans="1:10" x14ac:dyDescent="0.25">
      <c r="A45" s="91" t="s">
        <v>122</v>
      </c>
      <c r="B45" s="92" t="s">
        <v>123</v>
      </c>
      <c r="C45" s="92" t="s">
        <v>124</v>
      </c>
      <c r="D45" s="87">
        <v>0</v>
      </c>
      <c r="E45" s="87">
        <v>34</v>
      </c>
      <c r="F45" s="87">
        <v>0</v>
      </c>
      <c r="G45" s="87">
        <f t="shared" si="1"/>
        <v>34</v>
      </c>
      <c r="H45" s="87">
        <v>0</v>
      </c>
      <c r="I45" s="87">
        <v>24</v>
      </c>
      <c r="J45" s="88">
        <f t="shared" si="0"/>
        <v>1.4166666666666667</v>
      </c>
    </row>
    <row r="46" spans="1:10" x14ac:dyDescent="0.25">
      <c r="A46" s="91" t="s">
        <v>125</v>
      </c>
      <c r="B46" s="92" t="s">
        <v>126</v>
      </c>
      <c r="C46" s="92" t="s">
        <v>127</v>
      </c>
      <c r="D46" s="87">
        <v>3</v>
      </c>
      <c r="E46" s="87">
        <v>13</v>
      </c>
      <c r="F46" s="87">
        <v>0</v>
      </c>
      <c r="G46" s="87">
        <f t="shared" si="1"/>
        <v>16</v>
      </c>
      <c r="H46" s="87">
        <v>2</v>
      </c>
      <c r="I46" s="87">
        <v>15</v>
      </c>
      <c r="J46" s="88">
        <f t="shared" si="0"/>
        <v>1.0666666666666667</v>
      </c>
    </row>
    <row r="47" spans="1:10" x14ac:dyDescent="0.25">
      <c r="A47" s="91" t="s">
        <v>128</v>
      </c>
      <c r="B47" s="92" t="s">
        <v>129</v>
      </c>
      <c r="C47" s="92" t="s">
        <v>130</v>
      </c>
      <c r="D47" s="87">
        <v>1</v>
      </c>
      <c r="E47" s="87">
        <v>93</v>
      </c>
      <c r="F47" s="87">
        <v>0</v>
      </c>
      <c r="G47" s="87">
        <f t="shared" si="1"/>
        <v>94</v>
      </c>
      <c r="H47" s="87">
        <v>1</v>
      </c>
      <c r="I47" s="87">
        <v>101</v>
      </c>
      <c r="J47" s="88">
        <f t="shared" si="0"/>
        <v>0.93069306930693074</v>
      </c>
    </row>
    <row r="48" spans="1:10" x14ac:dyDescent="0.25">
      <c r="A48" s="91" t="s">
        <v>131</v>
      </c>
      <c r="B48" s="92" t="s">
        <v>132</v>
      </c>
      <c r="C48" s="92" t="s">
        <v>133</v>
      </c>
      <c r="D48" s="87">
        <v>3</v>
      </c>
      <c r="E48" s="87">
        <v>107</v>
      </c>
      <c r="F48" s="87">
        <v>0</v>
      </c>
      <c r="G48" s="87">
        <f t="shared" si="1"/>
        <v>110</v>
      </c>
      <c r="H48" s="87">
        <v>3</v>
      </c>
      <c r="I48" s="87">
        <v>70</v>
      </c>
      <c r="J48" s="88">
        <f t="shared" si="0"/>
        <v>1.5714285714285714</v>
      </c>
    </row>
    <row r="49" spans="1:10" x14ac:dyDescent="0.25">
      <c r="A49" s="93" t="s">
        <v>134</v>
      </c>
      <c r="B49" s="94" t="s">
        <v>135</v>
      </c>
      <c r="C49" s="94" t="s">
        <v>136</v>
      </c>
      <c r="D49" s="89">
        <v>7</v>
      </c>
      <c r="E49" s="89">
        <v>68</v>
      </c>
      <c r="F49" s="89">
        <v>0</v>
      </c>
      <c r="G49" s="89">
        <f t="shared" si="1"/>
        <v>75</v>
      </c>
      <c r="H49" s="89">
        <v>2</v>
      </c>
      <c r="I49" s="89">
        <v>98</v>
      </c>
      <c r="J49" s="90">
        <f t="shared" si="0"/>
        <v>0.76530612244897955</v>
      </c>
    </row>
    <row r="50" spans="1:10" x14ac:dyDescent="0.25">
      <c r="A50" s="91" t="s">
        <v>137</v>
      </c>
      <c r="B50" s="92" t="s">
        <v>138</v>
      </c>
      <c r="C50" s="92" t="s">
        <v>139</v>
      </c>
      <c r="D50" s="87">
        <v>2</v>
      </c>
      <c r="E50" s="87">
        <v>31</v>
      </c>
      <c r="F50" s="87">
        <v>0</v>
      </c>
      <c r="G50" s="87">
        <f t="shared" si="1"/>
        <v>33</v>
      </c>
      <c r="H50" s="87">
        <v>2</v>
      </c>
      <c r="I50" s="87">
        <v>33</v>
      </c>
      <c r="J50" s="88">
        <f t="shared" si="0"/>
        <v>1</v>
      </c>
    </row>
    <row r="51" spans="1:10" x14ac:dyDescent="0.25">
      <c r="A51" s="91" t="s">
        <v>140</v>
      </c>
      <c r="B51" s="92" t="s">
        <v>141</v>
      </c>
      <c r="C51" s="92" t="s">
        <v>142</v>
      </c>
      <c r="D51" s="87">
        <v>1</v>
      </c>
      <c r="E51" s="87">
        <v>22</v>
      </c>
      <c r="F51" s="87">
        <v>0</v>
      </c>
      <c r="G51" s="87">
        <f t="shared" si="1"/>
        <v>23</v>
      </c>
      <c r="H51" s="87">
        <v>1</v>
      </c>
      <c r="I51" s="87">
        <v>26</v>
      </c>
      <c r="J51" s="88">
        <f t="shared" si="0"/>
        <v>0.88461538461538458</v>
      </c>
    </row>
    <row r="52" spans="1:10" x14ac:dyDescent="0.25">
      <c r="A52" s="91" t="s">
        <v>143</v>
      </c>
      <c r="B52" s="92" t="s">
        <v>141</v>
      </c>
      <c r="C52" s="92" t="s">
        <v>144</v>
      </c>
      <c r="D52" s="87">
        <v>0</v>
      </c>
      <c r="E52" s="87">
        <v>42</v>
      </c>
      <c r="F52" s="87">
        <v>0</v>
      </c>
      <c r="G52" s="87">
        <f t="shared" si="1"/>
        <v>42</v>
      </c>
      <c r="H52" s="87">
        <v>0</v>
      </c>
      <c r="I52" s="87">
        <v>36</v>
      </c>
      <c r="J52" s="88">
        <f t="shared" si="0"/>
        <v>1.1666666666666667</v>
      </c>
    </row>
    <row r="53" spans="1:10" x14ac:dyDescent="0.25">
      <c r="A53" s="91" t="s">
        <v>145</v>
      </c>
      <c r="B53" s="92" t="s">
        <v>146</v>
      </c>
      <c r="C53" s="92" t="s">
        <v>147</v>
      </c>
      <c r="D53" s="87">
        <v>0</v>
      </c>
      <c r="E53" s="87">
        <v>95</v>
      </c>
      <c r="F53" s="87">
        <v>4</v>
      </c>
      <c r="G53" s="87">
        <f t="shared" si="1"/>
        <v>99</v>
      </c>
      <c r="H53" s="87">
        <v>0</v>
      </c>
      <c r="I53" s="87">
        <v>41</v>
      </c>
      <c r="J53" s="88">
        <f t="shared" si="0"/>
        <v>2.4146341463414633</v>
      </c>
    </row>
    <row r="54" spans="1:10" x14ac:dyDescent="0.25">
      <c r="A54" s="91" t="s">
        <v>148</v>
      </c>
      <c r="B54" s="92" t="s">
        <v>149</v>
      </c>
      <c r="C54" s="92" t="s">
        <v>150</v>
      </c>
      <c r="D54" s="87">
        <v>0</v>
      </c>
      <c r="E54" s="87">
        <v>8</v>
      </c>
      <c r="F54" s="87">
        <v>0</v>
      </c>
      <c r="G54" s="87">
        <f t="shared" si="1"/>
        <v>8</v>
      </c>
      <c r="H54" s="87">
        <v>0</v>
      </c>
      <c r="I54" s="87">
        <v>9</v>
      </c>
      <c r="J54" s="88">
        <f t="shared" si="0"/>
        <v>0.88888888888888884</v>
      </c>
    </row>
    <row r="55" spans="1:10" x14ac:dyDescent="0.25">
      <c r="A55" s="91" t="s">
        <v>151</v>
      </c>
      <c r="B55" s="92" t="s">
        <v>149</v>
      </c>
      <c r="C55" s="92" t="s">
        <v>152</v>
      </c>
      <c r="D55" s="87">
        <v>1</v>
      </c>
      <c r="E55" s="87">
        <v>12</v>
      </c>
      <c r="F55" s="87">
        <v>0</v>
      </c>
      <c r="G55" s="87">
        <f t="shared" si="1"/>
        <v>13</v>
      </c>
      <c r="H55" s="87">
        <v>1</v>
      </c>
      <c r="I55" s="87">
        <v>15</v>
      </c>
      <c r="J55" s="88">
        <f t="shared" si="0"/>
        <v>0.8666666666666667</v>
      </c>
    </row>
    <row r="56" spans="1:10" x14ac:dyDescent="0.25">
      <c r="A56" s="91" t="s">
        <v>153</v>
      </c>
      <c r="B56" s="92" t="s">
        <v>154</v>
      </c>
      <c r="C56" s="92" t="s">
        <v>155</v>
      </c>
      <c r="D56" s="87">
        <v>3</v>
      </c>
      <c r="E56" s="87">
        <v>22</v>
      </c>
      <c r="F56" s="87">
        <v>0</v>
      </c>
      <c r="G56" s="87">
        <f t="shared" si="1"/>
        <v>25</v>
      </c>
      <c r="H56" s="87">
        <v>1</v>
      </c>
      <c r="I56" s="87">
        <v>26</v>
      </c>
      <c r="J56" s="88">
        <f t="shared" si="0"/>
        <v>0.96153846153846156</v>
      </c>
    </row>
    <row r="57" spans="1:10" x14ac:dyDescent="0.25">
      <c r="A57" s="91" t="s">
        <v>156</v>
      </c>
      <c r="B57" s="92" t="s">
        <v>157</v>
      </c>
      <c r="C57" s="92" t="s">
        <v>158</v>
      </c>
      <c r="D57" s="87">
        <v>2</v>
      </c>
      <c r="E57" s="87">
        <v>60</v>
      </c>
      <c r="F57" s="87">
        <v>0</v>
      </c>
      <c r="G57" s="87">
        <f t="shared" si="1"/>
        <v>62</v>
      </c>
      <c r="H57" s="87">
        <v>2</v>
      </c>
      <c r="I57" s="87">
        <v>31</v>
      </c>
      <c r="J57" s="88">
        <f t="shared" si="0"/>
        <v>2</v>
      </c>
    </row>
    <row r="58" spans="1:10" x14ac:dyDescent="0.25">
      <c r="A58" s="91" t="s">
        <v>159</v>
      </c>
      <c r="B58" s="92" t="s">
        <v>160</v>
      </c>
      <c r="C58" s="92" t="s">
        <v>161</v>
      </c>
      <c r="D58" s="87">
        <v>3</v>
      </c>
      <c r="E58" s="87">
        <v>119</v>
      </c>
      <c r="F58" s="87">
        <v>0</v>
      </c>
      <c r="G58" s="87">
        <f t="shared" si="1"/>
        <v>122</v>
      </c>
      <c r="H58" s="87">
        <v>0</v>
      </c>
      <c r="I58" s="87">
        <v>62</v>
      </c>
      <c r="J58" s="88">
        <f t="shared" si="0"/>
        <v>1.967741935483871</v>
      </c>
    </row>
    <row r="59" spans="1:10" x14ac:dyDescent="0.25">
      <c r="A59" s="91" t="s">
        <v>162</v>
      </c>
      <c r="B59" s="92" t="s">
        <v>163</v>
      </c>
      <c r="C59" s="92" t="s">
        <v>164</v>
      </c>
      <c r="D59" s="87">
        <v>0</v>
      </c>
      <c r="E59" s="87">
        <v>18</v>
      </c>
      <c r="F59" s="87">
        <v>1</v>
      </c>
      <c r="G59" s="87">
        <f t="shared" si="1"/>
        <v>19</v>
      </c>
      <c r="H59" s="87">
        <v>0</v>
      </c>
      <c r="I59" s="87">
        <v>19</v>
      </c>
      <c r="J59" s="88">
        <f t="shared" si="0"/>
        <v>1</v>
      </c>
    </row>
    <row r="60" spans="1:10" x14ac:dyDescent="0.25">
      <c r="A60" s="91" t="s">
        <v>165</v>
      </c>
      <c r="B60" s="92" t="s">
        <v>166</v>
      </c>
      <c r="C60" s="92" t="s">
        <v>166</v>
      </c>
      <c r="D60" s="87">
        <v>80</v>
      </c>
      <c r="E60" s="87">
        <v>13</v>
      </c>
      <c r="F60" s="87">
        <v>0</v>
      </c>
      <c r="G60" s="87">
        <f t="shared" si="1"/>
        <v>93</v>
      </c>
      <c r="H60" s="87">
        <v>2</v>
      </c>
      <c r="I60" s="87">
        <v>115</v>
      </c>
      <c r="J60" s="88">
        <f t="shared" si="0"/>
        <v>0.80869565217391304</v>
      </c>
    </row>
    <row r="61" spans="1:10" x14ac:dyDescent="0.25">
      <c r="A61" s="91" t="s">
        <v>167</v>
      </c>
      <c r="B61" s="92" t="s">
        <v>168</v>
      </c>
      <c r="C61" s="92" t="s">
        <v>169</v>
      </c>
      <c r="D61" s="87">
        <v>0</v>
      </c>
      <c r="E61" s="87">
        <v>31</v>
      </c>
      <c r="F61" s="87">
        <v>0</v>
      </c>
      <c r="G61" s="87">
        <f t="shared" si="1"/>
        <v>31</v>
      </c>
      <c r="H61" s="87">
        <v>0</v>
      </c>
      <c r="I61" s="87">
        <v>21</v>
      </c>
      <c r="J61" s="88">
        <f t="shared" si="0"/>
        <v>1.4761904761904763</v>
      </c>
    </row>
    <row r="62" spans="1:10" x14ac:dyDescent="0.25">
      <c r="A62" s="91" t="s">
        <v>170</v>
      </c>
      <c r="B62" s="92" t="s">
        <v>171</v>
      </c>
      <c r="C62" s="92" t="s">
        <v>172</v>
      </c>
      <c r="D62" s="87">
        <v>2</v>
      </c>
      <c r="E62" s="87">
        <v>21</v>
      </c>
      <c r="F62" s="87">
        <v>0</v>
      </c>
      <c r="G62" s="87">
        <f t="shared" si="1"/>
        <v>23</v>
      </c>
      <c r="H62" s="87">
        <v>2</v>
      </c>
      <c r="I62" s="87">
        <v>20</v>
      </c>
      <c r="J62" s="88">
        <f t="shared" si="0"/>
        <v>1.1499999999999999</v>
      </c>
    </row>
    <row r="63" spans="1:10" x14ac:dyDescent="0.25">
      <c r="A63" s="91" t="s">
        <v>173</v>
      </c>
      <c r="B63" s="92" t="s">
        <v>174</v>
      </c>
      <c r="C63" s="92" t="s">
        <v>472</v>
      </c>
      <c r="D63" s="87">
        <v>2</v>
      </c>
      <c r="E63" s="87">
        <v>118</v>
      </c>
      <c r="F63" s="87">
        <v>0</v>
      </c>
      <c r="G63" s="87">
        <f t="shared" si="1"/>
        <v>120</v>
      </c>
      <c r="H63" s="87">
        <v>1</v>
      </c>
      <c r="I63" s="87">
        <v>128</v>
      </c>
      <c r="J63" s="88">
        <f t="shared" si="0"/>
        <v>0.9375</v>
      </c>
    </row>
    <row r="64" spans="1:10" x14ac:dyDescent="0.25">
      <c r="A64" s="91" t="s">
        <v>175</v>
      </c>
      <c r="B64" s="92" t="s">
        <v>174</v>
      </c>
      <c r="C64" s="92" t="s">
        <v>490</v>
      </c>
      <c r="D64" s="87">
        <v>9</v>
      </c>
      <c r="E64" s="87">
        <v>196</v>
      </c>
      <c r="F64" s="87">
        <v>0</v>
      </c>
      <c r="G64" s="87">
        <f t="shared" si="1"/>
        <v>205</v>
      </c>
      <c r="H64" s="87">
        <v>6</v>
      </c>
      <c r="I64" s="87">
        <v>188</v>
      </c>
      <c r="J64" s="88">
        <f t="shared" si="0"/>
        <v>1.0904255319148937</v>
      </c>
    </row>
    <row r="65" spans="1:10" x14ac:dyDescent="0.25">
      <c r="A65" s="91" t="s">
        <v>177</v>
      </c>
      <c r="B65" s="92" t="s">
        <v>174</v>
      </c>
      <c r="C65" s="92" t="s">
        <v>479</v>
      </c>
      <c r="D65" s="87">
        <v>6</v>
      </c>
      <c r="E65" s="87">
        <v>112</v>
      </c>
      <c r="F65" s="87">
        <v>0</v>
      </c>
      <c r="G65" s="87">
        <f t="shared" si="1"/>
        <v>118</v>
      </c>
      <c r="H65" s="87">
        <v>1</v>
      </c>
      <c r="I65" s="87">
        <v>131</v>
      </c>
      <c r="J65" s="88">
        <f t="shared" si="0"/>
        <v>0.9007633587786259</v>
      </c>
    </row>
    <row r="66" spans="1:10" x14ac:dyDescent="0.25">
      <c r="A66" s="91" t="s">
        <v>179</v>
      </c>
      <c r="B66" s="92" t="s">
        <v>174</v>
      </c>
      <c r="C66" s="92" t="s">
        <v>475</v>
      </c>
      <c r="D66" s="87">
        <v>14</v>
      </c>
      <c r="E66" s="87">
        <v>153</v>
      </c>
      <c r="F66" s="87">
        <v>1</v>
      </c>
      <c r="G66" s="87">
        <f t="shared" si="1"/>
        <v>168</v>
      </c>
      <c r="H66" s="87">
        <v>8</v>
      </c>
      <c r="I66" s="87">
        <v>155</v>
      </c>
      <c r="J66" s="88">
        <f t="shared" si="0"/>
        <v>1.0838709677419356</v>
      </c>
    </row>
    <row r="67" spans="1:10" x14ac:dyDescent="0.25">
      <c r="A67" s="91" t="s">
        <v>180</v>
      </c>
      <c r="B67" s="92" t="s">
        <v>174</v>
      </c>
      <c r="C67" s="92" t="s">
        <v>476</v>
      </c>
      <c r="D67" s="87">
        <v>13</v>
      </c>
      <c r="E67" s="87">
        <v>87</v>
      </c>
      <c r="F67" s="87">
        <v>0</v>
      </c>
      <c r="G67" s="87">
        <f t="shared" si="1"/>
        <v>100</v>
      </c>
      <c r="H67" s="87">
        <v>9</v>
      </c>
      <c r="I67" s="87">
        <v>100</v>
      </c>
      <c r="J67" s="88">
        <f t="shared" si="0"/>
        <v>1</v>
      </c>
    </row>
    <row r="68" spans="1:10" x14ac:dyDescent="0.25">
      <c r="A68" s="91" t="s">
        <v>182</v>
      </c>
      <c r="B68" s="92" t="s">
        <v>174</v>
      </c>
      <c r="C68" s="92" t="s">
        <v>489</v>
      </c>
      <c r="D68" s="87">
        <v>8</v>
      </c>
      <c r="E68" s="87">
        <v>203</v>
      </c>
      <c r="F68" s="87">
        <v>0</v>
      </c>
      <c r="G68" s="87">
        <f t="shared" si="1"/>
        <v>211</v>
      </c>
      <c r="H68" s="87">
        <v>3</v>
      </c>
      <c r="I68" s="87">
        <v>220</v>
      </c>
      <c r="J68" s="88">
        <f t="shared" ref="J68:J110" si="2">G68/I68</f>
        <v>0.95909090909090911</v>
      </c>
    </row>
    <row r="69" spans="1:10" x14ac:dyDescent="0.25">
      <c r="A69" s="91" t="s">
        <v>184</v>
      </c>
      <c r="B69" s="92" t="s">
        <v>174</v>
      </c>
      <c r="C69" s="92" t="s">
        <v>185</v>
      </c>
      <c r="D69" s="87">
        <v>1</v>
      </c>
      <c r="E69" s="87">
        <v>52</v>
      </c>
      <c r="F69" s="87">
        <v>0</v>
      </c>
      <c r="G69" s="87">
        <f t="shared" si="1"/>
        <v>53</v>
      </c>
      <c r="H69" s="87">
        <v>1</v>
      </c>
      <c r="I69" s="87">
        <v>42</v>
      </c>
      <c r="J69" s="88">
        <f t="shared" si="2"/>
        <v>1.2619047619047619</v>
      </c>
    </row>
    <row r="70" spans="1:10" x14ac:dyDescent="0.25">
      <c r="A70" s="95" t="s">
        <v>463</v>
      </c>
      <c r="B70" s="92" t="s">
        <v>174</v>
      </c>
      <c r="C70" s="92" t="s">
        <v>470</v>
      </c>
      <c r="D70" s="87">
        <v>0</v>
      </c>
      <c r="E70" s="87">
        <v>9</v>
      </c>
      <c r="F70" s="87">
        <v>0</v>
      </c>
      <c r="G70" s="87">
        <f t="shared" si="1"/>
        <v>9</v>
      </c>
      <c r="H70" s="87">
        <v>0</v>
      </c>
      <c r="I70" s="87">
        <v>8</v>
      </c>
      <c r="J70" s="88">
        <f t="shared" si="2"/>
        <v>1.125</v>
      </c>
    </row>
    <row r="71" spans="1:10" x14ac:dyDescent="0.25">
      <c r="A71" s="91" t="s">
        <v>186</v>
      </c>
      <c r="B71" s="92" t="s">
        <v>174</v>
      </c>
      <c r="C71" s="92" t="s">
        <v>187</v>
      </c>
      <c r="D71" s="87">
        <v>6</v>
      </c>
      <c r="E71" s="87">
        <v>106</v>
      </c>
      <c r="F71" s="87">
        <v>0</v>
      </c>
      <c r="G71" s="87">
        <f t="shared" si="1"/>
        <v>112</v>
      </c>
      <c r="H71" s="87">
        <v>4</v>
      </c>
      <c r="I71" s="87">
        <v>132</v>
      </c>
      <c r="J71" s="88">
        <f t="shared" si="2"/>
        <v>0.84848484848484851</v>
      </c>
    </row>
    <row r="72" spans="1:10" x14ac:dyDescent="0.25">
      <c r="A72" s="91" t="s">
        <v>188</v>
      </c>
      <c r="B72" s="92" t="s">
        <v>174</v>
      </c>
      <c r="C72" s="92" t="s">
        <v>189</v>
      </c>
      <c r="D72" s="87">
        <v>45</v>
      </c>
      <c r="E72" s="87">
        <v>469</v>
      </c>
      <c r="F72" s="87">
        <v>0</v>
      </c>
      <c r="G72" s="87">
        <f t="shared" si="1"/>
        <v>514</v>
      </c>
      <c r="H72" s="87">
        <v>0</v>
      </c>
      <c r="I72" s="87">
        <v>602</v>
      </c>
      <c r="J72" s="88">
        <f t="shared" si="2"/>
        <v>0.85382059800664456</v>
      </c>
    </row>
    <row r="73" spans="1:10" x14ac:dyDescent="0.25">
      <c r="A73" s="91" t="s">
        <v>190</v>
      </c>
      <c r="B73" s="92" t="s">
        <v>174</v>
      </c>
      <c r="C73" s="92" t="s">
        <v>191</v>
      </c>
      <c r="D73" s="87">
        <v>2</v>
      </c>
      <c r="E73" s="87">
        <v>80</v>
      </c>
      <c r="F73" s="87">
        <v>44</v>
      </c>
      <c r="G73" s="87">
        <f t="shared" si="1"/>
        <v>126</v>
      </c>
      <c r="H73" s="87">
        <v>0</v>
      </c>
      <c r="I73" s="87">
        <v>138</v>
      </c>
      <c r="J73" s="88">
        <f t="shared" si="2"/>
        <v>0.91304347826086951</v>
      </c>
    </row>
    <row r="74" spans="1:10" x14ac:dyDescent="0.25">
      <c r="A74" s="93" t="s">
        <v>192</v>
      </c>
      <c r="B74" s="94" t="s">
        <v>174</v>
      </c>
      <c r="C74" s="94" t="s">
        <v>193</v>
      </c>
      <c r="D74" s="89">
        <v>13</v>
      </c>
      <c r="E74" s="89">
        <v>353</v>
      </c>
      <c r="F74" s="89">
        <v>1</v>
      </c>
      <c r="G74" s="89">
        <f t="shared" si="1"/>
        <v>367</v>
      </c>
      <c r="H74" s="89">
        <v>6</v>
      </c>
      <c r="I74" s="89">
        <v>462</v>
      </c>
      <c r="J74" s="90">
        <f t="shared" si="2"/>
        <v>0.7943722943722944</v>
      </c>
    </row>
    <row r="75" spans="1:10" x14ac:dyDescent="0.25">
      <c r="A75" s="91" t="s">
        <v>194</v>
      </c>
      <c r="B75" s="92" t="s">
        <v>174</v>
      </c>
      <c r="C75" s="92" t="s">
        <v>195</v>
      </c>
      <c r="D75" s="87">
        <v>4</v>
      </c>
      <c r="E75" s="87">
        <v>307</v>
      </c>
      <c r="F75" s="87">
        <v>0</v>
      </c>
      <c r="G75" s="87">
        <f t="shared" si="1"/>
        <v>311</v>
      </c>
      <c r="H75" s="87">
        <v>4</v>
      </c>
      <c r="I75" s="87">
        <v>296</v>
      </c>
      <c r="J75" s="88">
        <f t="shared" si="2"/>
        <v>1.0506756756756757</v>
      </c>
    </row>
    <row r="76" spans="1:10" x14ac:dyDescent="0.25">
      <c r="A76" s="91" t="s">
        <v>196</v>
      </c>
      <c r="B76" s="92" t="s">
        <v>174</v>
      </c>
      <c r="C76" s="92" t="s">
        <v>197</v>
      </c>
      <c r="D76" s="87">
        <v>4</v>
      </c>
      <c r="E76" s="87">
        <v>158</v>
      </c>
      <c r="F76" s="87">
        <v>0</v>
      </c>
      <c r="G76" s="87">
        <f t="shared" si="1"/>
        <v>162</v>
      </c>
      <c r="H76" s="87">
        <v>1</v>
      </c>
      <c r="I76" s="87">
        <v>162</v>
      </c>
      <c r="J76" s="88">
        <f t="shared" si="2"/>
        <v>1</v>
      </c>
    </row>
    <row r="77" spans="1:10" x14ac:dyDescent="0.25">
      <c r="A77" s="91" t="s">
        <v>198</v>
      </c>
      <c r="B77" s="92" t="s">
        <v>174</v>
      </c>
      <c r="C77" s="92" t="s">
        <v>199</v>
      </c>
      <c r="D77" s="87">
        <v>1</v>
      </c>
      <c r="E77" s="87">
        <v>17</v>
      </c>
      <c r="F77" s="87">
        <v>0</v>
      </c>
      <c r="G77" s="87">
        <f>SUM(D77:F77)</f>
        <v>18</v>
      </c>
      <c r="H77" s="87">
        <v>1</v>
      </c>
      <c r="I77" s="87">
        <v>17</v>
      </c>
      <c r="J77" s="88">
        <f>G77/I77</f>
        <v>1.0588235294117647</v>
      </c>
    </row>
    <row r="78" spans="1:10" x14ac:dyDescent="0.25">
      <c r="A78" s="91" t="s">
        <v>200</v>
      </c>
      <c r="B78" s="92" t="s">
        <v>201</v>
      </c>
      <c r="C78" s="92" t="s">
        <v>201</v>
      </c>
      <c r="D78" s="87">
        <v>1</v>
      </c>
      <c r="E78" s="87">
        <v>43</v>
      </c>
      <c r="F78" s="87">
        <v>0</v>
      </c>
      <c r="G78" s="87">
        <f t="shared" ref="G78:G109" si="3">SUM(D78:F78)</f>
        <v>44</v>
      </c>
      <c r="H78" s="87">
        <v>1</v>
      </c>
      <c r="I78" s="87">
        <v>47</v>
      </c>
      <c r="J78" s="88">
        <f t="shared" si="2"/>
        <v>0.93617021276595747</v>
      </c>
    </row>
    <row r="79" spans="1:10" x14ac:dyDescent="0.25">
      <c r="A79" s="91" t="s">
        <v>202</v>
      </c>
      <c r="B79" s="92" t="s">
        <v>203</v>
      </c>
      <c r="C79" s="92" t="s">
        <v>204</v>
      </c>
      <c r="D79" s="87">
        <v>1</v>
      </c>
      <c r="E79" s="87">
        <v>25</v>
      </c>
      <c r="F79" s="87">
        <v>0</v>
      </c>
      <c r="G79" s="87">
        <f t="shared" si="3"/>
        <v>26</v>
      </c>
      <c r="H79" s="87">
        <v>1</v>
      </c>
      <c r="I79" s="87">
        <v>16</v>
      </c>
      <c r="J79" s="88">
        <f t="shared" si="2"/>
        <v>1.625</v>
      </c>
    </row>
    <row r="80" spans="1:10" x14ac:dyDescent="0.25">
      <c r="A80" s="95" t="s">
        <v>205</v>
      </c>
      <c r="B80" s="92" t="s">
        <v>203</v>
      </c>
      <c r="C80" s="92" t="s">
        <v>206</v>
      </c>
      <c r="D80" s="87">
        <v>1</v>
      </c>
      <c r="E80" s="87">
        <v>7</v>
      </c>
      <c r="F80" s="87">
        <v>0</v>
      </c>
      <c r="G80" s="87">
        <f t="shared" si="3"/>
        <v>8</v>
      </c>
      <c r="H80" s="87">
        <v>1</v>
      </c>
      <c r="I80" s="87">
        <v>5</v>
      </c>
      <c r="J80" s="88">
        <f t="shared" si="2"/>
        <v>1.6</v>
      </c>
    </row>
    <row r="81" spans="1:10" x14ac:dyDescent="0.25">
      <c r="A81" s="91" t="s">
        <v>207</v>
      </c>
      <c r="B81" s="92" t="s">
        <v>208</v>
      </c>
      <c r="C81" s="92" t="s">
        <v>209</v>
      </c>
      <c r="D81" s="87">
        <v>4</v>
      </c>
      <c r="E81" s="87">
        <v>9</v>
      </c>
      <c r="F81" s="87">
        <v>48</v>
      </c>
      <c r="G81" s="87">
        <f t="shared" si="3"/>
        <v>61</v>
      </c>
      <c r="H81" s="87">
        <v>4</v>
      </c>
      <c r="I81" s="87">
        <v>60</v>
      </c>
      <c r="J81" s="88">
        <f t="shared" si="2"/>
        <v>1.0166666666666666</v>
      </c>
    </row>
    <row r="82" spans="1:10" x14ac:dyDescent="0.25">
      <c r="A82" s="91" t="s">
        <v>210</v>
      </c>
      <c r="B82" s="92" t="s">
        <v>211</v>
      </c>
      <c r="C82" s="92" t="s">
        <v>211</v>
      </c>
      <c r="D82" s="87">
        <v>3</v>
      </c>
      <c r="E82" s="87">
        <v>50</v>
      </c>
      <c r="F82" s="87">
        <v>0</v>
      </c>
      <c r="G82" s="87">
        <f t="shared" si="3"/>
        <v>53</v>
      </c>
      <c r="H82" s="87">
        <v>3</v>
      </c>
      <c r="I82" s="87">
        <v>47</v>
      </c>
      <c r="J82" s="88">
        <f t="shared" si="2"/>
        <v>1.1276595744680851</v>
      </c>
    </row>
    <row r="83" spans="1:10" x14ac:dyDescent="0.25">
      <c r="A83" s="91" t="s">
        <v>212</v>
      </c>
      <c r="B83" s="92" t="s">
        <v>213</v>
      </c>
      <c r="C83" s="92" t="s">
        <v>214</v>
      </c>
      <c r="D83" s="87">
        <v>3</v>
      </c>
      <c r="E83" s="87">
        <v>94</v>
      </c>
      <c r="F83" s="87">
        <v>1</v>
      </c>
      <c r="G83" s="87">
        <f t="shared" si="3"/>
        <v>98</v>
      </c>
      <c r="H83" s="87">
        <v>3</v>
      </c>
      <c r="I83" s="87">
        <v>109</v>
      </c>
      <c r="J83" s="88">
        <f t="shared" si="2"/>
        <v>0.8990825688073395</v>
      </c>
    </row>
    <row r="84" spans="1:10" x14ac:dyDescent="0.25">
      <c r="A84" s="91" t="s">
        <v>215</v>
      </c>
      <c r="B84" s="92" t="s">
        <v>213</v>
      </c>
      <c r="C84" s="92" t="s">
        <v>216</v>
      </c>
      <c r="D84" s="87">
        <v>6</v>
      </c>
      <c r="E84" s="87">
        <v>57</v>
      </c>
      <c r="F84" s="87">
        <v>3</v>
      </c>
      <c r="G84" s="87">
        <f t="shared" si="3"/>
        <v>66</v>
      </c>
      <c r="H84" s="87">
        <v>6</v>
      </c>
      <c r="I84" s="87">
        <v>48</v>
      </c>
      <c r="J84" s="88">
        <f t="shared" si="2"/>
        <v>1.375</v>
      </c>
    </row>
    <row r="85" spans="1:10" x14ac:dyDescent="0.25">
      <c r="A85" s="91" t="s">
        <v>217</v>
      </c>
      <c r="B85" s="92" t="s">
        <v>218</v>
      </c>
      <c r="C85" s="92" t="s">
        <v>219</v>
      </c>
      <c r="D85" s="87">
        <v>9</v>
      </c>
      <c r="E85" s="87">
        <v>94</v>
      </c>
      <c r="F85" s="87">
        <v>0</v>
      </c>
      <c r="G85" s="87">
        <f t="shared" si="3"/>
        <v>103</v>
      </c>
      <c r="H85" s="87">
        <v>2</v>
      </c>
      <c r="I85" s="87">
        <v>71</v>
      </c>
      <c r="J85" s="88">
        <f t="shared" si="2"/>
        <v>1.4507042253521127</v>
      </c>
    </row>
    <row r="86" spans="1:10" x14ac:dyDescent="0.25">
      <c r="A86" s="91" t="s">
        <v>220</v>
      </c>
      <c r="B86" s="92" t="s">
        <v>221</v>
      </c>
      <c r="C86" s="92" t="s">
        <v>222</v>
      </c>
      <c r="D86" s="87">
        <v>4</v>
      </c>
      <c r="E86" s="87">
        <v>32</v>
      </c>
      <c r="F86" s="87">
        <v>1</v>
      </c>
      <c r="G86" s="87">
        <f t="shared" si="3"/>
        <v>37</v>
      </c>
      <c r="H86" s="87">
        <v>4</v>
      </c>
      <c r="I86" s="87">
        <v>34</v>
      </c>
      <c r="J86" s="88">
        <f t="shared" si="2"/>
        <v>1.088235294117647</v>
      </c>
    </row>
    <row r="87" spans="1:10" x14ac:dyDescent="0.25">
      <c r="A87" s="91" t="s">
        <v>223</v>
      </c>
      <c r="B87" s="92" t="s">
        <v>224</v>
      </c>
      <c r="C87" s="92" t="s">
        <v>225</v>
      </c>
      <c r="D87" s="87">
        <v>22</v>
      </c>
      <c r="E87" s="87">
        <v>187</v>
      </c>
      <c r="F87" s="87">
        <v>6</v>
      </c>
      <c r="G87" s="87">
        <f t="shared" si="3"/>
        <v>215</v>
      </c>
      <c r="H87" s="87">
        <v>7</v>
      </c>
      <c r="I87" s="87">
        <v>146</v>
      </c>
      <c r="J87" s="88">
        <f t="shared" si="2"/>
        <v>1.4726027397260273</v>
      </c>
    </row>
    <row r="88" spans="1:10" x14ac:dyDescent="0.25">
      <c r="A88" s="91" t="s">
        <v>226</v>
      </c>
      <c r="B88" s="92" t="s">
        <v>227</v>
      </c>
      <c r="C88" s="92" t="s">
        <v>228</v>
      </c>
      <c r="D88" s="87">
        <v>0</v>
      </c>
      <c r="E88" s="87">
        <v>20</v>
      </c>
      <c r="F88" s="87">
        <v>0</v>
      </c>
      <c r="G88" s="87">
        <f t="shared" si="3"/>
        <v>20</v>
      </c>
      <c r="H88" s="87">
        <v>0</v>
      </c>
      <c r="I88" s="87">
        <v>18</v>
      </c>
      <c r="J88" s="88">
        <f t="shared" si="2"/>
        <v>1.1111111111111112</v>
      </c>
    </row>
    <row r="89" spans="1:10" x14ac:dyDescent="0.25">
      <c r="A89" s="93" t="s">
        <v>229</v>
      </c>
      <c r="B89" s="94" t="s">
        <v>230</v>
      </c>
      <c r="C89" s="94" t="s">
        <v>231</v>
      </c>
      <c r="D89" s="89"/>
      <c r="E89" s="89"/>
      <c r="F89" s="89"/>
      <c r="G89" s="89">
        <f t="shared" si="3"/>
        <v>0</v>
      </c>
      <c r="H89" s="89"/>
      <c r="I89" s="89">
        <v>2</v>
      </c>
      <c r="J89" s="90">
        <f t="shared" si="2"/>
        <v>0</v>
      </c>
    </row>
    <row r="90" spans="1:10" x14ac:dyDescent="0.25">
      <c r="A90" s="91" t="s">
        <v>232</v>
      </c>
      <c r="B90" s="92" t="s">
        <v>233</v>
      </c>
      <c r="C90" s="92" t="s">
        <v>234</v>
      </c>
      <c r="D90" s="87">
        <v>6</v>
      </c>
      <c r="E90" s="87">
        <v>100</v>
      </c>
      <c r="F90" s="87">
        <v>1</v>
      </c>
      <c r="G90" s="87">
        <f t="shared" si="3"/>
        <v>107</v>
      </c>
      <c r="H90" s="87">
        <v>5</v>
      </c>
      <c r="I90" s="87">
        <v>101</v>
      </c>
      <c r="J90" s="88">
        <f t="shared" si="2"/>
        <v>1.0594059405940595</v>
      </c>
    </row>
    <row r="91" spans="1:10" x14ac:dyDescent="0.25">
      <c r="A91" s="91" t="s">
        <v>235</v>
      </c>
      <c r="B91" s="92" t="s">
        <v>236</v>
      </c>
      <c r="C91" s="92" t="s">
        <v>236</v>
      </c>
      <c r="D91" s="87">
        <v>9</v>
      </c>
      <c r="E91" s="87">
        <v>93</v>
      </c>
      <c r="F91" s="87">
        <v>0</v>
      </c>
      <c r="G91" s="87">
        <f t="shared" si="3"/>
        <v>102</v>
      </c>
      <c r="H91" s="87">
        <v>4</v>
      </c>
      <c r="I91" s="87">
        <v>72</v>
      </c>
      <c r="J91" s="88">
        <f t="shared" si="2"/>
        <v>1.4166666666666667</v>
      </c>
    </row>
    <row r="92" spans="1:10" x14ac:dyDescent="0.25">
      <c r="A92" s="91" t="s">
        <v>237</v>
      </c>
      <c r="B92" s="92" t="s">
        <v>238</v>
      </c>
      <c r="C92" s="92" t="s">
        <v>239</v>
      </c>
      <c r="D92" s="87">
        <v>1</v>
      </c>
      <c r="E92" s="87">
        <v>90</v>
      </c>
      <c r="F92" s="87">
        <v>0</v>
      </c>
      <c r="G92" s="87">
        <f t="shared" si="3"/>
        <v>91</v>
      </c>
      <c r="H92" s="87">
        <v>0</v>
      </c>
      <c r="I92" s="87">
        <v>91</v>
      </c>
      <c r="J92" s="88">
        <f t="shared" si="2"/>
        <v>1</v>
      </c>
    </row>
    <row r="93" spans="1:10" x14ac:dyDescent="0.25">
      <c r="A93" s="91" t="s">
        <v>240</v>
      </c>
      <c r="B93" s="92" t="s">
        <v>241</v>
      </c>
      <c r="C93" s="92" t="s">
        <v>242</v>
      </c>
      <c r="D93" s="87">
        <v>4</v>
      </c>
      <c r="E93" s="87">
        <v>75</v>
      </c>
      <c r="F93" s="87">
        <v>0</v>
      </c>
      <c r="G93" s="87">
        <f t="shared" si="3"/>
        <v>79</v>
      </c>
      <c r="H93" s="87">
        <v>2</v>
      </c>
      <c r="I93" s="87">
        <v>80</v>
      </c>
      <c r="J93" s="88">
        <f t="shared" si="2"/>
        <v>0.98750000000000004</v>
      </c>
    </row>
    <row r="94" spans="1:10" x14ac:dyDescent="0.25">
      <c r="A94" s="91" t="s">
        <v>243</v>
      </c>
      <c r="B94" s="92" t="s">
        <v>244</v>
      </c>
      <c r="C94" s="92" t="s">
        <v>245</v>
      </c>
      <c r="D94" s="87">
        <v>3</v>
      </c>
      <c r="E94" s="87">
        <v>67</v>
      </c>
      <c r="F94" s="87">
        <v>0</v>
      </c>
      <c r="G94" s="87">
        <f t="shared" si="3"/>
        <v>70</v>
      </c>
      <c r="H94" s="87">
        <v>1</v>
      </c>
      <c r="I94" s="87">
        <v>82</v>
      </c>
      <c r="J94" s="88">
        <f t="shared" si="2"/>
        <v>0.85365853658536583</v>
      </c>
    </row>
    <row r="95" spans="1:10" x14ac:dyDescent="0.25">
      <c r="A95" s="91" t="s">
        <v>246</v>
      </c>
      <c r="B95" s="92" t="s">
        <v>247</v>
      </c>
      <c r="C95" s="92" t="s">
        <v>248</v>
      </c>
      <c r="D95" s="87">
        <v>0</v>
      </c>
      <c r="E95" s="87">
        <v>22</v>
      </c>
      <c r="F95" s="87">
        <v>0</v>
      </c>
      <c r="G95" s="87">
        <f t="shared" si="3"/>
        <v>22</v>
      </c>
      <c r="H95" s="87">
        <v>0</v>
      </c>
      <c r="I95" s="87">
        <v>25</v>
      </c>
      <c r="J95" s="88">
        <f t="shared" si="2"/>
        <v>0.88</v>
      </c>
    </row>
    <row r="96" spans="1:10" x14ac:dyDescent="0.25">
      <c r="A96" s="91" t="s">
        <v>249</v>
      </c>
      <c r="B96" s="92" t="s">
        <v>250</v>
      </c>
      <c r="C96" s="92" t="s">
        <v>480</v>
      </c>
      <c r="D96" s="87">
        <v>11</v>
      </c>
      <c r="E96" s="87">
        <v>314</v>
      </c>
      <c r="F96" s="87">
        <v>0</v>
      </c>
      <c r="G96" s="87">
        <f t="shared" si="3"/>
        <v>325</v>
      </c>
      <c r="H96" s="87">
        <v>11</v>
      </c>
      <c r="I96" s="87">
        <v>323</v>
      </c>
      <c r="J96" s="88">
        <f t="shared" si="2"/>
        <v>1.0061919504643964</v>
      </c>
    </row>
    <row r="97" spans="1:10" x14ac:dyDescent="0.25">
      <c r="A97" s="91" t="s">
        <v>254</v>
      </c>
      <c r="B97" s="92" t="s">
        <v>250</v>
      </c>
      <c r="C97" s="92" t="s">
        <v>255</v>
      </c>
      <c r="D97" s="87">
        <v>13</v>
      </c>
      <c r="E97" s="87">
        <v>260</v>
      </c>
      <c r="F97" s="87">
        <v>1</v>
      </c>
      <c r="G97" s="87">
        <f t="shared" si="3"/>
        <v>274</v>
      </c>
      <c r="H97" s="87">
        <v>5</v>
      </c>
      <c r="I97" s="87">
        <v>316</v>
      </c>
      <c r="J97" s="88">
        <f t="shared" si="2"/>
        <v>0.86708860759493667</v>
      </c>
    </row>
    <row r="98" spans="1:10" x14ac:dyDescent="0.25">
      <c r="A98" s="91" t="s">
        <v>256</v>
      </c>
      <c r="B98" s="92" t="s">
        <v>250</v>
      </c>
      <c r="C98" s="92" t="s">
        <v>257</v>
      </c>
      <c r="D98" s="87">
        <v>4</v>
      </c>
      <c r="E98" s="87">
        <v>89</v>
      </c>
      <c r="F98" s="87">
        <v>0</v>
      </c>
      <c r="G98" s="87">
        <f t="shared" si="3"/>
        <v>93</v>
      </c>
      <c r="H98" s="87">
        <v>4</v>
      </c>
      <c r="I98" s="87">
        <v>90</v>
      </c>
      <c r="J98" s="88">
        <f t="shared" si="2"/>
        <v>1.0333333333333334</v>
      </c>
    </row>
    <row r="99" spans="1:10" x14ac:dyDescent="0.25">
      <c r="A99" s="91" t="s">
        <v>258</v>
      </c>
      <c r="B99" s="92" t="s">
        <v>250</v>
      </c>
      <c r="C99" s="92" t="s">
        <v>259</v>
      </c>
      <c r="D99" s="87">
        <v>9</v>
      </c>
      <c r="E99" s="87">
        <v>150</v>
      </c>
      <c r="F99" s="87">
        <v>0</v>
      </c>
      <c r="G99" s="87">
        <f t="shared" si="3"/>
        <v>159</v>
      </c>
      <c r="H99" s="87">
        <v>2</v>
      </c>
      <c r="I99" s="87">
        <v>151</v>
      </c>
      <c r="J99" s="88">
        <f t="shared" si="2"/>
        <v>1.0529801324503312</v>
      </c>
    </row>
    <row r="100" spans="1:10" x14ac:dyDescent="0.25">
      <c r="A100" s="91" t="s">
        <v>260</v>
      </c>
      <c r="B100" s="92" t="s">
        <v>250</v>
      </c>
      <c r="C100" s="92" t="s">
        <v>261</v>
      </c>
      <c r="D100" s="87">
        <v>5</v>
      </c>
      <c r="E100" s="87">
        <v>97</v>
      </c>
      <c r="F100" s="87">
        <v>0</v>
      </c>
      <c r="G100" s="87">
        <f t="shared" si="3"/>
        <v>102</v>
      </c>
      <c r="H100" s="87">
        <v>4</v>
      </c>
      <c r="I100" s="87">
        <v>107</v>
      </c>
      <c r="J100" s="88">
        <f t="shared" si="2"/>
        <v>0.95327102803738317</v>
      </c>
    </row>
    <row r="101" spans="1:10" x14ac:dyDescent="0.25">
      <c r="A101" s="91" t="s">
        <v>262</v>
      </c>
      <c r="B101" s="92" t="s">
        <v>250</v>
      </c>
      <c r="C101" s="92" t="s">
        <v>263</v>
      </c>
      <c r="D101" s="87">
        <v>16</v>
      </c>
      <c r="E101" s="87">
        <v>432</v>
      </c>
      <c r="F101" s="87">
        <v>0</v>
      </c>
      <c r="G101" s="87">
        <f t="shared" si="3"/>
        <v>448</v>
      </c>
      <c r="H101" s="87">
        <v>2</v>
      </c>
      <c r="I101" s="87">
        <v>442</v>
      </c>
      <c r="J101" s="88">
        <f t="shared" si="2"/>
        <v>1.0135746606334841</v>
      </c>
    </row>
    <row r="102" spans="1:10" x14ac:dyDescent="0.25">
      <c r="A102" s="91" t="s">
        <v>264</v>
      </c>
      <c r="B102" s="92" t="s">
        <v>250</v>
      </c>
      <c r="C102" s="92" t="s">
        <v>265</v>
      </c>
      <c r="D102" s="87">
        <v>14</v>
      </c>
      <c r="E102" s="87">
        <v>159</v>
      </c>
      <c r="F102" s="87">
        <v>0</v>
      </c>
      <c r="G102" s="87">
        <f t="shared" si="3"/>
        <v>173</v>
      </c>
      <c r="H102" s="87">
        <v>4</v>
      </c>
      <c r="I102" s="87">
        <v>168</v>
      </c>
      <c r="J102" s="88">
        <f t="shared" si="2"/>
        <v>1.0297619047619047</v>
      </c>
    </row>
    <row r="103" spans="1:10" x14ac:dyDescent="0.25">
      <c r="A103" s="91" t="s">
        <v>266</v>
      </c>
      <c r="B103" s="92" t="s">
        <v>250</v>
      </c>
      <c r="C103" s="92" t="s">
        <v>267</v>
      </c>
      <c r="D103" s="87">
        <v>6</v>
      </c>
      <c r="E103" s="87">
        <v>118</v>
      </c>
      <c r="F103" s="87">
        <v>0</v>
      </c>
      <c r="G103" s="87">
        <f t="shared" si="3"/>
        <v>124</v>
      </c>
      <c r="H103" s="87">
        <v>3</v>
      </c>
      <c r="I103" s="87">
        <v>120</v>
      </c>
      <c r="J103" s="88">
        <f t="shared" si="2"/>
        <v>1.0333333333333334</v>
      </c>
    </row>
    <row r="104" spans="1:10" x14ac:dyDescent="0.25">
      <c r="A104" s="91" t="s">
        <v>268</v>
      </c>
      <c r="B104" s="92" t="s">
        <v>250</v>
      </c>
      <c r="C104" s="92" t="s">
        <v>269</v>
      </c>
      <c r="D104" s="87">
        <v>22</v>
      </c>
      <c r="E104" s="87">
        <v>147</v>
      </c>
      <c r="F104" s="87">
        <v>1</v>
      </c>
      <c r="G104" s="87">
        <f t="shared" si="3"/>
        <v>170</v>
      </c>
      <c r="H104" s="87">
        <v>4</v>
      </c>
      <c r="I104" s="87">
        <v>175</v>
      </c>
      <c r="J104" s="88">
        <f t="shared" si="2"/>
        <v>0.97142857142857142</v>
      </c>
    </row>
    <row r="105" spans="1:10" x14ac:dyDescent="0.25">
      <c r="A105" s="91" t="s">
        <v>270</v>
      </c>
      <c r="B105" s="92" t="s">
        <v>271</v>
      </c>
      <c r="C105" s="92" t="s">
        <v>271</v>
      </c>
      <c r="D105" s="87">
        <v>2</v>
      </c>
      <c r="E105" s="87">
        <v>49</v>
      </c>
      <c r="F105" s="87">
        <v>0</v>
      </c>
      <c r="G105" s="87">
        <f t="shared" si="3"/>
        <v>51</v>
      </c>
      <c r="H105" s="87">
        <v>0</v>
      </c>
      <c r="I105" s="87">
        <v>53</v>
      </c>
      <c r="J105" s="88">
        <f t="shared" si="2"/>
        <v>0.96226415094339623</v>
      </c>
    </row>
    <row r="106" spans="1:10" x14ac:dyDescent="0.25">
      <c r="A106" s="91" t="s">
        <v>272</v>
      </c>
      <c r="B106" s="92" t="s">
        <v>271</v>
      </c>
      <c r="C106" s="92" t="s">
        <v>273</v>
      </c>
      <c r="D106" s="87">
        <v>4</v>
      </c>
      <c r="E106" s="87">
        <v>16</v>
      </c>
      <c r="F106" s="87">
        <v>0</v>
      </c>
      <c r="G106" s="87">
        <f t="shared" si="3"/>
        <v>20</v>
      </c>
      <c r="H106" s="87">
        <v>0</v>
      </c>
      <c r="I106" s="87">
        <v>19</v>
      </c>
      <c r="J106" s="88">
        <f t="shared" si="2"/>
        <v>1.0526315789473684</v>
      </c>
    </row>
    <row r="107" spans="1:10" x14ac:dyDescent="0.25">
      <c r="A107" s="91" t="s">
        <v>274</v>
      </c>
      <c r="B107" s="92" t="s">
        <v>275</v>
      </c>
      <c r="C107" s="92" t="s">
        <v>276</v>
      </c>
      <c r="D107" s="87">
        <v>15</v>
      </c>
      <c r="E107" s="87">
        <v>100</v>
      </c>
      <c r="F107" s="87">
        <v>0</v>
      </c>
      <c r="G107" s="87">
        <f t="shared" si="3"/>
        <v>115</v>
      </c>
      <c r="H107" s="87">
        <v>8</v>
      </c>
      <c r="I107" s="87">
        <v>120</v>
      </c>
      <c r="J107" s="88">
        <f t="shared" si="2"/>
        <v>0.95833333333333337</v>
      </c>
    </row>
    <row r="108" spans="1:10" x14ac:dyDescent="0.25">
      <c r="A108" s="91" t="s">
        <v>277</v>
      </c>
      <c r="B108" s="92" t="s">
        <v>278</v>
      </c>
      <c r="C108" s="92" t="s">
        <v>279</v>
      </c>
      <c r="D108" s="87">
        <v>0</v>
      </c>
      <c r="E108" s="87">
        <v>18</v>
      </c>
      <c r="F108" s="87">
        <v>0</v>
      </c>
      <c r="G108" s="87">
        <f t="shared" si="3"/>
        <v>18</v>
      </c>
      <c r="H108" s="87">
        <v>0</v>
      </c>
      <c r="I108" s="87">
        <v>17</v>
      </c>
      <c r="J108" s="88">
        <f t="shared" si="2"/>
        <v>1.0588235294117647</v>
      </c>
    </row>
    <row r="109" spans="1:10" ht="15.75" thickBot="1" x14ac:dyDescent="0.3">
      <c r="A109" s="102" t="s">
        <v>280</v>
      </c>
      <c r="B109" s="103" t="s">
        <v>281</v>
      </c>
      <c r="C109" s="102" t="s">
        <v>281</v>
      </c>
      <c r="D109" s="104">
        <v>5</v>
      </c>
      <c r="E109" s="104">
        <v>39</v>
      </c>
      <c r="F109" s="104">
        <v>0</v>
      </c>
      <c r="G109" s="104">
        <f t="shared" si="3"/>
        <v>44</v>
      </c>
      <c r="H109" s="104">
        <v>3</v>
      </c>
      <c r="I109" s="104">
        <v>51</v>
      </c>
      <c r="J109" s="105">
        <f>G109/I109</f>
        <v>0.86274509803921573</v>
      </c>
    </row>
    <row r="110" spans="1:10" ht="16.5" thickTop="1" thickBot="1" x14ac:dyDescent="0.3">
      <c r="A110" s="97" t="s">
        <v>282</v>
      </c>
      <c r="B110" s="98"/>
      <c r="C110" s="99"/>
      <c r="D110" s="100">
        <f>SUM(D3:D109)</f>
        <v>556</v>
      </c>
      <c r="E110" s="100">
        <f>SUM(E3:E109)</f>
        <v>8290</v>
      </c>
      <c r="F110" s="100">
        <f>SUM(F3:F109)</f>
        <v>194</v>
      </c>
      <c r="G110" s="100">
        <f t="shared" ref="G110" si="4">D110+E110+F110</f>
        <v>9040</v>
      </c>
      <c r="H110" s="100">
        <f>SUM(H3:H109)</f>
        <v>228</v>
      </c>
      <c r="I110" s="100">
        <f>SUM(I3:I109)</f>
        <v>8723</v>
      </c>
      <c r="J110" s="101">
        <f t="shared" si="2"/>
        <v>1.0363407084718561</v>
      </c>
    </row>
    <row r="111" spans="1:10" ht="15.75" thickTop="1" x14ac:dyDescent="0.25"/>
    <row r="112" spans="1:10" x14ac:dyDescent="0.25">
      <c r="A112" s="86" t="s">
        <v>283</v>
      </c>
      <c r="B112" s="5"/>
      <c r="C112" s="5"/>
      <c r="D112" s="19"/>
      <c r="E112" s="19"/>
      <c r="F112" s="19"/>
      <c r="G112" s="31"/>
      <c r="H112" s="19"/>
      <c r="I112" s="31"/>
      <c r="J112" s="70"/>
    </row>
    <row r="114" spans="1:10" x14ac:dyDescent="0.25">
      <c r="A114" s="86" t="s">
        <v>284</v>
      </c>
      <c r="B114" s="5"/>
      <c r="C114" s="5"/>
      <c r="D114" s="19"/>
      <c r="E114" s="19"/>
      <c r="F114" s="19"/>
      <c r="G114" s="31"/>
      <c r="H114" s="19"/>
      <c r="I114" s="31"/>
      <c r="J114" s="70"/>
    </row>
  </sheetData>
  <mergeCells count="1">
    <mergeCell ref="D1:I1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6CD8-4E2B-4CE1-899D-6A6C3FA4D6F1}">
  <dimension ref="A1:H80"/>
  <sheetViews>
    <sheetView tabSelected="1" topLeftCell="A53" zoomScale="120" zoomScaleNormal="120" workbookViewId="0">
      <selection activeCell="N73" sqref="N73"/>
    </sheetView>
  </sheetViews>
  <sheetFormatPr defaultRowHeight="15" x14ac:dyDescent="0.25"/>
  <cols>
    <col min="1" max="1" width="13.28515625" style="4" customWidth="1"/>
    <col min="2" max="4" width="9.140625" style="17" customWidth="1"/>
    <col min="5" max="5" width="12.7109375" style="32" bestFit="1" customWidth="1"/>
    <col min="6" max="6" width="12.42578125" style="17" customWidth="1"/>
    <col min="7" max="7" width="8.85546875" style="32"/>
    <col min="8" max="8" width="8.85546875" style="71"/>
  </cols>
  <sheetData>
    <row r="1" spans="1:8" x14ac:dyDescent="0.25">
      <c r="A1" s="43"/>
      <c r="B1" s="145">
        <v>45992</v>
      </c>
      <c r="C1" s="145"/>
      <c r="D1" s="145"/>
      <c r="E1" s="145"/>
      <c r="F1" s="145"/>
      <c r="G1" s="145"/>
      <c r="H1" s="66"/>
    </row>
    <row r="2" spans="1:8" ht="39" x14ac:dyDescent="0.25">
      <c r="A2" s="37" t="s">
        <v>1</v>
      </c>
      <c r="B2" s="44" t="s">
        <v>3</v>
      </c>
      <c r="C2" s="44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92" t="s">
        <v>11</v>
      </c>
      <c r="B3" s="87">
        <v>1</v>
      </c>
      <c r="C3" s="87">
        <v>27</v>
      </c>
      <c r="D3" s="87">
        <v>0</v>
      </c>
      <c r="E3" s="87">
        <f>SUM(B3:D3)</f>
        <v>28</v>
      </c>
      <c r="F3" s="87">
        <v>0</v>
      </c>
      <c r="G3" s="87">
        <v>26</v>
      </c>
      <c r="H3" s="88">
        <f t="shared" ref="H3:H53" si="0">E3/G3</f>
        <v>1.0769230769230769</v>
      </c>
    </row>
    <row r="4" spans="1:8" x14ac:dyDescent="0.25">
      <c r="A4" s="92" t="s">
        <v>14</v>
      </c>
      <c r="B4" s="87">
        <v>0</v>
      </c>
      <c r="C4" s="87">
        <v>12</v>
      </c>
      <c r="D4" s="87">
        <v>6</v>
      </c>
      <c r="E4" s="87">
        <f t="shared" ref="E4:E53" si="1">SUM(B4:D4)</f>
        <v>18</v>
      </c>
      <c r="F4" s="87">
        <v>0</v>
      </c>
      <c r="G4" s="87">
        <v>20</v>
      </c>
      <c r="H4" s="88">
        <f t="shared" si="0"/>
        <v>0.9</v>
      </c>
    </row>
    <row r="5" spans="1:8" x14ac:dyDescent="0.25">
      <c r="A5" s="92" t="s">
        <v>16</v>
      </c>
      <c r="B5" s="87">
        <v>2</v>
      </c>
      <c r="C5" s="87">
        <v>5</v>
      </c>
      <c r="D5" s="87">
        <v>0</v>
      </c>
      <c r="E5" s="87">
        <f t="shared" si="1"/>
        <v>7</v>
      </c>
      <c r="F5" s="87">
        <v>0</v>
      </c>
      <c r="G5" s="87">
        <v>6</v>
      </c>
      <c r="H5" s="88">
        <f t="shared" si="0"/>
        <v>1.1666666666666667</v>
      </c>
    </row>
    <row r="6" spans="1:8" x14ac:dyDescent="0.25">
      <c r="A6" s="92" t="s">
        <v>18</v>
      </c>
      <c r="B6" s="87">
        <v>7</v>
      </c>
      <c r="C6" s="87">
        <v>99</v>
      </c>
      <c r="D6" s="87">
        <v>0</v>
      </c>
      <c r="E6" s="87">
        <v>106</v>
      </c>
      <c r="F6" s="87">
        <v>1</v>
      </c>
      <c r="G6" s="87">
        <v>71</v>
      </c>
      <c r="H6" s="88">
        <v>1.4929577464788732</v>
      </c>
    </row>
    <row r="7" spans="1:8" x14ac:dyDescent="0.25">
      <c r="A7" s="92" t="s">
        <v>23</v>
      </c>
      <c r="B7" s="87">
        <v>1</v>
      </c>
      <c r="C7" s="87">
        <v>26</v>
      </c>
      <c r="D7" s="87">
        <v>1</v>
      </c>
      <c r="E7" s="87">
        <f t="shared" si="1"/>
        <v>28</v>
      </c>
      <c r="F7" s="87">
        <v>1</v>
      </c>
      <c r="G7" s="87">
        <v>22</v>
      </c>
      <c r="H7" s="88">
        <f t="shared" si="0"/>
        <v>1.2727272727272727</v>
      </c>
    </row>
    <row r="8" spans="1:8" x14ac:dyDescent="0.25">
      <c r="A8" s="92" t="s">
        <v>26</v>
      </c>
      <c r="B8" s="87">
        <v>10</v>
      </c>
      <c r="C8" s="87">
        <v>66</v>
      </c>
      <c r="D8" s="87">
        <v>4</v>
      </c>
      <c r="E8" s="87">
        <f t="shared" si="1"/>
        <v>80</v>
      </c>
      <c r="F8" s="87">
        <v>9</v>
      </c>
      <c r="G8" s="87">
        <v>98</v>
      </c>
      <c r="H8" s="88">
        <f t="shared" si="0"/>
        <v>0.81632653061224492</v>
      </c>
    </row>
    <row r="9" spans="1:8" x14ac:dyDescent="0.25">
      <c r="A9" s="92" t="s">
        <v>29</v>
      </c>
      <c r="B9" s="87">
        <v>1</v>
      </c>
      <c r="C9" s="87">
        <v>27</v>
      </c>
      <c r="D9" s="87">
        <v>0</v>
      </c>
      <c r="E9" s="87">
        <f t="shared" si="1"/>
        <v>28</v>
      </c>
      <c r="F9" s="87">
        <v>1</v>
      </c>
      <c r="G9" s="87">
        <v>33</v>
      </c>
      <c r="H9" s="88">
        <f t="shared" si="0"/>
        <v>0.84848484848484851</v>
      </c>
    </row>
    <row r="10" spans="1:8" x14ac:dyDescent="0.25">
      <c r="A10" s="92" t="s">
        <v>32</v>
      </c>
      <c r="B10" s="87">
        <v>4</v>
      </c>
      <c r="C10" s="87">
        <v>167</v>
      </c>
      <c r="D10" s="87">
        <v>67</v>
      </c>
      <c r="E10" s="87">
        <f t="shared" si="1"/>
        <v>238</v>
      </c>
      <c r="F10" s="87">
        <v>2</v>
      </c>
      <c r="G10" s="87">
        <v>197</v>
      </c>
      <c r="H10" s="88">
        <f t="shared" si="0"/>
        <v>1.2081218274111676</v>
      </c>
    </row>
    <row r="11" spans="1:8" x14ac:dyDescent="0.25">
      <c r="A11" s="92" t="s">
        <v>34</v>
      </c>
      <c r="B11" s="87">
        <v>2</v>
      </c>
      <c r="C11" s="87">
        <v>67</v>
      </c>
      <c r="D11" s="87">
        <v>0</v>
      </c>
      <c r="E11" s="87">
        <v>69</v>
      </c>
      <c r="F11" s="87">
        <v>1</v>
      </c>
      <c r="G11" s="87">
        <v>75</v>
      </c>
      <c r="H11" s="88">
        <v>0.92</v>
      </c>
    </row>
    <row r="12" spans="1:8" x14ac:dyDescent="0.25">
      <c r="A12" s="92" t="s">
        <v>39</v>
      </c>
      <c r="B12" s="87">
        <v>4</v>
      </c>
      <c r="C12" s="87">
        <v>35</v>
      </c>
      <c r="D12" s="87">
        <v>0</v>
      </c>
      <c r="E12" s="87">
        <f t="shared" si="1"/>
        <v>39</v>
      </c>
      <c r="F12" s="87">
        <v>4</v>
      </c>
      <c r="G12" s="87">
        <v>38</v>
      </c>
      <c r="H12" s="88">
        <f t="shared" si="0"/>
        <v>1.0263157894736843</v>
      </c>
    </row>
    <row r="13" spans="1:8" x14ac:dyDescent="0.25">
      <c r="A13" s="92" t="s">
        <v>42</v>
      </c>
      <c r="B13" s="87">
        <v>2</v>
      </c>
      <c r="C13" s="87">
        <v>75</v>
      </c>
      <c r="D13" s="87">
        <v>0</v>
      </c>
      <c r="E13" s="87">
        <f t="shared" si="1"/>
        <v>77</v>
      </c>
      <c r="F13" s="87">
        <v>2</v>
      </c>
      <c r="G13" s="87">
        <v>32</v>
      </c>
      <c r="H13" s="88">
        <f t="shared" si="0"/>
        <v>2.40625</v>
      </c>
    </row>
    <row r="14" spans="1:8" x14ac:dyDescent="0.25">
      <c r="A14" s="92" t="s">
        <v>45</v>
      </c>
      <c r="B14" s="87">
        <v>12</v>
      </c>
      <c r="C14" s="87">
        <v>214</v>
      </c>
      <c r="D14" s="87">
        <v>0</v>
      </c>
      <c r="E14" s="87">
        <v>226</v>
      </c>
      <c r="F14" s="87">
        <v>8</v>
      </c>
      <c r="G14" s="87">
        <v>230</v>
      </c>
      <c r="H14" s="88">
        <v>0.9826086956521739</v>
      </c>
    </row>
    <row r="15" spans="1:8" x14ac:dyDescent="0.25">
      <c r="A15" s="92" t="s">
        <v>50</v>
      </c>
      <c r="B15" s="87">
        <v>0</v>
      </c>
      <c r="C15" s="87">
        <v>34</v>
      </c>
      <c r="D15" s="87">
        <v>0</v>
      </c>
      <c r="E15" s="87">
        <f t="shared" si="1"/>
        <v>34</v>
      </c>
      <c r="F15" s="87">
        <v>0</v>
      </c>
      <c r="G15" s="87">
        <v>11</v>
      </c>
      <c r="H15" s="88">
        <f t="shared" si="0"/>
        <v>3.0909090909090908</v>
      </c>
    </row>
    <row r="16" spans="1:8" x14ac:dyDescent="0.25">
      <c r="A16" s="92" t="s">
        <v>53</v>
      </c>
      <c r="B16" s="87">
        <v>5</v>
      </c>
      <c r="C16" s="87">
        <v>117</v>
      </c>
      <c r="D16" s="87">
        <v>0</v>
      </c>
      <c r="E16" s="87">
        <v>122</v>
      </c>
      <c r="F16" s="87">
        <v>1</v>
      </c>
      <c r="G16" s="87">
        <v>123</v>
      </c>
      <c r="H16" s="88">
        <v>0.99186991869918695</v>
      </c>
    </row>
    <row r="17" spans="1:8" x14ac:dyDescent="0.25">
      <c r="A17" s="92" t="s">
        <v>58</v>
      </c>
      <c r="B17" s="87">
        <v>2</v>
      </c>
      <c r="C17" s="87">
        <v>22</v>
      </c>
      <c r="D17" s="87">
        <v>0</v>
      </c>
      <c r="E17" s="87">
        <f t="shared" si="1"/>
        <v>24</v>
      </c>
      <c r="F17" s="87">
        <v>1</v>
      </c>
      <c r="G17" s="87">
        <v>20</v>
      </c>
      <c r="H17" s="88">
        <f t="shared" si="0"/>
        <v>1.2</v>
      </c>
    </row>
    <row r="18" spans="1:8" x14ac:dyDescent="0.25">
      <c r="A18" s="92" t="s">
        <v>61</v>
      </c>
      <c r="B18" s="87">
        <v>2</v>
      </c>
      <c r="C18" s="87">
        <v>35</v>
      </c>
      <c r="D18" s="87">
        <v>0</v>
      </c>
      <c r="E18" s="87">
        <f t="shared" si="1"/>
        <v>37</v>
      </c>
      <c r="F18" s="87">
        <v>0</v>
      </c>
      <c r="G18" s="87">
        <v>21</v>
      </c>
      <c r="H18" s="88">
        <f t="shared" si="0"/>
        <v>1.7619047619047619</v>
      </c>
    </row>
    <row r="19" spans="1:8" x14ac:dyDescent="0.25">
      <c r="A19" s="92" t="s">
        <v>64</v>
      </c>
      <c r="B19" s="87">
        <v>6</v>
      </c>
      <c r="C19" s="87">
        <v>155</v>
      </c>
      <c r="D19" s="87">
        <v>0</v>
      </c>
      <c r="E19" s="87">
        <v>161</v>
      </c>
      <c r="F19" s="87">
        <v>2</v>
      </c>
      <c r="G19" s="87">
        <v>151</v>
      </c>
      <c r="H19" s="88">
        <v>1.0662251655629138</v>
      </c>
    </row>
    <row r="20" spans="1:8" x14ac:dyDescent="0.25">
      <c r="A20" s="92" t="s">
        <v>69</v>
      </c>
      <c r="B20" s="87">
        <v>3</v>
      </c>
      <c r="C20" s="87">
        <v>76</v>
      </c>
      <c r="D20" s="87">
        <v>0</v>
      </c>
      <c r="E20" s="87">
        <v>79</v>
      </c>
      <c r="F20" s="87">
        <v>1</v>
      </c>
      <c r="G20" s="87">
        <v>83</v>
      </c>
      <c r="H20" s="88">
        <v>0.95180722891566261</v>
      </c>
    </row>
    <row r="21" spans="1:8" x14ac:dyDescent="0.25">
      <c r="A21" s="92" t="s">
        <v>74</v>
      </c>
      <c r="B21" s="87">
        <v>4</v>
      </c>
      <c r="C21" s="87">
        <v>40</v>
      </c>
      <c r="D21" s="87">
        <v>0</v>
      </c>
      <c r="E21" s="87">
        <f t="shared" si="1"/>
        <v>44</v>
      </c>
      <c r="F21" s="87">
        <v>0</v>
      </c>
      <c r="G21" s="87">
        <v>47</v>
      </c>
      <c r="H21" s="88">
        <f t="shared" si="0"/>
        <v>0.93617021276595747</v>
      </c>
    </row>
    <row r="22" spans="1:8" x14ac:dyDescent="0.25">
      <c r="A22" s="92" t="s">
        <v>77</v>
      </c>
      <c r="B22" s="87">
        <v>0</v>
      </c>
      <c r="C22" s="87">
        <v>0</v>
      </c>
      <c r="D22" s="87">
        <v>0</v>
      </c>
      <c r="E22" s="87">
        <f t="shared" si="1"/>
        <v>0</v>
      </c>
      <c r="F22" s="87">
        <v>0</v>
      </c>
      <c r="G22" s="87">
        <v>0</v>
      </c>
      <c r="H22" s="88">
        <v>0</v>
      </c>
    </row>
    <row r="23" spans="1:8" x14ac:dyDescent="0.25">
      <c r="A23" s="92" t="s">
        <v>498</v>
      </c>
      <c r="B23" s="87">
        <v>1</v>
      </c>
      <c r="C23" s="87">
        <v>1</v>
      </c>
      <c r="D23" s="87">
        <v>0</v>
      </c>
      <c r="E23" s="87">
        <f t="shared" si="1"/>
        <v>2</v>
      </c>
      <c r="F23" s="87">
        <v>0</v>
      </c>
      <c r="G23" s="87">
        <v>2</v>
      </c>
      <c r="H23" s="88">
        <f t="shared" si="0"/>
        <v>1</v>
      </c>
    </row>
    <row r="24" spans="1:8" x14ac:dyDescent="0.25">
      <c r="A24" s="92" t="s">
        <v>80</v>
      </c>
      <c r="B24" s="87">
        <v>11</v>
      </c>
      <c r="C24" s="87">
        <v>290</v>
      </c>
      <c r="D24" s="87">
        <v>1</v>
      </c>
      <c r="E24" s="87">
        <f t="shared" si="1"/>
        <v>302</v>
      </c>
      <c r="F24" s="87">
        <v>11</v>
      </c>
      <c r="G24" s="87">
        <v>210</v>
      </c>
      <c r="H24" s="88">
        <f t="shared" si="0"/>
        <v>1.4380952380952381</v>
      </c>
    </row>
    <row r="25" spans="1:8" x14ac:dyDescent="0.25">
      <c r="A25" s="92" t="s">
        <v>83</v>
      </c>
      <c r="B25" s="87">
        <v>0</v>
      </c>
      <c r="C25" s="87">
        <v>45</v>
      </c>
      <c r="D25" s="87">
        <v>0</v>
      </c>
      <c r="E25" s="87">
        <f t="shared" si="1"/>
        <v>45</v>
      </c>
      <c r="F25" s="87">
        <v>0</v>
      </c>
      <c r="G25" s="87">
        <v>43</v>
      </c>
      <c r="H25" s="88">
        <f t="shared" si="0"/>
        <v>1.0465116279069768</v>
      </c>
    </row>
    <row r="26" spans="1:8" x14ac:dyDescent="0.25">
      <c r="A26" s="92" t="s">
        <v>86</v>
      </c>
      <c r="B26" s="87">
        <v>3</v>
      </c>
      <c r="C26" s="87">
        <v>54</v>
      </c>
      <c r="D26" s="87">
        <v>0</v>
      </c>
      <c r="E26" s="87">
        <f t="shared" si="1"/>
        <v>57</v>
      </c>
      <c r="F26" s="87">
        <v>3</v>
      </c>
      <c r="G26" s="87">
        <v>65</v>
      </c>
      <c r="H26" s="88">
        <f t="shared" si="0"/>
        <v>0.87692307692307692</v>
      </c>
    </row>
    <row r="27" spans="1:8" x14ac:dyDescent="0.25">
      <c r="A27" s="92" t="s">
        <v>89</v>
      </c>
      <c r="B27" s="87">
        <v>1</v>
      </c>
      <c r="C27" s="87">
        <v>6</v>
      </c>
      <c r="D27" s="87">
        <v>0</v>
      </c>
      <c r="E27" s="87">
        <f t="shared" si="1"/>
        <v>7</v>
      </c>
      <c r="F27" s="87">
        <v>1</v>
      </c>
      <c r="G27" s="87">
        <v>4</v>
      </c>
      <c r="H27" s="88">
        <f t="shared" si="0"/>
        <v>1.75</v>
      </c>
    </row>
    <row r="28" spans="1:8" x14ac:dyDescent="0.25">
      <c r="A28" s="92" t="s">
        <v>92</v>
      </c>
      <c r="B28" s="87">
        <v>4</v>
      </c>
      <c r="C28" s="87">
        <v>9</v>
      </c>
      <c r="D28" s="87">
        <v>0</v>
      </c>
      <c r="E28" s="87">
        <f t="shared" si="1"/>
        <v>13</v>
      </c>
      <c r="F28" s="87">
        <v>4</v>
      </c>
      <c r="G28" s="87">
        <v>12</v>
      </c>
      <c r="H28" s="88">
        <f t="shared" si="0"/>
        <v>1.0833333333333333</v>
      </c>
    </row>
    <row r="29" spans="1:8" x14ac:dyDescent="0.25">
      <c r="A29" s="92" t="s">
        <v>95</v>
      </c>
      <c r="B29" s="87">
        <v>2</v>
      </c>
      <c r="C29" s="87">
        <v>12</v>
      </c>
      <c r="D29" s="87">
        <v>0</v>
      </c>
      <c r="E29" s="87">
        <f t="shared" si="1"/>
        <v>14</v>
      </c>
      <c r="F29" s="87">
        <v>2</v>
      </c>
      <c r="G29" s="87">
        <v>11</v>
      </c>
      <c r="H29" s="88">
        <f t="shared" si="0"/>
        <v>1.2727272727272727</v>
      </c>
    </row>
    <row r="30" spans="1:8" x14ac:dyDescent="0.25">
      <c r="A30" s="92" t="s">
        <v>98</v>
      </c>
      <c r="B30" s="87">
        <v>2</v>
      </c>
      <c r="C30" s="87">
        <v>10</v>
      </c>
      <c r="D30" s="87">
        <v>0</v>
      </c>
      <c r="E30" s="87">
        <f t="shared" si="1"/>
        <v>12</v>
      </c>
      <c r="F30" s="87">
        <v>0</v>
      </c>
      <c r="G30" s="87">
        <v>12</v>
      </c>
      <c r="H30" s="88">
        <f t="shared" si="0"/>
        <v>1</v>
      </c>
    </row>
    <row r="31" spans="1:8" x14ac:dyDescent="0.25">
      <c r="A31" s="92" t="s">
        <v>101</v>
      </c>
      <c r="B31" s="87">
        <v>2</v>
      </c>
      <c r="C31" s="87">
        <v>26</v>
      </c>
      <c r="D31" s="87">
        <v>0</v>
      </c>
      <c r="E31" s="87">
        <f t="shared" si="1"/>
        <v>28</v>
      </c>
      <c r="F31" s="87">
        <v>2</v>
      </c>
      <c r="G31" s="87">
        <v>29</v>
      </c>
      <c r="H31" s="88">
        <f t="shared" si="0"/>
        <v>0.96551724137931039</v>
      </c>
    </row>
    <row r="32" spans="1:8" x14ac:dyDescent="0.25">
      <c r="A32" s="92" t="s">
        <v>104</v>
      </c>
      <c r="B32" s="87">
        <v>4</v>
      </c>
      <c r="C32" s="87">
        <v>56</v>
      </c>
      <c r="D32" s="87">
        <v>0</v>
      </c>
      <c r="E32" s="87">
        <f t="shared" si="1"/>
        <v>60</v>
      </c>
      <c r="F32" s="87">
        <v>4</v>
      </c>
      <c r="G32" s="87">
        <v>32</v>
      </c>
      <c r="H32" s="88">
        <f t="shared" si="0"/>
        <v>1.875</v>
      </c>
    </row>
    <row r="33" spans="1:8" x14ac:dyDescent="0.25">
      <c r="A33" s="92" t="s">
        <v>107</v>
      </c>
      <c r="B33" s="87">
        <v>6</v>
      </c>
      <c r="C33" s="87">
        <v>81</v>
      </c>
      <c r="D33" s="87">
        <v>2</v>
      </c>
      <c r="E33" s="87">
        <f t="shared" si="1"/>
        <v>89</v>
      </c>
      <c r="F33" s="87">
        <v>4</v>
      </c>
      <c r="G33" s="87">
        <v>92</v>
      </c>
      <c r="H33" s="88">
        <f t="shared" si="0"/>
        <v>0.96739130434782605</v>
      </c>
    </row>
    <row r="34" spans="1:8" x14ac:dyDescent="0.25">
      <c r="A34" s="92" t="s">
        <v>110</v>
      </c>
      <c r="B34" s="87">
        <v>1</v>
      </c>
      <c r="C34" s="87">
        <v>13</v>
      </c>
      <c r="D34" s="87">
        <v>0</v>
      </c>
      <c r="E34" s="87">
        <f t="shared" si="1"/>
        <v>14</v>
      </c>
      <c r="F34" s="87">
        <v>0</v>
      </c>
      <c r="G34" s="87">
        <v>13</v>
      </c>
      <c r="H34" s="88">
        <f t="shared" si="0"/>
        <v>1.0769230769230769</v>
      </c>
    </row>
    <row r="35" spans="1:8" x14ac:dyDescent="0.25">
      <c r="A35" s="92" t="s">
        <v>113</v>
      </c>
      <c r="B35" s="87">
        <v>0</v>
      </c>
      <c r="C35" s="87">
        <v>30</v>
      </c>
      <c r="D35" s="87">
        <v>0</v>
      </c>
      <c r="E35" s="87">
        <f t="shared" si="1"/>
        <v>30</v>
      </c>
      <c r="F35" s="87">
        <v>0</v>
      </c>
      <c r="G35" s="87">
        <v>16</v>
      </c>
      <c r="H35" s="88">
        <f t="shared" si="0"/>
        <v>1.875</v>
      </c>
    </row>
    <row r="36" spans="1:8" x14ac:dyDescent="0.25">
      <c r="A36" s="92" t="s">
        <v>116</v>
      </c>
      <c r="B36" s="87">
        <v>8</v>
      </c>
      <c r="C36" s="87">
        <v>50</v>
      </c>
      <c r="D36" s="87">
        <v>0</v>
      </c>
      <c r="E36" s="87">
        <v>58</v>
      </c>
      <c r="F36" s="87">
        <v>1</v>
      </c>
      <c r="G36" s="87">
        <v>100</v>
      </c>
      <c r="H36" s="88">
        <v>0.57999999999999996</v>
      </c>
    </row>
    <row r="37" spans="1:8" x14ac:dyDescent="0.25">
      <c r="A37" s="92" t="s">
        <v>121</v>
      </c>
      <c r="B37" s="87">
        <v>4</v>
      </c>
      <c r="C37" s="87">
        <v>26</v>
      </c>
      <c r="D37" s="87">
        <v>0</v>
      </c>
      <c r="E37" s="87">
        <f t="shared" si="1"/>
        <v>30</v>
      </c>
      <c r="F37" s="87">
        <v>4</v>
      </c>
      <c r="G37" s="87">
        <v>29</v>
      </c>
      <c r="H37" s="88">
        <f t="shared" si="0"/>
        <v>1.0344827586206897</v>
      </c>
    </row>
    <row r="38" spans="1:8" x14ac:dyDescent="0.25">
      <c r="A38" s="92" t="s">
        <v>123</v>
      </c>
      <c r="B38" s="87">
        <v>0</v>
      </c>
      <c r="C38" s="87">
        <v>34</v>
      </c>
      <c r="D38" s="87">
        <v>0</v>
      </c>
      <c r="E38" s="87">
        <f t="shared" si="1"/>
        <v>34</v>
      </c>
      <c r="F38" s="87">
        <v>0</v>
      </c>
      <c r="G38" s="87">
        <v>24</v>
      </c>
      <c r="H38" s="88">
        <f t="shared" si="0"/>
        <v>1.4166666666666667</v>
      </c>
    </row>
    <row r="39" spans="1:8" x14ac:dyDescent="0.25">
      <c r="A39" s="92" t="s">
        <v>126</v>
      </c>
      <c r="B39" s="87">
        <v>3</v>
      </c>
      <c r="C39" s="87">
        <v>13</v>
      </c>
      <c r="D39" s="87">
        <v>0</v>
      </c>
      <c r="E39" s="87">
        <f t="shared" si="1"/>
        <v>16</v>
      </c>
      <c r="F39" s="87">
        <v>2</v>
      </c>
      <c r="G39" s="87">
        <v>15</v>
      </c>
      <c r="H39" s="88">
        <f t="shared" si="0"/>
        <v>1.0666666666666667</v>
      </c>
    </row>
    <row r="40" spans="1:8" x14ac:dyDescent="0.25">
      <c r="A40" s="92" t="s">
        <v>129</v>
      </c>
      <c r="B40" s="87">
        <v>1</v>
      </c>
      <c r="C40" s="87">
        <v>93</v>
      </c>
      <c r="D40" s="87">
        <v>0</v>
      </c>
      <c r="E40" s="87">
        <f t="shared" si="1"/>
        <v>94</v>
      </c>
      <c r="F40" s="87">
        <v>1</v>
      </c>
      <c r="G40" s="87">
        <v>101</v>
      </c>
      <c r="H40" s="88">
        <f t="shared" si="0"/>
        <v>0.93069306930693074</v>
      </c>
    </row>
    <row r="41" spans="1:8" x14ac:dyDescent="0.25">
      <c r="A41" s="92" t="s">
        <v>132</v>
      </c>
      <c r="B41" s="87">
        <v>3</v>
      </c>
      <c r="C41" s="87">
        <v>107</v>
      </c>
      <c r="D41" s="87">
        <v>0</v>
      </c>
      <c r="E41" s="87">
        <f t="shared" si="1"/>
        <v>110</v>
      </c>
      <c r="F41" s="87">
        <v>3</v>
      </c>
      <c r="G41" s="87">
        <v>70</v>
      </c>
      <c r="H41" s="88">
        <f t="shared" si="0"/>
        <v>1.5714285714285714</v>
      </c>
    </row>
    <row r="42" spans="1:8" x14ac:dyDescent="0.25">
      <c r="A42" s="92" t="s">
        <v>135</v>
      </c>
      <c r="B42" s="87">
        <v>7</v>
      </c>
      <c r="C42" s="87">
        <v>68</v>
      </c>
      <c r="D42" s="87">
        <v>0</v>
      </c>
      <c r="E42" s="87">
        <f t="shared" si="1"/>
        <v>75</v>
      </c>
      <c r="F42" s="87">
        <v>2</v>
      </c>
      <c r="G42" s="87">
        <v>98</v>
      </c>
      <c r="H42" s="88">
        <f t="shared" si="0"/>
        <v>0.76530612244897955</v>
      </c>
    </row>
    <row r="43" spans="1:8" x14ac:dyDescent="0.25">
      <c r="A43" s="92" t="s">
        <v>138</v>
      </c>
      <c r="B43" s="87">
        <v>2</v>
      </c>
      <c r="C43" s="87">
        <v>31</v>
      </c>
      <c r="D43" s="87">
        <v>0</v>
      </c>
      <c r="E43" s="87">
        <f t="shared" si="1"/>
        <v>33</v>
      </c>
      <c r="F43" s="87">
        <v>2</v>
      </c>
      <c r="G43" s="87">
        <v>33</v>
      </c>
      <c r="H43" s="88">
        <f t="shared" si="0"/>
        <v>1</v>
      </c>
    </row>
    <row r="44" spans="1:8" x14ac:dyDescent="0.25">
      <c r="A44" s="92" t="s">
        <v>141</v>
      </c>
      <c r="B44" s="87">
        <v>1</v>
      </c>
      <c r="C44" s="87">
        <v>64</v>
      </c>
      <c r="D44" s="87">
        <v>0</v>
      </c>
      <c r="E44" s="87">
        <v>65</v>
      </c>
      <c r="F44" s="87">
        <v>1</v>
      </c>
      <c r="G44" s="87">
        <v>62</v>
      </c>
      <c r="H44" s="88">
        <v>1.0483870967741935</v>
      </c>
    </row>
    <row r="45" spans="1:8" x14ac:dyDescent="0.25">
      <c r="A45" s="92" t="s">
        <v>146</v>
      </c>
      <c r="B45" s="87">
        <v>0</v>
      </c>
      <c r="C45" s="87">
        <v>95</v>
      </c>
      <c r="D45" s="87">
        <v>4</v>
      </c>
      <c r="E45" s="87">
        <f t="shared" si="1"/>
        <v>99</v>
      </c>
      <c r="F45" s="87">
        <v>0</v>
      </c>
      <c r="G45" s="87">
        <v>41</v>
      </c>
      <c r="H45" s="88">
        <f t="shared" si="0"/>
        <v>2.4146341463414633</v>
      </c>
    </row>
    <row r="46" spans="1:8" x14ac:dyDescent="0.25">
      <c r="A46" s="92" t="s">
        <v>149</v>
      </c>
      <c r="B46" s="87">
        <v>1</v>
      </c>
      <c r="C46" s="87">
        <v>20</v>
      </c>
      <c r="D46" s="87">
        <v>0</v>
      </c>
      <c r="E46" s="87">
        <v>21</v>
      </c>
      <c r="F46" s="87">
        <v>1</v>
      </c>
      <c r="G46" s="87">
        <v>24</v>
      </c>
      <c r="H46" s="88">
        <v>0.875</v>
      </c>
    </row>
    <row r="47" spans="1:8" x14ac:dyDescent="0.25">
      <c r="A47" s="92" t="s">
        <v>154</v>
      </c>
      <c r="B47" s="87">
        <v>3</v>
      </c>
      <c r="C47" s="87">
        <v>22</v>
      </c>
      <c r="D47" s="87">
        <v>0</v>
      </c>
      <c r="E47" s="87">
        <f t="shared" si="1"/>
        <v>25</v>
      </c>
      <c r="F47" s="87">
        <v>1</v>
      </c>
      <c r="G47" s="87">
        <v>26</v>
      </c>
      <c r="H47" s="88">
        <f t="shared" si="0"/>
        <v>0.96153846153846156</v>
      </c>
    </row>
    <row r="48" spans="1:8" x14ac:dyDescent="0.25">
      <c r="A48" s="92" t="s">
        <v>157</v>
      </c>
      <c r="B48" s="87">
        <v>2</v>
      </c>
      <c r="C48" s="87">
        <v>60</v>
      </c>
      <c r="D48" s="87">
        <v>0</v>
      </c>
      <c r="E48" s="87">
        <f t="shared" si="1"/>
        <v>62</v>
      </c>
      <c r="F48" s="87">
        <v>2</v>
      </c>
      <c r="G48" s="87">
        <v>31</v>
      </c>
      <c r="H48" s="88">
        <f t="shared" si="0"/>
        <v>2</v>
      </c>
    </row>
    <row r="49" spans="1:8" x14ac:dyDescent="0.25">
      <c r="A49" s="92" t="s">
        <v>160</v>
      </c>
      <c r="B49" s="87">
        <v>3</v>
      </c>
      <c r="C49" s="87">
        <v>119</v>
      </c>
      <c r="D49" s="87">
        <v>0</v>
      </c>
      <c r="E49" s="87">
        <f t="shared" si="1"/>
        <v>122</v>
      </c>
      <c r="F49" s="87">
        <v>0</v>
      </c>
      <c r="G49" s="87">
        <v>62</v>
      </c>
      <c r="H49" s="88">
        <f t="shared" si="0"/>
        <v>1.967741935483871</v>
      </c>
    </row>
    <row r="50" spans="1:8" x14ac:dyDescent="0.25">
      <c r="A50" s="92" t="s">
        <v>163</v>
      </c>
      <c r="B50" s="87">
        <v>0</v>
      </c>
      <c r="C50" s="87">
        <v>18</v>
      </c>
      <c r="D50" s="87">
        <v>1</v>
      </c>
      <c r="E50" s="87">
        <f t="shared" si="1"/>
        <v>19</v>
      </c>
      <c r="F50" s="87">
        <v>0</v>
      </c>
      <c r="G50" s="87">
        <v>19</v>
      </c>
      <c r="H50" s="88">
        <f t="shared" si="0"/>
        <v>1</v>
      </c>
    </row>
    <row r="51" spans="1:8" x14ac:dyDescent="0.25">
      <c r="A51" s="92" t="s">
        <v>166</v>
      </c>
      <c r="B51" s="87">
        <v>80</v>
      </c>
      <c r="C51" s="87">
        <v>13</v>
      </c>
      <c r="D51" s="87">
        <v>0</v>
      </c>
      <c r="E51" s="87">
        <f t="shared" si="1"/>
        <v>93</v>
      </c>
      <c r="F51" s="87">
        <v>2</v>
      </c>
      <c r="G51" s="87">
        <v>115</v>
      </c>
      <c r="H51" s="88">
        <f t="shared" si="0"/>
        <v>0.80869565217391304</v>
      </c>
    </row>
    <row r="52" spans="1:8" x14ac:dyDescent="0.25">
      <c r="A52" s="92" t="s">
        <v>168</v>
      </c>
      <c r="B52" s="87">
        <v>0</v>
      </c>
      <c r="C52" s="87">
        <v>31</v>
      </c>
      <c r="D52" s="87">
        <v>0</v>
      </c>
      <c r="E52" s="87">
        <f t="shared" si="1"/>
        <v>31</v>
      </c>
      <c r="F52" s="87">
        <v>0</v>
      </c>
      <c r="G52" s="87">
        <v>21</v>
      </c>
      <c r="H52" s="88">
        <f t="shared" si="0"/>
        <v>1.4761904761904763</v>
      </c>
    </row>
    <row r="53" spans="1:8" x14ac:dyDescent="0.25">
      <c r="A53" s="92" t="s">
        <v>171</v>
      </c>
      <c r="B53" s="87">
        <v>2</v>
      </c>
      <c r="C53" s="87">
        <v>21</v>
      </c>
      <c r="D53" s="87">
        <v>0</v>
      </c>
      <c r="E53" s="87">
        <f t="shared" si="1"/>
        <v>23</v>
      </c>
      <c r="F53" s="87">
        <v>2</v>
      </c>
      <c r="G53" s="87">
        <v>20</v>
      </c>
      <c r="H53" s="88">
        <f t="shared" si="0"/>
        <v>1.1499999999999999</v>
      </c>
    </row>
    <row r="54" spans="1:8" x14ac:dyDescent="0.25">
      <c r="A54" s="92" t="s">
        <v>174</v>
      </c>
      <c r="B54" s="87">
        <v>128</v>
      </c>
      <c r="C54" s="87">
        <v>2420</v>
      </c>
      <c r="D54" s="87">
        <v>46</v>
      </c>
      <c r="E54" s="87">
        <v>2594</v>
      </c>
      <c r="F54" s="87">
        <v>45</v>
      </c>
      <c r="G54" s="87">
        <v>2781</v>
      </c>
      <c r="H54" s="88">
        <v>0.93275800071916581</v>
      </c>
    </row>
    <row r="55" spans="1:8" x14ac:dyDescent="0.25">
      <c r="A55" s="92" t="s">
        <v>201</v>
      </c>
      <c r="B55" s="87">
        <v>1</v>
      </c>
      <c r="C55" s="87">
        <v>43</v>
      </c>
      <c r="D55" s="87">
        <v>0</v>
      </c>
      <c r="E55" s="87">
        <f t="shared" ref="E55:E75" si="2">SUM(B55:D55)</f>
        <v>44</v>
      </c>
      <c r="F55" s="87">
        <v>1</v>
      </c>
      <c r="G55" s="87">
        <v>47</v>
      </c>
      <c r="H55" s="88">
        <f t="shared" ref="H55:H76" si="3">E55/G55</f>
        <v>0.93617021276595747</v>
      </c>
    </row>
    <row r="56" spans="1:8" x14ac:dyDescent="0.25">
      <c r="A56" s="92" t="s">
        <v>203</v>
      </c>
      <c r="B56" s="87">
        <v>2</v>
      </c>
      <c r="C56" s="87">
        <v>32</v>
      </c>
      <c r="D56" s="87">
        <v>0</v>
      </c>
      <c r="E56" s="87">
        <v>34</v>
      </c>
      <c r="F56" s="87">
        <v>2</v>
      </c>
      <c r="G56" s="87">
        <v>21</v>
      </c>
      <c r="H56" s="88">
        <v>1.6190476190476191</v>
      </c>
    </row>
    <row r="57" spans="1:8" x14ac:dyDescent="0.25">
      <c r="A57" s="92" t="s">
        <v>208</v>
      </c>
      <c r="B57" s="87">
        <v>4</v>
      </c>
      <c r="C57" s="87">
        <v>9</v>
      </c>
      <c r="D57" s="87">
        <v>48</v>
      </c>
      <c r="E57" s="87">
        <f t="shared" si="2"/>
        <v>61</v>
      </c>
      <c r="F57" s="87">
        <v>4</v>
      </c>
      <c r="G57" s="87">
        <v>60</v>
      </c>
      <c r="H57" s="88">
        <f t="shared" si="3"/>
        <v>1.0166666666666666</v>
      </c>
    </row>
    <row r="58" spans="1:8" x14ac:dyDescent="0.25">
      <c r="A58" s="92" t="s">
        <v>211</v>
      </c>
      <c r="B58" s="87">
        <v>3</v>
      </c>
      <c r="C58" s="87">
        <v>50</v>
      </c>
      <c r="D58" s="87">
        <v>0</v>
      </c>
      <c r="E58" s="87">
        <f t="shared" si="2"/>
        <v>53</v>
      </c>
      <c r="F58" s="87">
        <v>3</v>
      </c>
      <c r="G58" s="87">
        <v>47</v>
      </c>
      <c r="H58" s="88">
        <f t="shared" si="3"/>
        <v>1.1276595744680851</v>
      </c>
    </row>
    <row r="59" spans="1:8" x14ac:dyDescent="0.25">
      <c r="A59" s="92" t="s">
        <v>213</v>
      </c>
      <c r="B59" s="87">
        <v>9</v>
      </c>
      <c r="C59" s="87">
        <v>151</v>
      </c>
      <c r="D59" s="87">
        <v>4</v>
      </c>
      <c r="E59" s="87">
        <v>164</v>
      </c>
      <c r="F59" s="87">
        <v>9</v>
      </c>
      <c r="G59" s="87">
        <v>157</v>
      </c>
      <c r="H59" s="88">
        <v>1.0445859872611465</v>
      </c>
    </row>
    <row r="60" spans="1:8" x14ac:dyDescent="0.25">
      <c r="A60" s="92" t="s">
        <v>218</v>
      </c>
      <c r="B60" s="87">
        <v>9</v>
      </c>
      <c r="C60" s="87">
        <v>94</v>
      </c>
      <c r="D60" s="87">
        <v>0</v>
      </c>
      <c r="E60" s="87">
        <f t="shared" si="2"/>
        <v>103</v>
      </c>
      <c r="F60" s="87">
        <v>2</v>
      </c>
      <c r="G60" s="87">
        <v>71</v>
      </c>
      <c r="H60" s="88">
        <f t="shared" si="3"/>
        <v>1.4507042253521127</v>
      </c>
    </row>
    <row r="61" spans="1:8" x14ac:dyDescent="0.25">
      <c r="A61" s="92" t="s">
        <v>221</v>
      </c>
      <c r="B61" s="87">
        <v>4</v>
      </c>
      <c r="C61" s="87">
        <v>32</v>
      </c>
      <c r="D61" s="87">
        <v>1</v>
      </c>
      <c r="E61" s="87">
        <f t="shared" si="2"/>
        <v>37</v>
      </c>
      <c r="F61" s="87">
        <v>4</v>
      </c>
      <c r="G61" s="87">
        <v>34</v>
      </c>
      <c r="H61" s="88">
        <f t="shared" si="3"/>
        <v>1.088235294117647</v>
      </c>
    </row>
    <row r="62" spans="1:8" x14ac:dyDescent="0.25">
      <c r="A62" s="92" t="s">
        <v>224</v>
      </c>
      <c r="B62" s="87">
        <v>22</v>
      </c>
      <c r="C62" s="87">
        <v>187</v>
      </c>
      <c r="D62" s="87">
        <v>6</v>
      </c>
      <c r="E62" s="87">
        <f t="shared" si="2"/>
        <v>215</v>
      </c>
      <c r="F62" s="87">
        <v>7</v>
      </c>
      <c r="G62" s="87">
        <v>146</v>
      </c>
      <c r="H62" s="88">
        <f t="shared" si="3"/>
        <v>1.4726027397260273</v>
      </c>
    </row>
    <row r="63" spans="1:8" x14ac:dyDescent="0.25">
      <c r="A63" s="92" t="s">
        <v>227</v>
      </c>
      <c r="B63" s="87">
        <v>0</v>
      </c>
      <c r="C63" s="87">
        <v>20</v>
      </c>
      <c r="D63" s="87">
        <v>0</v>
      </c>
      <c r="E63" s="87">
        <f t="shared" si="2"/>
        <v>20</v>
      </c>
      <c r="F63" s="87">
        <v>0</v>
      </c>
      <c r="G63" s="87">
        <v>18</v>
      </c>
      <c r="H63" s="88">
        <f t="shared" si="3"/>
        <v>1.1111111111111112</v>
      </c>
    </row>
    <row r="64" spans="1:8" x14ac:dyDescent="0.25">
      <c r="A64" s="92" t="s">
        <v>230</v>
      </c>
      <c r="B64" s="87">
        <v>0</v>
      </c>
      <c r="C64" s="87">
        <v>0</v>
      </c>
      <c r="D64" s="87">
        <v>0</v>
      </c>
      <c r="E64" s="87">
        <f t="shared" si="2"/>
        <v>0</v>
      </c>
      <c r="F64" s="87">
        <v>0</v>
      </c>
      <c r="G64" s="87">
        <v>2</v>
      </c>
      <c r="H64" s="88">
        <f t="shared" si="3"/>
        <v>0</v>
      </c>
    </row>
    <row r="65" spans="1:8" x14ac:dyDescent="0.25">
      <c r="A65" s="92" t="s">
        <v>233</v>
      </c>
      <c r="B65" s="87">
        <v>6</v>
      </c>
      <c r="C65" s="87">
        <v>100</v>
      </c>
      <c r="D65" s="87">
        <v>1</v>
      </c>
      <c r="E65" s="87">
        <f t="shared" si="2"/>
        <v>107</v>
      </c>
      <c r="F65" s="87">
        <v>5</v>
      </c>
      <c r="G65" s="87">
        <v>101</v>
      </c>
      <c r="H65" s="88">
        <f t="shared" si="3"/>
        <v>1.0594059405940595</v>
      </c>
    </row>
    <row r="66" spans="1:8" x14ac:dyDescent="0.25">
      <c r="A66" s="92" t="s">
        <v>236</v>
      </c>
      <c r="B66" s="87">
        <v>9</v>
      </c>
      <c r="C66" s="87">
        <v>93</v>
      </c>
      <c r="D66" s="87">
        <v>0</v>
      </c>
      <c r="E66" s="87">
        <f t="shared" si="2"/>
        <v>102</v>
      </c>
      <c r="F66" s="87">
        <v>4</v>
      </c>
      <c r="G66" s="87">
        <v>72</v>
      </c>
      <c r="H66" s="88">
        <f t="shared" si="3"/>
        <v>1.4166666666666667</v>
      </c>
    </row>
    <row r="67" spans="1:8" x14ac:dyDescent="0.25">
      <c r="A67" s="92" t="s">
        <v>238</v>
      </c>
      <c r="B67" s="87">
        <v>1</v>
      </c>
      <c r="C67" s="87">
        <v>90</v>
      </c>
      <c r="D67" s="87">
        <v>0</v>
      </c>
      <c r="E67" s="87">
        <f t="shared" si="2"/>
        <v>91</v>
      </c>
      <c r="F67" s="87">
        <v>0</v>
      </c>
      <c r="G67" s="87">
        <v>91</v>
      </c>
      <c r="H67" s="88">
        <f t="shared" si="3"/>
        <v>1</v>
      </c>
    </row>
    <row r="68" spans="1:8" x14ac:dyDescent="0.25">
      <c r="A68" s="92" t="s">
        <v>241</v>
      </c>
      <c r="B68" s="87">
        <v>4</v>
      </c>
      <c r="C68" s="87">
        <v>75</v>
      </c>
      <c r="D68" s="87">
        <v>0</v>
      </c>
      <c r="E68" s="87">
        <f t="shared" si="2"/>
        <v>79</v>
      </c>
      <c r="F68" s="87">
        <v>2</v>
      </c>
      <c r="G68" s="87">
        <v>80</v>
      </c>
      <c r="H68" s="88">
        <f t="shared" si="3"/>
        <v>0.98750000000000004</v>
      </c>
    </row>
    <row r="69" spans="1:8" x14ac:dyDescent="0.25">
      <c r="A69" s="92" t="s">
        <v>244</v>
      </c>
      <c r="B69" s="87">
        <v>3</v>
      </c>
      <c r="C69" s="87">
        <v>67</v>
      </c>
      <c r="D69" s="87">
        <v>0</v>
      </c>
      <c r="E69" s="87">
        <f t="shared" si="2"/>
        <v>70</v>
      </c>
      <c r="F69" s="87">
        <v>1</v>
      </c>
      <c r="G69" s="87">
        <v>82</v>
      </c>
      <c r="H69" s="88">
        <f t="shared" si="3"/>
        <v>0.85365853658536583</v>
      </c>
    </row>
    <row r="70" spans="1:8" x14ac:dyDescent="0.25">
      <c r="A70" s="92" t="s">
        <v>247</v>
      </c>
      <c r="B70" s="87">
        <v>0</v>
      </c>
      <c r="C70" s="87">
        <v>22</v>
      </c>
      <c r="D70" s="87">
        <v>0</v>
      </c>
      <c r="E70" s="87">
        <f t="shared" si="2"/>
        <v>22</v>
      </c>
      <c r="F70" s="87">
        <v>0</v>
      </c>
      <c r="G70" s="87">
        <v>25</v>
      </c>
      <c r="H70" s="88">
        <f t="shared" si="3"/>
        <v>0.88</v>
      </c>
    </row>
    <row r="71" spans="1:8" x14ac:dyDescent="0.25">
      <c r="A71" s="92" t="s">
        <v>250</v>
      </c>
      <c r="B71" s="87">
        <v>100</v>
      </c>
      <c r="C71" s="87">
        <v>1766</v>
      </c>
      <c r="D71" s="87">
        <v>2</v>
      </c>
      <c r="E71" s="87">
        <v>1420</v>
      </c>
      <c r="F71" s="87">
        <v>39</v>
      </c>
      <c r="G71" s="87">
        <v>1892</v>
      </c>
      <c r="H71" s="88">
        <v>0.7505285412262156</v>
      </c>
    </row>
    <row r="72" spans="1:8" x14ac:dyDescent="0.25">
      <c r="A72" s="92" t="s">
        <v>271</v>
      </c>
      <c r="B72" s="87">
        <v>6</v>
      </c>
      <c r="C72" s="87">
        <v>65</v>
      </c>
      <c r="D72" s="87">
        <v>0</v>
      </c>
      <c r="E72" s="87">
        <v>71</v>
      </c>
      <c r="F72" s="87">
        <v>0</v>
      </c>
      <c r="G72" s="87">
        <v>72</v>
      </c>
      <c r="H72" s="88">
        <v>0.98611111111111116</v>
      </c>
    </row>
    <row r="73" spans="1:8" x14ac:dyDescent="0.25">
      <c r="A73" s="92" t="s">
        <v>275</v>
      </c>
      <c r="B73" s="87">
        <v>15</v>
      </c>
      <c r="C73" s="87">
        <v>100</v>
      </c>
      <c r="D73" s="87">
        <v>0</v>
      </c>
      <c r="E73" s="87">
        <f t="shared" si="2"/>
        <v>115</v>
      </c>
      <c r="F73" s="87">
        <v>8</v>
      </c>
      <c r="G73" s="87">
        <v>120</v>
      </c>
      <c r="H73" s="88">
        <f t="shared" si="3"/>
        <v>0.95833333333333337</v>
      </c>
    </row>
    <row r="74" spans="1:8" x14ac:dyDescent="0.25">
      <c r="A74" s="92" t="s">
        <v>278</v>
      </c>
      <c r="B74" s="87">
        <v>0</v>
      </c>
      <c r="C74" s="87">
        <v>18</v>
      </c>
      <c r="D74" s="87">
        <v>0</v>
      </c>
      <c r="E74" s="87">
        <f t="shared" si="2"/>
        <v>18</v>
      </c>
      <c r="F74" s="87">
        <v>0</v>
      </c>
      <c r="G74" s="87">
        <v>17</v>
      </c>
      <c r="H74" s="88">
        <f t="shared" si="3"/>
        <v>1.0588235294117647</v>
      </c>
    </row>
    <row r="75" spans="1:8" ht="15.75" thickBot="1" x14ac:dyDescent="0.3">
      <c r="A75" s="103" t="s">
        <v>281</v>
      </c>
      <c r="B75" s="104">
        <v>5</v>
      </c>
      <c r="C75" s="104">
        <v>39</v>
      </c>
      <c r="D75" s="104">
        <v>0</v>
      </c>
      <c r="E75" s="104">
        <f t="shared" si="2"/>
        <v>44</v>
      </c>
      <c r="F75" s="104">
        <v>3</v>
      </c>
      <c r="G75" s="104">
        <v>51</v>
      </c>
      <c r="H75" s="105">
        <f>E75/G75</f>
        <v>0.86274509803921573</v>
      </c>
    </row>
    <row r="76" spans="1:8" ht="16.5" thickTop="1" thickBot="1" x14ac:dyDescent="0.3">
      <c r="A76" s="98" t="s">
        <v>455</v>
      </c>
      <c r="B76" s="100">
        <f>SUM(B3:B75)</f>
        <v>556</v>
      </c>
      <c r="C76" s="100">
        <f>SUM(C3:C75)</f>
        <v>8290</v>
      </c>
      <c r="D76" s="100">
        <f>SUM(D3:D75)</f>
        <v>194</v>
      </c>
      <c r="E76" s="100">
        <f t="shared" ref="E76" si="4">B76+C76+D76</f>
        <v>9040</v>
      </c>
      <c r="F76" s="100">
        <f>SUM(F3:F75)</f>
        <v>228</v>
      </c>
      <c r="G76" s="100">
        <f>SUM(G3:G75)</f>
        <v>8723</v>
      </c>
      <c r="H76" s="101">
        <f t="shared" si="3"/>
        <v>1.0363407084718561</v>
      </c>
    </row>
    <row r="77" spans="1:8" ht="15.75" thickTop="1" x14ac:dyDescent="0.25"/>
    <row r="78" spans="1:8" x14ac:dyDescent="0.25">
      <c r="A78" s="5"/>
      <c r="B78" s="19"/>
      <c r="C78" s="19"/>
      <c r="D78" s="19"/>
      <c r="E78" s="31"/>
      <c r="F78" s="19"/>
      <c r="G78" s="31"/>
      <c r="H78" s="70"/>
    </row>
    <row r="80" spans="1:8" x14ac:dyDescent="0.25">
      <c r="A80" s="5"/>
      <c r="B80" s="19"/>
      <c r="C80" s="19"/>
      <c r="D80" s="19"/>
      <c r="E80" s="31"/>
      <c r="F80" s="19"/>
      <c r="G80" s="31"/>
      <c r="H80" s="70"/>
    </row>
  </sheetData>
  <mergeCells count="1">
    <mergeCell ref="B1:G1"/>
  </mergeCell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30"/>
  <sheetViews>
    <sheetView topLeftCell="A91" zoomScaleNormal="100" workbookViewId="0">
      <selection activeCell="R120" sqref="R120"/>
    </sheetView>
  </sheetViews>
  <sheetFormatPr defaultRowHeight="15" x14ac:dyDescent="0.25"/>
  <cols>
    <col min="1" max="1" width="7.85546875" style="52" customWidth="1"/>
    <col min="2" max="2" width="11.28515625" style="85" customWidth="1"/>
    <col min="3" max="3" width="23.85546875" style="85" customWidth="1"/>
    <col min="4" max="4" width="7.42578125" style="4" bestFit="1" customWidth="1"/>
    <col min="5" max="5" width="7.7109375" style="4" bestFit="1" customWidth="1"/>
    <col min="6" max="6" width="7.85546875" style="4" bestFit="1" customWidth="1"/>
    <col min="7" max="7" width="7.7109375" style="4" bestFit="1" customWidth="1"/>
    <col min="8" max="8" width="8" style="4" bestFit="1" customWidth="1"/>
    <col min="9" max="9" width="7.7109375" style="4" bestFit="1" customWidth="1"/>
    <col min="10" max="10" width="7" style="4" bestFit="1" customWidth="1"/>
    <col min="11" max="11" width="8" style="4" bestFit="1" customWidth="1"/>
    <col min="12" max="12" width="7.85546875" style="4" bestFit="1" customWidth="1"/>
    <col min="13" max="13" width="7.28515625" style="4" customWidth="1"/>
    <col min="14" max="15" width="7.7109375" style="4" bestFit="1" customWidth="1"/>
    <col min="16" max="16" width="9.42578125" style="32" bestFit="1" customWidth="1"/>
  </cols>
  <sheetData>
    <row r="1" spans="1:16" x14ac:dyDescent="0.25">
      <c r="A1" s="114"/>
      <c r="B1" s="114"/>
      <c r="C1" s="127"/>
      <c r="D1" s="147" t="s">
        <v>448</v>
      </c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9"/>
      <c r="P1" s="113" t="s">
        <v>449</v>
      </c>
    </row>
    <row r="2" spans="1:16" x14ac:dyDescent="0.25">
      <c r="A2" s="115" t="s">
        <v>0</v>
      </c>
      <c r="B2" s="120" t="s">
        <v>1</v>
      </c>
      <c r="C2" s="120" t="s">
        <v>2</v>
      </c>
      <c r="D2" s="108">
        <v>45658</v>
      </c>
      <c r="E2" s="108">
        <v>45689</v>
      </c>
      <c r="F2" s="108">
        <v>45717</v>
      </c>
      <c r="G2" s="108">
        <v>45748</v>
      </c>
      <c r="H2" s="108">
        <v>45778</v>
      </c>
      <c r="I2" s="108">
        <v>45809</v>
      </c>
      <c r="J2" s="108">
        <v>45839</v>
      </c>
      <c r="K2" s="108">
        <v>45870</v>
      </c>
      <c r="L2" s="108">
        <v>45901</v>
      </c>
      <c r="M2" s="108">
        <v>45931</v>
      </c>
      <c r="N2" s="108">
        <v>45962</v>
      </c>
      <c r="O2" s="108">
        <v>45992</v>
      </c>
      <c r="P2" s="109" t="s">
        <v>450</v>
      </c>
    </row>
    <row r="3" spans="1:16" x14ac:dyDescent="0.25">
      <c r="A3" s="116" t="s">
        <v>10</v>
      </c>
      <c r="B3" s="121" t="s">
        <v>11</v>
      </c>
      <c r="C3" s="121" t="s">
        <v>12</v>
      </c>
      <c r="D3" s="110">
        <f>January!J3</f>
        <v>1.1851851851851851</v>
      </c>
      <c r="E3" s="110">
        <f>February!J3</f>
        <v>1.1153846153846154</v>
      </c>
      <c r="F3" s="110">
        <f>March!J3</f>
        <v>1.0731707317073171</v>
      </c>
      <c r="G3" s="110">
        <f>April!J3</f>
        <v>1</v>
      </c>
      <c r="H3" s="110">
        <f>May!J3</f>
        <v>1.1000000000000001</v>
      </c>
      <c r="I3" s="110">
        <f>June!J3</f>
        <v>1.1111111111111112</v>
      </c>
      <c r="J3" s="110">
        <f>July!J3</f>
        <v>1.1153846153846154</v>
      </c>
      <c r="K3" s="110">
        <f>August!J3</f>
        <v>1.1290322580645162</v>
      </c>
      <c r="L3" s="110">
        <f>September!J3</f>
        <v>1.1304347826086956</v>
      </c>
      <c r="M3" s="110">
        <f>October!J3</f>
        <v>1.1200000000000001</v>
      </c>
      <c r="N3" s="110">
        <f>November!J3</f>
        <v>1.1578947368421053</v>
      </c>
      <c r="O3" s="110">
        <f>December!J3</f>
        <v>1.0769230769230769</v>
      </c>
      <c r="P3" s="111">
        <f>SUM(D3:O3)/12</f>
        <v>1.1095434261009365</v>
      </c>
    </row>
    <row r="4" spans="1:16" x14ac:dyDescent="0.25">
      <c r="A4" s="116" t="s">
        <v>13</v>
      </c>
      <c r="B4" s="121" t="s">
        <v>14</v>
      </c>
      <c r="C4" s="121" t="s">
        <v>14</v>
      </c>
      <c r="D4" s="110">
        <f>January!J4</f>
        <v>1.6363636363636365</v>
      </c>
      <c r="E4" s="110">
        <f>February!J4</f>
        <v>1.4166666666666667</v>
      </c>
      <c r="F4" s="110">
        <f>March!J4</f>
        <v>1.4347826086956521</v>
      </c>
      <c r="G4" s="110">
        <f>April!J4</f>
        <v>1.625</v>
      </c>
      <c r="H4" s="110">
        <f>May!J4</f>
        <v>1.1578947368421053</v>
      </c>
      <c r="I4" s="110">
        <f>June!J4</f>
        <v>0.75</v>
      </c>
      <c r="J4" s="110">
        <f>July!J4</f>
        <v>3</v>
      </c>
      <c r="K4" s="110">
        <f>August!J4</f>
        <v>0.96296296296296291</v>
      </c>
      <c r="L4" s="110">
        <f>September!J4</f>
        <v>1.3846153846153846</v>
      </c>
      <c r="M4" s="110">
        <f>October!J4</f>
        <v>1.9130434782608696</v>
      </c>
      <c r="N4" s="110">
        <f>November!J4</f>
        <v>0.83333333333333337</v>
      </c>
      <c r="O4" s="110">
        <f>December!J4</f>
        <v>0.9</v>
      </c>
      <c r="P4" s="111">
        <f>SUM(D4:O4)/12</f>
        <v>1.4178885673117174</v>
      </c>
    </row>
    <row r="5" spans="1:16" x14ac:dyDescent="0.25">
      <c r="A5" s="116" t="s">
        <v>15</v>
      </c>
      <c r="B5" s="121" t="s">
        <v>16</v>
      </c>
      <c r="C5" s="121" t="s">
        <v>16</v>
      </c>
      <c r="D5" s="110">
        <f>January!J5</f>
        <v>1</v>
      </c>
      <c r="E5" s="110">
        <f>February!J5</f>
        <v>1</v>
      </c>
      <c r="F5" s="110">
        <f>March!J5</f>
        <v>1.1818181818181819</v>
      </c>
      <c r="G5" s="110">
        <f>April!J5</f>
        <v>0.8666666666666667</v>
      </c>
      <c r="H5" s="110">
        <f>May!J5</f>
        <v>1.1666666666666667</v>
      </c>
      <c r="I5" s="110">
        <f>June!J5</f>
        <v>1</v>
      </c>
      <c r="J5" s="110">
        <f>July!J5</f>
        <v>1.1666666666666667</v>
      </c>
      <c r="K5" s="110">
        <f>August!J5</f>
        <v>1</v>
      </c>
      <c r="L5" s="110">
        <f>September!J5</f>
        <v>1</v>
      </c>
      <c r="M5" s="110">
        <f>October!J5</f>
        <v>1.2222222222222223</v>
      </c>
      <c r="N5" s="110">
        <f>November!J5</f>
        <v>0.88888888888888884</v>
      </c>
      <c r="O5" s="110">
        <f>December!J5</f>
        <v>1.1666666666666667</v>
      </c>
      <c r="P5" s="111">
        <f t="shared" ref="P5:P28" si="0">SUM(D5:O5)/12</f>
        <v>1.0549663299663299</v>
      </c>
    </row>
    <row r="6" spans="1:16" x14ac:dyDescent="0.25">
      <c r="A6" s="116" t="s">
        <v>17</v>
      </c>
      <c r="B6" s="121" t="s">
        <v>18</v>
      </c>
      <c r="C6" s="121" t="s">
        <v>19</v>
      </c>
      <c r="D6" s="110">
        <f>January!J6</f>
        <v>1.2083333333333333</v>
      </c>
      <c r="E6" s="110">
        <f>February!J6</f>
        <v>1.5789473684210527</v>
      </c>
      <c r="F6" s="110">
        <f>March!J6</f>
        <v>1.25</v>
      </c>
      <c r="G6" s="110">
        <f>April!J6</f>
        <v>1.6086956521739131</v>
      </c>
      <c r="H6" s="110">
        <f>May!J6</f>
        <v>1.25</v>
      </c>
      <c r="I6" s="110">
        <f>June!J6</f>
        <v>1.4545454545454546</v>
      </c>
      <c r="J6" s="110">
        <f>July!J6</f>
        <v>1.2962962962962963</v>
      </c>
      <c r="K6" s="110">
        <f>August!J6</f>
        <v>1.1578947368421053</v>
      </c>
      <c r="L6" s="110">
        <f>September!J6</f>
        <v>1.2068965517241379</v>
      </c>
      <c r="M6" s="110">
        <f>October!J6</f>
        <v>1.2608695652173914</v>
      </c>
      <c r="N6" s="110">
        <f>November!J6</f>
        <v>1.25</v>
      </c>
      <c r="O6" s="110">
        <f>December!J6</f>
        <v>1.5263157894736843</v>
      </c>
      <c r="P6" s="111">
        <f t="shared" si="0"/>
        <v>1.3373995623356141</v>
      </c>
    </row>
    <row r="7" spans="1:16" x14ac:dyDescent="0.25">
      <c r="A7" s="116" t="s">
        <v>20</v>
      </c>
      <c r="B7" s="121" t="s">
        <v>18</v>
      </c>
      <c r="C7" s="121" t="s">
        <v>21</v>
      </c>
      <c r="D7" s="110">
        <f>January!J7</f>
        <v>1.1818181818181819</v>
      </c>
      <c r="E7" s="110">
        <f>February!J7</f>
        <v>1.6444444444444444</v>
      </c>
      <c r="F7" s="110">
        <f>March!J7</f>
        <v>1.3333333333333333</v>
      </c>
      <c r="G7" s="110">
        <f>April!J7</f>
        <v>1.5625</v>
      </c>
      <c r="H7" s="110">
        <f>May!J7</f>
        <v>1.6212121212121211</v>
      </c>
      <c r="I7" s="110">
        <f>June!J7</f>
        <v>1.3913043478260869</v>
      </c>
      <c r="J7" s="110">
        <f>July!J7</f>
        <v>1.1973684210526316</v>
      </c>
      <c r="K7" s="110">
        <f>August!J7</f>
        <v>1.596774193548387</v>
      </c>
      <c r="L7" s="110">
        <f>September!J7</f>
        <v>1.4383561643835616</v>
      </c>
      <c r="M7" s="110">
        <f>October!J7</f>
        <v>1.5</v>
      </c>
      <c r="N7" s="110">
        <f>November!J7</f>
        <v>1.7454545454545454</v>
      </c>
      <c r="O7" s="110">
        <f>December!J7</f>
        <v>1.4807692307692308</v>
      </c>
      <c r="P7" s="111">
        <f t="shared" si="0"/>
        <v>1.4744445819868768</v>
      </c>
    </row>
    <row r="8" spans="1:16" x14ac:dyDescent="0.25">
      <c r="A8" s="116" t="s">
        <v>22</v>
      </c>
      <c r="B8" s="121" t="s">
        <v>23</v>
      </c>
      <c r="C8" s="121" t="s">
        <v>24</v>
      </c>
      <c r="D8" s="110">
        <f>January!J8</f>
        <v>1.1851851851851851</v>
      </c>
      <c r="E8" s="110">
        <f>February!J8</f>
        <v>0.8928571428571429</v>
      </c>
      <c r="F8" s="110">
        <f>March!J8</f>
        <v>1.2142857142857142</v>
      </c>
      <c r="G8" s="110">
        <f>April!J8</f>
        <v>1.0952380952380953</v>
      </c>
      <c r="H8" s="110">
        <f>May!J8</f>
        <v>1.2105263157894737</v>
      </c>
      <c r="I8" s="110">
        <f>June!J8</f>
        <v>1.3478260869565217</v>
      </c>
      <c r="J8" s="110">
        <f>July!J8</f>
        <v>1.2916666666666667</v>
      </c>
      <c r="K8" s="110">
        <f>August!J8</f>
        <v>1.3478260869565217</v>
      </c>
      <c r="L8" s="110">
        <f>September!J8</f>
        <v>1.3125</v>
      </c>
      <c r="M8" s="110">
        <f>October!J8</f>
        <v>1.2380952380952381</v>
      </c>
      <c r="N8" s="110">
        <f>November!J8</f>
        <v>0.73333333333333328</v>
      </c>
      <c r="O8" s="110">
        <f>December!J8</f>
        <v>1.2727272727272727</v>
      </c>
      <c r="P8" s="111">
        <f t="shared" si="0"/>
        <v>1.1785055948409304</v>
      </c>
    </row>
    <row r="9" spans="1:16" x14ac:dyDescent="0.25">
      <c r="A9" s="116" t="s">
        <v>25</v>
      </c>
      <c r="B9" s="121" t="s">
        <v>26</v>
      </c>
      <c r="C9" s="121" t="s">
        <v>27</v>
      </c>
      <c r="D9" s="110">
        <f>January!J9</f>
        <v>1.1121495327102804</v>
      </c>
      <c r="E9" s="110">
        <f>February!J9</f>
        <v>1.1028037383177569</v>
      </c>
      <c r="F9" s="110">
        <f>March!J9</f>
        <v>0.97163120567375882</v>
      </c>
      <c r="G9" s="110">
        <f>April!J9</f>
        <v>1.131578947368421</v>
      </c>
      <c r="H9" s="110">
        <f>May!J9</f>
        <v>0.97979797979797978</v>
      </c>
      <c r="I9" s="110">
        <f>June!J9</f>
        <v>0.91752577319587625</v>
      </c>
      <c r="J9" s="110">
        <f>July!J9</f>
        <v>1.0545454545454545</v>
      </c>
      <c r="K9" s="110">
        <f>August!J9</f>
        <v>0.8721804511278195</v>
      </c>
      <c r="L9" s="110">
        <f>September!J9</f>
        <v>0.84745762711864403</v>
      </c>
      <c r="M9" s="110">
        <f>October!J9</f>
        <v>0.91200000000000003</v>
      </c>
      <c r="N9" s="110">
        <f>November!J9</f>
        <v>0.95283018867924529</v>
      </c>
      <c r="O9" s="110">
        <f>December!J9</f>
        <v>0.81632653061224492</v>
      </c>
      <c r="P9" s="111">
        <f t="shared" si="0"/>
        <v>0.97256895242895691</v>
      </c>
    </row>
    <row r="10" spans="1:16" x14ac:dyDescent="0.25">
      <c r="A10" s="116" t="s">
        <v>28</v>
      </c>
      <c r="B10" s="121" t="s">
        <v>29</v>
      </c>
      <c r="C10" s="121" t="s">
        <v>30</v>
      </c>
      <c r="D10" s="110">
        <f>January!J10</f>
        <v>1.35</v>
      </c>
      <c r="E10" s="110">
        <f>February!J10</f>
        <v>1.2083333333333333</v>
      </c>
      <c r="F10" s="110">
        <f>March!J10</f>
        <v>1.15625</v>
      </c>
      <c r="G10" s="110">
        <f>April!J10</f>
        <v>1.0454545454545454</v>
      </c>
      <c r="H10" s="110">
        <f>May!J10</f>
        <v>1.1428571428571428</v>
      </c>
      <c r="I10" s="110">
        <f>June!J10</f>
        <v>1.0869565217391304</v>
      </c>
      <c r="J10" s="110">
        <f>July!J10</f>
        <v>1.1363636363636365</v>
      </c>
      <c r="K10" s="110">
        <f>August!J10</f>
        <v>1.0714285714285714</v>
      </c>
      <c r="L10" s="110">
        <f>September!J10</f>
        <v>1.1666666666666667</v>
      </c>
      <c r="M10" s="110">
        <f>October!J10</f>
        <v>1.1176470588235294</v>
      </c>
      <c r="N10" s="110">
        <f>November!J10</f>
        <v>1.0952380952380953</v>
      </c>
      <c r="O10" s="110">
        <f>December!J10</f>
        <v>0.84848484848484851</v>
      </c>
      <c r="P10" s="111">
        <f t="shared" si="0"/>
        <v>1.1188067016991248</v>
      </c>
    </row>
    <row r="11" spans="1:16" x14ac:dyDescent="0.25">
      <c r="A11" s="116" t="s">
        <v>31</v>
      </c>
      <c r="B11" s="121" t="s">
        <v>32</v>
      </c>
      <c r="C11" s="121" t="s">
        <v>453</v>
      </c>
      <c r="D11" s="110">
        <f>January!J11</f>
        <v>2.444</v>
      </c>
      <c r="E11" s="110">
        <f>February!J11</f>
        <v>1.9230769230769231</v>
      </c>
      <c r="F11" s="110">
        <f>March!J11</f>
        <v>2.3111111111111109</v>
      </c>
      <c r="G11" s="110">
        <f>April!J11</f>
        <v>2.1322314049586777</v>
      </c>
      <c r="H11" s="110">
        <f>May!J11</f>
        <v>1.6820276497695852</v>
      </c>
      <c r="I11" s="110">
        <f>June!J11</f>
        <v>2.0564102564102562</v>
      </c>
      <c r="J11" s="110">
        <f>July!J11</f>
        <v>1.405857740585774</v>
      </c>
      <c r="K11" s="110">
        <f>August!J11</f>
        <v>1.4267782426778242</v>
      </c>
      <c r="L11" s="110">
        <f>September!J11</f>
        <v>1.4347826086956521</v>
      </c>
      <c r="M11" s="110">
        <f>October!J11</f>
        <v>1.4090909090909092</v>
      </c>
      <c r="N11" s="110">
        <f>November!J11</f>
        <v>0.80689655172413788</v>
      </c>
      <c r="O11" s="110">
        <f>December!J11</f>
        <v>1.2081218274111676</v>
      </c>
      <c r="P11" s="111">
        <f t="shared" si="0"/>
        <v>1.6866987687926682</v>
      </c>
    </row>
    <row r="12" spans="1:16" x14ac:dyDescent="0.25">
      <c r="A12" s="116" t="s">
        <v>33</v>
      </c>
      <c r="B12" s="121" t="s">
        <v>34</v>
      </c>
      <c r="C12" s="121" t="s">
        <v>35</v>
      </c>
      <c r="D12" s="110">
        <f>January!J12</f>
        <v>1.0561797752808988</v>
      </c>
      <c r="E12" s="110">
        <f>February!J12</f>
        <v>0.95522388059701491</v>
      </c>
      <c r="F12" s="110">
        <f>March!J12</f>
        <v>0.98936170212765961</v>
      </c>
      <c r="G12" s="110">
        <f>April!J12</f>
        <v>1</v>
      </c>
      <c r="H12" s="110">
        <f>May!J12</f>
        <v>0.96341463414634143</v>
      </c>
      <c r="I12" s="110">
        <f>June!J12</f>
        <v>0.9101123595505618</v>
      </c>
      <c r="J12" s="110">
        <f>July!J12</f>
        <v>0.82222222222222219</v>
      </c>
      <c r="K12" s="110">
        <f>August!J12</f>
        <v>0.90697674418604646</v>
      </c>
      <c r="L12" s="110">
        <f>September!J12</f>
        <v>0.8910891089108911</v>
      </c>
      <c r="M12" s="110">
        <f>October!J12</f>
        <v>0.85416666666666663</v>
      </c>
      <c r="N12" s="110">
        <f>November!J12</f>
        <v>0.93055555555555558</v>
      </c>
      <c r="O12" s="110">
        <f>December!J12</f>
        <v>0.90140845070422537</v>
      </c>
      <c r="P12" s="111">
        <f t="shared" si="0"/>
        <v>0.93172592499567353</v>
      </c>
    </row>
    <row r="13" spans="1:16" x14ac:dyDescent="0.25">
      <c r="A13" s="116" t="s">
        <v>36</v>
      </c>
      <c r="B13" s="121" t="s">
        <v>34</v>
      </c>
      <c r="C13" s="121" t="s">
        <v>37</v>
      </c>
      <c r="D13" s="110">
        <f>January!J13</f>
        <v>1</v>
      </c>
      <c r="E13" s="110">
        <f>February!J13</f>
        <v>0.7</v>
      </c>
      <c r="F13" s="110">
        <f>March!J13</f>
        <v>1</v>
      </c>
      <c r="G13" s="110">
        <f>April!J13</f>
        <v>1</v>
      </c>
      <c r="H13" s="110">
        <f>May!J13</f>
        <v>1</v>
      </c>
      <c r="I13" s="110">
        <f>June!J13</f>
        <v>0.83333333333333337</v>
      </c>
      <c r="J13" s="110">
        <f>July!J13</f>
        <v>1.0769230769230769</v>
      </c>
      <c r="K13" s="110">
        <f>August!J13</f>
        <v>1</v>
      </c>
      <c r="L13" s="110">
        <f>September!J13</f>
        <v>1</v>
      </c>
      <c r="M13" s="110">
        <f>October!J13</f>
        <v>0.90909090909090906</v>
      </c>
      <c r="N13" s="110">
        <f>November!J13</f>
        <v>0.9</v>
      </c>
      <c r="O13" s="110">
        <f>December!J13</f>
        <v>1.25</v>
      </c>
      <c r="P13" s="111">
        <f t="shared" si="0"/>
        <v>0.97244560994560991</v>
      </c>
    </row>
    <row r="14" spans="1:16" x14ac:dyDescent="0.25">
      <c r="A14" s="116" t="s">
        <v>38</v>
      </c>
      <c r="B14" s="121" t="s">
        <v>39</v>
      </c>
      <c r="C14" s="121" t="s">
        <v>40</v>
      </c>
      <c r="D14" s="110">
        <f>January!J14</f>
        <v>0.98275862068965514</v>
      </c>
      <c r="E14" s="110">
        <f>February!J14</f>
        <v>1.0204081632653061</v>
      </c>
      <c r="F14" s="110">
        <f>March!J14</f>
        <v>1</v>
      </c>
      <c r="G14" s="110">
        <f>April!J14</f>
        <v>0.9375</v>
      </c>
      <c r="H14" s="110">
        <f>May!J14</f>
        <v>1</v>
      </c>
      <c r="I14" s="110">
        <f>June!J14</f>
        <v>1</v>
      </c>
      <c r="J14" s="110">
        <f>July!J14</f>
        <v>0.98</v>
      </c>
      <c r="K14" s="110">
        <f>August!J14</f>
        <v>0.92982456140350878</v>
      </c>
      <c r="L14" s="110">
        <f>September!J14</f>
        <v>1</v>
      </c>
      <c r="M14" s="110">
        <f>October!J14</f>
        <v>0.98245614035087714</v>
      </c>
      <c r="N14" s="110">
        <f>November!J14</f>
        <v>1.0227272727272727</v>
      </c>
      <c r="O14" s="110">
        <f>December!J14</f>
        <v>1.0263157894736843</v>
      </c>
      <c r="P14" s="111">
        <f t="shared" si="0"/>
        <v>0.99016587899252551</v>
      </c>
    </row>
    <row r="15" spans="1:16" x14ac:dyDescent="0.25">
      <c r="A15" s="116" t="s">
        <v>41</v>
      </c>
      <c r="B15" s="121" t="s">
        <v>42</v>
      </c>
      <c r="C15" s="121" t="s">
        <v>43</v>
      </c>
      <c r="D15" s="110">
        <f>January!J15</f>
        <v>2.236842105263158</v>
      </c>
      <c r="E15" s="110">
        <f>February!J15</f>
        <v>2.4137931034482758</v>
      </c>
      <c r="F15" s="110">
        <f>March!J15</f>
        <v>2.2666666666666666</v>
      </c>
      <c r="G15" s="110">
        <f>April!J15</f>
        <v>2.7</v>
      </c>
      <c r="H15" s="110">
        <f>May!J15</f>
        <v>2.15</v>
      </c>
      <c r="I15" s="110">
        <f>June!J15</f>
        <v>3.5</v>
      </c>
      <c r="J15" s="110">
        <f>July!J15</f>
        <v>3.7096774193548385</v>
      </c>
      <c r="K15" s="110">
        <f>August!J15</f>
        <v>2.8636363636363638</v>
      </c>
      <c r="L15" s="110">
        <f>September!J15</f>
        <v>2.8378378378378377</v>
      </c>
      <c r="M15" s="110">
        <f>October!J15</f>
        <v>3</v>
      </c>
      <c r="N15" s="110">
        <f>November!J15</f>
        <v>2.6896551724137931</v>
      </c>
      <c r="O15" s="110">
        <f>December!J15</f>
        <v>2.40625</v>
      </c>
      <c r="P15" s="111">
        <f t="shared" si="0"/>
        <v>2.731196555718411</v>
      </c>
    </row>
    <row r="16" spans="1:16" x14ac:dyDescent="0.25">
      <c r="A16" s="116" t="s">
        <v>44</v>
      </c>
      <c r="B16" s="121" t="s">
        <v>45</v>
      </c>
      <c r="C16" s="121" t="s">
        <v>46</v>
      </c>
      <c r="D16" s="110">
        <f>January!J16</f>
        <v>0.95283018867924529</v>
      </c>
      <c r="E16" s="110">
        <f>February!J16</f>
        <v>0.98406374501992033</v>
      </c>
      <c r="F16" s="110">
        <f>March!J16</f>
        <v>1.0845588235294117</v>
      </c>
      <c r="G16" s="110">
        <f>April!J16</f>
        <v>0.92391304347826086</v>
      </c>
      <c r="H16" s="110">
        <f>May!J16</f>
        <v>0.87136929460580914</v>
      </c>
      <c r="I16" s="110">
        <f>June!J16</f>
        <v>0.98342541436464093</v>
      </c>
      <c r="J16" s="110">
        <f>July!J16</f>
        <v>1.0837004405286343</v>
      </c>
      <c r="K16" s="110">
        <f>August!J16</f>
        <v>1.0216216216216216</v>
      </c>
      <c r="L16" s="110">
        <f>September!J16</f>
        <v>1.0407239819004526</v>
      </c>
      <c r="M16" s="110">
        <f>October!J16</f>
        <v>1.06</v>
      </c>
      <c r="N16" s="110">
        <f>November!J16</f>
        <v>1.0593220338983051</v>
      </c>
      <c r="O16" s="110">
        <f>December!J16</f>
        <v>0.8774193548387097</v>
      </c>
      <c r="P16" s="111">
        <f t="shared" si="0"/>
        <v>0.9952456618720843</v>
      </c>
    </row>
    <row r="17" spans="1:16" x14ac:dyDescent="0.25">
      <c r="A17" s="116" t="s">
        <v>47</v>
      </c>
      <c r="B17" s="121" t="s">
        <v>45</v>
      </c>
      <c r="C17" s="121" t="s">
        <v>48</v>
      </c>
      <c r="D17" s="110">
        <f>January!J17</f>
        <v>0.98773006134969321</v>
      </c>
      <c r="E17" s="110">
        <f>February!J17</f>
        <v>0.8774193548387097</v>
      </c>
      <c r="F17" s="110">
        <f>March!J17</f>
        <v>1.1965317919075145</v>
      </c>
      <c r="G17" s="110">
        <f>April!J17</f>
        <v>0.91176470588235292</v>
      </c>
      <c r="H17" s="110">
        <f>May!J17</f>
        <v>1.1640625</v>
      </c>
      <c r="I17" s="110">
        <f>June!J17</f>
        <v>0.95833333333333337</v>
      </c>
      <c r="J17" s="110">
        <f>July!J17</f>
        <v>1.1125</v>
      </c>
      <c r="K17" s="110">
        <f>August!J17</f>
        <v>0.77464788732394363</v>
      </c>
      <c r="L17" s="110">
        <f>September!J17</f>
        <v>1.0728476821192052</v>
      </c>
      <c r="M17" s="110">
        <f>October!J17</f>
        <v>1.0661764705882353</v>
      </c>
      <c r="N17" s="110">
        <f>November!J17</f>
        <v>0.97802197802197799</v>
      </c>
      <c r="O17" s="110">
        <f>December!J17</f>
        <v>1.2</v>
      </c>
      <c r="P17" s="111">
        <f t="shared" si="0"/>
        <v>1.0250029804470804</v>
      </c>
    </row>
    <row r="18" spans="1:16" x14ac:dyDescent="0.25">
      <c r="A18" s="116" t="s">
        <v>49</v>
      </c>
      <c r="B18" s="121" t="s">
        <v>50</v>
      </c>
      <c r="C18" s="121" t="s">
        <v>51</v>
      </c>
      <c r="D18" s="110">
        <f>January!J18</f>
        <v>2.6923076923076925</v>
      </c>
      <c r="E18" s="110">
        <f>February!J18</f>
        <v>3.3</v>
      </c>
      <c r="F18" s="110">
        <f>March!J18</f>
        <v>4.2</v>
      </c>
      <c r="G18" s="110">
        <f>April!J18</f>
        <v>2.4375</v>
      </c>
      <c r="H18" s="110">
        <f>May!J18</f>
        <v>5.1428571428571432</v>
      </c>
      <c r="I18" s="110">
        <f>June!J18</f>
        <v>2.7142857142857144</v>
      </c>
      <c r="J18" s="110">
        <f>July!J18</f>
        <v>3.5333333333333332</v>
      </c>
      <c r="K18" s="110">
        <f>August!J18</f>
        <v>6.1818181818181817</v>
      </c>
      <c r="L18" s="110">
        <f>September!J18</f>
        <v>5</v>
      </c>
      <c r="M18" s="110">
        <f>October!J18</f>
        <v>5</v>
      </c>
      <c r="N18" s="110">
        <f>November!J18</f>
        <v>4.1428571428571432</v>
      </c>
      <c r="O18" s="110">
        <f>December!J18</f>
        <v>3.0909090909090908</v>
      </c>
      <c r="P18" s="111">
        <f t="shared" si="0"/>
        <v>3.9529890248640256</v>
      </c>
    </row>
    <row r="19" spans="1:16" x14ac:dyDescent="0.25">
      <c r="A19" s="116" t="s">
        <v>52</v>
      </c>
      <c r="B19" s="121" t="s">
        <v>53</v>
      </c>
      <c r="C19" s="121" t="s">
        <v>54</v>
      </c>
      <c r="D19" s="110">
        <f>January!J19</f>
        <v>0.86046511627906974</v>
      </c>
      <c r="E19" s="110">
        <f>February!J19</f>
        <v>0.98986486486486491</v>
      </c>
      <c r="F19" s="110">
        <f>March!J19</f>
        <v>0.94050991501416425</v>
      </c>
      <c r="G19" s="110">
        <f>April!J19</f>
        <v>0.9642857142857143</v>
      </c>
      <c r="H19" s="110">
        <f>May!J19</f>
        <v>0.7246963562753036</v>
      </c>
      <c r="I19" s="110">
        <f>June!J19</f>
        <v>1.0441767068273093</v>
      </c>
      <c r="J19" s="110">
        <f>July!J19</f>
        <v>1.6428571428571428</v>
      </c>
      <c r="K19" s="110">
        <f>August!J19</f>
        <v>0.97685185185185186</v>
      </c>
      <c r="L19" s="110">
        <f>September!J19</f>
        <v>0.88888888888888884</v>
      </c>
      <c r="M19" s="110">
        <f>October!J19</f>
        <v>1.2180094786729858</v>
      </c>
      <c r="N19" s="110">
        <f>November!J19</f>
        <v>0.50370370370370365</v>
      </c>
      <c r="O19" s="110">
        <f>December!J19</f>
        <v>0.96666666666666667</v>
      </c>
      <c r="P19" s="111">
        <f t="shared" si="0"/>
        <v>0.97674803384897213</v>
      </c>
    </row>
    <row r="20" spans="1:16" x14ac:dyDescent="0.25">
      <c r="A20" s="116" t="s">
        <v>55</v>
      </c>
      <c r="B20" s="121" t="s">
        <v>53</v>
      </c>
      <c r="C20" s="121" t="s">
        <v>316</v>
      </c>
      <c r="D20" s="110">
        <f>January!J20</f>
        <v>1.0588235294117647</v>
      </c>
      <c r="E20" s="110">
        <f>February!J20</f>
        <v>1.2</v>
      </c>
      <c r="F20" s="110">
        <f>March!J20</f>
        <v>1.3846153846153846</v>
      </c>
      <c r="G20" s="110">
        <f>April!J20</f>
        <v>1.1666666666666667</v>
      </c>
      <c r="H20" s="110">
        <f>May!J20</f>
        <v>1.0526315789473684</v>
      </c>
      <c r="I20" s="110">
        <f>June!J20</f>
        <v>1.3636363636363635</v>
      </c>
      <c r="J20" s="110">
        <f>July!J20</f>
        <v>1</v>
      </c>
      <c r="K20" s="110">
        <f>August!J20</f>
        <v>1</v>
      </c>
      <c r="L20" s="110">
        <f>September!J20</f>
        <v>1.1176470588235294</v>
      </c>
      <c r="M20" s="110">
        <f>October!J20</f>
        <v>1.0625</v>
      </c>
      <c r="N20" s="110">
        <f>November!J20</f>
        <v>0.81818181818181823</v>
      </c>
      <c r="O20" s="110">
        <f>December!J20</f>
        <v>2</v>
      </c>
      <c r="P20" s="111">
        <f t="shared" si="0"/>
        <v>1.1853918666902412</v>
      </c>
    </row>
    <row r="21" spans="1:16" x14ac:dyDescent="0.25">
      <c r="A21" s="116" t="s">
        <v>57</v>
      </c>
      <c r="B21" s="121" t="s">
        <v>58</v>
      </c>
      <c r="C21" s="121" t="s">
        <v>59</v>
      </c>
      <c r="D21" s="110">
        <f>January!J21</f>
        <v>1.3333333333333333</v>
      </c>
      <c r="E21" s="110">
        <f>February!J21</f>
        <v>1.25</v>
      </c>
      <c r="F21" s="110">
        <f>March!J21</f>
        <v>1.1578947368421053</v>
      </c>
      <c r="G21" s="110">
        <f>April!J21</f>
        <v>1.263157894736842</v>
      </c>
      <c r="H21" s="110">
        <f>May!J21</f>
        <v>1.625</v>
      </c>
      <c r="I21" s="110">
        <f>June!J21</f>
        <v>1.6153846153846154</v>
      </c>
      <c r="J21" s="110">
        <f>July!J21</f>
        <v>1.4666666666666666</v>
      </c>
      <c r="K21" s="110">
        <f>August!J21</f>
        <v>1.6</v>
      </c>
      <c r="L21" s="110">
        <f>September!J21</f>
        <v>1.0833333333333333</v>
      </c>
      <c r="M21" s="110">
        <f>October!J21</f>
        <v>1.1764705882352942</v>
      </c>
      <c r="N21" s="110">
        <f>November!J21</f>
        <v>1.3333333333333333</v>
      </c>
      <c r="O21" s="110">
        <f>December!J21</f>
        <v>1.2</v>
      </c>
      <c r="P21" s="111">
        <f t="shared" si="0"/>
        <v>1.3420478751554603</v>
      </c>
    </row>
    <row r="22" spans="1:16" x14ac:dyDescent="0.25">
      <c r="A22" s="116" t="s">
        <v>60</v>
      </c>
      <c r="B22" s="121" t="s">
        <v>61</v>
      </c>
      <c r="C22" s="121" t="s">
        <v>62</v>
      </c>
      <c r="D22" s="110">
        <f>January!J22</f>
        <v>1</v>
      </c>
      <c r="E22" s="110">
        <f>February!J22</f>
        <v>1</v>
      </c>
      <c r="F22" s="110">
        <f>March!J22</f>
        <v>1</v>
      </c>
      <c r="G22" s="110">
        <f>April!J22</f>
        <v>0.9375</v>
      </c>
      <c r="H22" s="110">
        <f>May!J22</f>
        <v>0.95833333333333337</v>
      </c>
      <c r="I22" s="110">
        <f>June!J22</f>
        <v>1</v>
      </c>
      <c r="J22" s="110">
        <f>July!J22</f>
        <v>1</v>
      </c>
      <c r="K22" s="110">
        <f>August!J22</f>
        <v>0.96296296296296291</v>
      </c>
      <c r="L22" s="110">
        <f>September!J22</f>
        <v>0.95121951219512191</v>
      </c>
      <c r="M22" s="110">
        <f>October!J22</f>
        <v>0.95121951219512191</v>
      </c>
      <c r="N22" s="110">
        <f>November!J22</f>
        <v>1</v>
      </c>
      <c r="O22" s="110">
        <f>December!J22</f>
        <v>1.7619047619047619</v>
      </c>
      <c r="P22" s="111">
        <f t="shared" si="0"/>
        <v>1.0435950068826083</v>
      </c>
    </row>
    <row r="23" spans="1:16" x14ac:dyDescent="0.25">
      <c r="A23" s="116" t="s">
        <v>63</v>
      </c>
      <c r="B23" s="121" t="s">
        <v>64</v>
      </c>
      <c r="C23" s="121" t="s">
        <v>65</v>
      </c>
      <c r="D23" s="110">
        <f>January!J23</f>
        <v>1.4318181818181819</v>
      </c>
      <c r="E23" s="110">
        <f>February!J23</f>
        <v>1.0859375</v>
      </c>
      <c r="F23" s="110">
        <f>March!J23</f>
        <v>1.6030534351145038</v>
      </c>
      <c r="G23" s="110">
        <f>April!J23</f>
        <v>1.7886178861788617</v>
      </c>
      <c r="H23" s="110">
        <f>May!J23</f>
        <v>1.6938775510204083</v>
      </c>
      <c r="I23" s="110">
        <f>June!J23</f>
        <v>0.70476190476190481</v>
      </c>
      <c r="J23" s="110">
        <f>July!J23</f>
        <v>0.97727272727272729</v>
      </c>
      <c r="K23" s="110">
        <f>August!J23</f>
        <v>0.91818181818181821</v>
      </c>
      <c r="L23" s="110">
        <f>September!J23</f>
        <v>0.78688524590163933</v>
      </c>
      <c r="M23" s="110">
        <f>October!J23</f>
        <v>0.8925619834710744</v>
      </c>
      <c r="N23" s="110">
        <f>November!J23</f>
        <v>0.60919540229885061</v>
      </c>
      <c r="O23" s="110">
        <f>December!J23</f>
        <v>0.78703703703703709</v>
      </c>
      <c r="P23" s="111">
        <f t="shared" si="0"/>
        <v>1.1066000560880835</v>
      </c>
    </row>
    <row r="24" spans="1:16" x14ac:dyDescent="0.25">
      <c r="A24" s="116" t="s">
        <v>66</v>
      </c>
      <c r="B24" s="121" t="s">
        <v>64</v>
      </c>
      <c r="C24" s="121" t="s">
        <v>67</v>
      </c>
      <c r="D24" s="110">
        <f>January!J24</f>
        <v>0.7407407407407407</v>
      </c>
      <c r="E24" s="110">
        <f>February!J24</f>
        <v>2.129032258064516</v>
      </c>
      <c r="F24" s="110">
        <f>March!J24</f>
        <v>2.193548387096774</v>
      </c>
      <c r="G24" s="110">
        <f>April!J24</f>
        <v>1.7555555555555555</v>
      </c>
      <c r="H24" s="110">
        <f>May!J24</f>
        <v>1.3666666666666667</v>
      </c>
      <c r="I24" s="110">
        <f>June!J24</f>
        <v>1.4772727272727273</v>
      </c>
      <c r="J24" s="110">
        <f>July!J24</f>
        <v>1.5714285714285714</v>
      </c>
      <c r="K24" s="110">
        <f>August!J24</f>
        <v>1.7948717948717949</v>
      </c>
      <c r="L24" s="110">
        <f>September!J24</f>
        <v>1.9210526315789473</v>
      </c>
      <c r="M24" s="110">
        <f>October!J24</f>
        <v>1.5897435897435896</v>
      </c>
      <c r="N24" s="110">
        <f>November!J24</f>
        <v>0.93548387096774188</v>
      </c>
      <c r="O24" s="110">
        <f>December!J24</f>
        <v>1.7674418604651163</v>
      </c>
      <c r="P24" s="111">
        <f t="shared" si="0"/>
        <v>1.6035698878710616</v>
      </c>
    </row>
    <row r="25" spans="1:16" x14ac:dyDescent="0.25">
      <c r="A25" s="116" t="s">
        <v>68</v>
      </c>
      <c r="B25" s="121" t="s">
        <v>69</v>
      </c>
      <c r="C25" s="121" t="s">
        <v>70</v>
      </c>
      <c r="D25" s="110">
        <f>January!J25</f>
        <v>0.96078431372549022</v>
      </c>
      <c r="E25" s="110">
        <f>February!J25</f>
        <v>0.95348837209302328</v>
      </c>
      <c r="F25" s="110">
        <f>March!J25</f>
        <v>0.92307692307692313</v>
      </c>
      <c r="G25" s="110">
        <f>April!J25</f>
        <v>0.96491228070175439</v>
      </c>
      <c r="H25" s="110">
        <f>May!J25</f>
        <v>0.86792452830188682</v>
      </c>
      <c r="I25" s="110">
        <f>June!J25</f>
        <v>0.85416666666666663</v>
      </c>
      <c r="J25" s="110">
        <f>July!J25</f>
        <v>0.81818181818181823</v>
      </c>
      <c r="K25" s="110">
        <f>August!J25</f>
        <v>0.95454545454545459</v>
      </c>
      <c r="L25" s="110">
        <f>September!J25</f>
        <v>0.9</v>
      </c>
      <c r="M25" s="110">
        <f>October!J25</f>
        <v>0.94230769230769229</v>
      </c>
      <c r="N25" s="110">
        <f>November!J25</f>
        <v>0.92682926829268297</v>
      </c>
      <c r="O25" s="110">
        <f>December!J25</f>
        <v>0.97142857142857142</v>
      </c>
      <c r="P25" s="111">
        <f t="shared" si="0"/>
        <v>0.9198038241101637</v>
      </c>
    </row>
    <row r="26" spans="1:16" x14ac:dyDescent="0.25">
      <c r="A26" s="116" t="s">
        <v>71</v>
      </c>
      <c r="B26" s="121" t="s">
        <v>69</v>
      </c>
      <c r="C26" s="121" t="s">
        <v>72</v>
      </c>
      <c r="D26" s="110">
        <f>January!J26</f>
        <v>1</v>
      </c>
      <c r="E26" s="110">
        <f>February!J26</f>
        <v>0.92307692307692313</v>
      </c>
      <c r="F26" s="110">
        <f>March!J26</f>
        <v>0.97916666666666663</v>
      </c>
      <c r="G26" s="110">
        <f>April!J26</f>
        <v>0.9555555555555556</v>
      </c>
      <c r="H26" s="110">
        <f>May!J26</f>
        <v>0.9375</v>
      </c>
      <c r="I26" s="110">
        <f>June!J26</f>
        <v>1</v>
      </c>
      <c r="J26" s="110">
        <f>July!J26</f>
        <v>1.0612244897959184</v>
      </c>
      <c r="K26" s="110">
        <f>August!J26</f>
        <v>0.87234042553191493</v>
      </c>
      <c r="L26" s="110">
        <f>September!J26</f>
        <v>1.0212765957446808</v>
      </c>
      <c r="M26" s="110">
        <f>October!J26</f>
        <v>0.96551724137931039</v>
      </c>
      <c r="N26" s="110">
        <f>November!J26</f>
        <v>1</v>
      </c>
      <c r="O26" s="110">
        <f>December!J26</f>
        <v>0.9375</v>
      </c>
      <c r="P26" s="111">
        <f t="shared" si="0"/>
        <v>0.97109649147924737</v>
      </c>
    </row>
    <row r="27" spans="1:16" x14ac:dyDescent="0.25">
      <c r="A27" s="116" t="s">
        <v>73</v>
      </c>
      <c r="B27" s="121" t="s">
        <v>74</v>
      </c>
      <c r="C27" s="121" t="s">
        <v>75</v>
      </c>
      <c r="D27" s="110">
        <f>January!J27</f>
        <v>0.73684210526315785</v>
      </c>
      <c r="E27" s="110">
        <f>February!J27</f>
        <v>0.875</v>
      </c>
      <c r="F27" s="110">
        <f>March!J27</f>
        <v>1.0344827586206897</v>
      </c>
      <c r="G27" s="110">
        <f>April!J27</f>
        <v>1.0425531914893618</v>
      </c>
      <c r="H27" s="110">
        <f>May!J27</f>
        <v>0.97777777777777775</v>
      </c>
      <c r="I27" s="110">
        <f>June!J27</f>
        <v>1</v>
      </c>
      <c r="J27" s="110">
        <f>July!J27</f>
        <v>0.95833333333333337</v>
      </c>
      <c r="K27" s="110">
        <f>August!J27</f>
        <v>1</v>
      </c>
      <c r="L27" s="110">
        <f>September!J27</f>
        <v>0.96226415094339623</v>
      </c>
      <c r="M27" s="110">
        <f>October!J27</f>
        <v>0.96491228070175439</v>
      </c>
      <c r="N27" s="110">
        <f>November!J27</f>
        <v>0.91176470588235292</v>
      </c>
      <c r="O27" s="110">
        <f>December!J27</f>
        <v>0.93617021276595747</v>
      </c>
      <c r="P27" s="111">
        <f t="shared" si="0"/>
        <v>0.95000837639814861</v>
      </c>
    </row>
    <row r="28" spans="1:16" x14ac:dyDescent="0.25">
      <c r="A28" s="116" t="s">
        <v>76</v>
      </c>
      <c r="B28" s="121" t="s">
        <v>77</v>
      </c>
      <c r="C28" s="121" t="s">
        <v>78</v>
      </c>
      <c r="D28" s="110">
        <f>January!J28</f>
        <v>1</v>
      </c>
      <c r="E28" s="110">
        <f>February!J28</f>
        <v>1</v>
      </c>
      <c r="F28" s="110">
        <f>March!J28</f>
        <v>1.5</v>
      </c>
      <c r="G28" s="110">
        <f>April!J28</f>
        <v>1</v>
      </c>
      <c r="H28" s="110">
        <f>May!J28</f>
        <v>1</v>
      </c>
      <c r="I28" s="110">
        <f>June!J28</f>
        <v>1</v>
      </c>
      <c r="J28" s="110">
        <f>July!J28</f>
        <v>1</v>
      </c>
      <c r="K28" s="110">
        <f>August!J28</f>
        <v>1.5</v>
      </c>
      <c r="L28" s="110">
        <f>September!J28</f>
        <v>0.83333333333333337</v>
      </c>
      <c r="M28" s="110">
        <f>October!J28</f>
        <v>1</v>
      </c>
      <c r="N28" s="110">
        <f>November!J28</f>
        <v>1.25</v>
      </c>
      <c r="O28" s="110">
        <f>December!J28</f>
        <v>0</v>
      </c>
      <c r="P28" s="111">
        <f t="shared" si="0"/>
        <v>1.0069444444444444</v>
      </c>
    </row>
    <row r="29" spans="1:16" x14ac:dyDescent="0.25">
      <c r="A29" s="116" t="s">
        <v>497</v>
      </c>
      <c r="B29" s="121" t="s">
        <v>500</v>
      </c>
      <c r="C29" s="121" t="s">
        <v>501</v>
      </c>
      <c r="D29" s="110">
        <f>'[1]Jan 2024'!J29</f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0</v>
      </c>
      <c r="L29" s="110">
        <v>0</v>
      </c>
      <c r="M29" s="110">
        <f>October!J29</f>
        <v>1.3333333333333333</v>
      </c>
      <c r="N29" s="110">
        <f>November!J29</f>
        <v>1</v>
      </c>
      <c r="O29" s="110">
        <f>December!J29</f>
        <v>1</v>
      </c>
      <c r="P29" s="111">
        <f>SUM(D29:O29)/6</f>
        <v>0.55555555555555547</v>
      </c>
    </row>
    <row r="30" spans="1:16" x14ac:dyDescent="0.25">
      <c r="A30" s="116" t="s">
        <v>79</v>
      </c>
      <c r="B30" s="121" t="s">
        <v>80</v>
      </c>
      <c r="C30" s="121" t="s">
        <v>81</v>
      </c>
      <c r="D30" s="110">
        <f>January!J29</f>
        <v>2.0876288659793816</v>
      </c>
      <c r="E30" s="110">
        <f>February!J29</f>
        <v>2.2413793103448274</v>
      </c>
      <c r="F30" s="110">
        <f>March!J29</f>
        <v>2.2928176795580111</v>
      </c>
      <c r="G30" s="110">
        <f>April!J29</f>
        <v>2.0355329949238579</v>
      </c>
      <c r="H30" s="110">
        <f>May!J29</f>
        <v>1.4888888888888889</v>
      </c>
      <c r="I30" s="110">
        <f>June!J29</f>
        <v>0.90810810810810816</v>
      </c>
      <c r="J30" s="110">
        <f>July!J29</f>
        <v>2.1894273127753303</v>
      </c>
      <c r="K30" s="110">
        <f>August!J29</f>
        <v>2.3772455089820359</v>
      </c>
      <c r="L30" s="110">
        <f>September!J29</f>
        <v>2.552941176470588</v>
      </c>
      <c r="M30" s="110">
        <f>October!J30</f>
        <v>2.3037974683544302</v>
      </c>
      <c r="N30" s="110">
        <f>November!J30</f>
        <v>2.492957746478873</v>
      </c>
      <c r="O30" s="110">
        <f>December!J30</f>
        <v>1.4380952380952381</v>
      </c>
      <c r="P30" s="111">
        <f>SUM(D30:O30)/12</f>
        <v>2.0340683582466306</v>
      </c>
    </row>
    <row r="31" spans="1:16" x14ac:dyDescent="0.25">
      <c r="A31" s="116" t="s">
        <v>82</v>
      </c>
      <c r="B31" s="121" t="s">
        <v>83</v>
      </c>
      <c r="C31" s="121" t="s">
        <v>84</v>
      </c>
      <c r="D31" s="110">
        <f>January!J30</f>
        <v>0.97727272727272729</v>
      </c>
      <c r="E31" s="110">
        <f>February!J30</f>
        <v>1.0344827586206897</v>
      </c>
      <c r="F31" s="110">
        <f>March!J30</f>
        <v>1.0625</v>
      </c>
      <c r="G31" s="110">
        <f>April!J30</f>
        <v>1.0612244897959184</v>
      </c>
      <c r="H31" s="110">
        <f>May!J30</f>
        <v>1.2142857142857142</v>
      </c>
      <c r="I31" s="110">
        <f>June!J30</f>
        <v>1.0158730158730158</v>
      </c>
      <c r="J31" s="110">
        <f>July!J30</f>
        <v>1.1086956521739131</v>
      </c>
      <c r="K31" s="110">
        <f>August!J30</f>
        <v>1.0612244897959184</v>
      </c>
      <c r="L31" s="110">
        <f>September!J30</f>
        <v>1.1499999999999999</v>
      </c>
      <c r="M31" s="110">
        <f>October!J31</f>
        <v>1.1454545454545455</v>
      </c>
      <c r="N31" s="110">
        <f>November!J31</f>
        <v>1.1794871794871795</v>
      </c>
      <c r="O31" s="110">
        <f>December!J31</f>
        <v>1.0465116279069768</v>
      </c>
      <c r="P31" s="111">
        <f t="shared" ref="P31:P94" si="1">SUM(D31:O31)/12</f>
        <v>1.0880843500555499</v>
      </c>
    </row>
    <row r="32" spans="1:16" x14ac:dyDescent="0.25">
      <c r="A32" s="116" t="s">
        <v>85</v>
      </c>
      <c r="B32" s="121" t="s">
        <v>86</v>
      </c>
      <c r="C32" s="121" t="s">
        <v>87</v>
      </c>
      <c r="D32" s="110">
        <f>January!J31</f>
        <v>0.9464285714285714</v>
      </c>
      <c r="E32" s="110">
        <f>February!J31</f>
        <v>0.81609195402298851</v>
      </c>
      <c r="F32" s="110">
        <f>March!J31</f>
        <v>1.0854700854700854</v>
      </c>
      <c r="G32" s="110">
        <f>April!J31</f>
        <v>0.90839694656488545</v>
      </c>
      <c r="H32" s="110">
        <f>May!J31</f>
        <v>0.90588235294117647</v>
      </c>
      <c r="I32" s="110">
        <f>June!J31</f>
        <v>0.90196078431372551</v>
      </c>
      <c r="J32" s="110">
        <f>July!J31</f>
        <v>0.89719626168224298</v>
      </c>
      <c r="K32" s="110">
        <f>August!J31</f>
        <v>0.91860465116279066</v>
      </c>
      <c r="L32" s="110">
        <f>September!J31</f>
        <v>1.037037037037037</v>
      </c>
      <c r="M32" s="110">
        <f>October!J32</f>
        <v>0.92380952380952386</v>
      </c>
      <c r="N32" s="110">
        <f>November!J32</f>
        <v>0.88405797101449279</v>
      </c>
      <c r="O32" s="110">
        <f>December!J32</f>
        <v>0.87692307692307692</v>
      </c>
      <c r="P32" s="111">
        <f t="shared" si="1"/>
        <v>0.92515493469754972</v>
      </c>
    </row>
    <row r="33" spans="1:16" x14ac:dyDescent="0.25">
      <c r="A33" s="116" t="s">
        <v>88</v>
      </c>
      <c r="B33" s="121" t="s">
        <v>89</v>
      </c>
      <c r="C33" s="121" t="s">
        <v>90</v>
      </c>
      <c r="D33" s="110">
        <f>January!J32</f>
        <v>1.4545454545454546</v>
      </c>
      <c r="E33" s="110">
        <f>February!J32</f>
        <v>1.2857142857142858</v>
      </c>
      <c r="F33" s="110">
        <f>March!J32</f>
        <v>1.1666666666666667</v>
      </c>
      <c r="G33" s="110">
        <f>April!J32</f>
        <v>1</v>
      </c>
      <c r="H33" s="110">
        <f>May!J32</f>
        <v>1</v>
      </c>
      <c r="I33" s="110">
        <f>June!J32</f>
        <v>1.4285714285714286</v>
      </c>
      <c r="J33" s="110">
        <f>July!J32</f>
        <v>1.5</v>
      </c>
      <c r="K33" s="110">
        <f>August!J32</f>
        <v>1.1818181818181819</v>
      </c>
      <c r="L33" s="110">
        <f>September!J32</f>
        <v>1.5</v>
      </c>
      <c r="M33" s="110">
        <f>October!J33</f>
        <v>1.2222222222222223</v>
      </c>
      <c r="N33" s="110">
        <f>November!J33</f>
        <v>0.9375</v>
      </c>
      <c r="O33" s="110">
        <f>December!J33</f>
        <v>1.75</v>
      </c>
      <c r="P33" s="111">
        <f t="shared" si="1"/>
        <v>1.2855865199615202</v>
      </c>
    </row>
    <row r="34" spans="1:16" x14ac:dyDescent="0.25">
      <c r="A34" s="116" t="s">
        <v>91</v>
      </c>
      <c r="B34" s="121" t="s">
        <v>92</v>
      </c>
      <c r="C34" s="121" t="s">
        <v>93</v>
      </c>
      <c r="D34" s="110">
        <f>January!J33</f>
        <v>1.1818181818181819</v>
      </c>
      <c r="E34" s="110">
        <f>February!J33</f>
        <v>1.125</v>
      </c>
      <c r="F34" s="110">
        <f>March!J33</f>
        <v>0.93333333333333335</v>
      </c>
      <c r="G34" s="110">
        <f>April!J33</f>
        <v>0.93333333333333335</v>
      </c>
      <c r="H34" s="110">
        <f>May!J33</f>
        <v>1.1111111111111112</v>
      </c>
      <c r="I34" s="110">
        <f>June!J33</f>
        <v>1</v>
      </c>
      <c r="J34" s="110">
        <f>July!J33</f>
        <v>1.0588235294117647</v>
      </c>
      <c r="K34" s="110">
        <f>August!J33</f>
        <v>1.0769230769230769</v>
      </c>
      <c r="L34" s="110">
        <f>September!J33</f>
        <v>0.95454545454545459</v>
      </c>
      <c r="M34" s="110">
        <f>October!J34</f>
        <v>1.1875</v>
      </c>
      <c r="N34" s="110">
        <f>November!J34</f>
        <v>1.1666666666666667</v>
      </c>
      <c r="O34" s="110">
        <f>December!J34</f>
        <v>1.0833333333333333</v>
      </c>
      <c r="P34" s="111">
        <f t="shared" si="1"/>
        <v>1.0676990017063546</v>
      </c>
    </row>
    <row r="35" spans="1:16" x14ac:dyDescent="0.25">
      <c r="A35" s="116" t="s">
        <v>94</v>
      </c>
      <c r="B35" s="121" t="s">
        <v>95</v>
      </c>
      <c r="C35" s="121" t="s">
        <v>96</v>
      </c>
      <c r="D35" s="110">
        <f>January!J34</f>
        <v>1.3157894736842106</v>
      </c>
      <c r="E35" s="110">
        <f>February!J34</f>
        <v>1.125</v>
      </c>
      <c r="F35" s="110">
        <f>March!J34</f>
        <v>1.1666666666666667</v>
      </c>
      <c r="G35" s="110">
        <f>April!J34</f>
        <v>1.1666666666666667</v>
      </c>
      <c r="H35" s="110">
        <f>May!J34</f>
        <v>1.8</v>
      </c>
      <c r="I35" s="110">
        <f>June!J34</f>
        <v>1.6363636363636365</v>
      </c>
      <c r="J35" s="110">
        <f>July!J34</f>
        <v>1.4285714285714286</v>
      </c>
      <c r="K35" s="110">
        <f>August!J34</f>
        <v>2.2857142857142856</v>
      </c>
      <c r="L35" s="110">
        <f>September!J34</f>
        <v>1.3</v>
      </c>
      <c r="M35" s="110">
        <f>October!J35</f>
        <v>1.8181818181818181</v>
      </c>
      <c r="N35" s="110">
        <f>November!J35</f>
        <v>2</v>
      </c>
      <c r="O35" s="110">
        <f>December!J35</f>
        <v>1.2727272727272727</v>
      </c>
      <c r="P35" s="111">
        <f t="shared" si="1"/>
        <v>1.5263067707146654</v>
      </c>
    </row>
    <row r="36" spans="1:16" x14ac:dyDescent="0.25">
      <c r="A36" s="117" t="s">
        <v>97</v>
      </c>
      <c r="B36" s="121" t="s">
        <v>98</v>
      </c>
      <c r="C36" s="121" t="s">
        <v>99</v>
      </c>
      <c r="D36" s="110">
        <f>January!J35</f>
        <v>1</v>
      </c>
      <c r="E36" s="110">
        <f>February!J35</f>
        <v>1</v>
      </c>
      <c r="F36" s="110">
        <f>March!J35</f>
        <v>1</v>
      </c>
      <c r="G36" s="110">
        <f>April!J35</f>
        <v>1</v>
      </c>
      <c r="H36" s="110">
        <f>May!J35</f>
        <v>1</v>
      </c>
      <c r="I36" s="110">
        <f>June!J35</f>
        <v>1</v>
      </c>
      <c r="J36" s="110">
        <f>July!J35</f>
        <v>0.94736842105263153</v>
      </c>
      <c r="K36" s="110">
        <f>August!J35</f>
        <v>1</v>
      </c>
      <c r="L36" s="110">
        <f>September!J35</f>
        <v>0.93333333333333335</v>
      </c>
      <c r="M36" s="110">
        <f>October!J36</f>
        <v>1.1111111111111112</v>
      </c>
      <c r="N36" s="110">
        <f>November!J36</f>
        <v>0.81818181818181823</v>
      </c>
      <c r="O36" s="110">
        <f>December!J36</f>
        <v>1</v>
      </c>
      <c r="P36" s="111">
        <f t="shared" si="1"/>
        <v>0.98416622363990791</v>
      </c>
    </row>
    <row r="37" spans="1:16" x14ac:dyDescent="0.25">
      <c r="A37" s="116" t="s">
        <v>100</v>
      </c>
      <c r="B37" s="121" t="s">
        <v>101</v>
      </c>
      <c r="C37" s="121" t="s">
        <v>102</v>
      </c>
      <c r="D37" s="110">
        <f>January!J36</f>
        <v>1.1000000000000001</v>
      </c>
      <c r="E37" s="110">
        <f>February!J36</f>
        <v>1.037037037037037</v>
      </c>
      <c r="F37" s="110">
        <f>March!J36</f>
        <v>1.131578947368421</v>
      </c>
      <c r="G37" s="110">
        <f>April!J36</f>
        <v>1.04</v>
      </c>
      <c r="H37" s="110">
        <f>May!J36</f>
        <v>1.0689655172413792</v>
      </c>
      <c r="I37" s="110">
        <f>June!J36</f>
        <v>1.0833333333333333</v>
      </c>
      <c r="J37" s="110">
        <f>July!J36</f>
        <v>1.0344827586206897</v>
      </c>
      <c r="K37" s="110">
        <f>August!J36</f>
        <v>0.91666666666666663</v>
      </c>
      <c r="L37" s="110">
        <f>September!J36</f>
        <v>0.97777777777777775</v>
      </c>
      <c r="M37" s="110">
        <f>October!J37</f>
        <v>1.0294117647058822</v>
      </c>
      <c r="N37" s="110">
        <f>November!J37</f>
        <v>1</v>
      </c>
      <c r="O37" s="110">
        <f>December!J37</f>
        <v>0.96551724137931039</v>
      </c>
      <c r="P37" s="111">
        <f t="shared" si="1"/>
        <v>1.0320642536775413</v>
      </c>
    </row>
    <row r="38" spans="1:16" x14ac:dyDescent="0.25">
      <c r="A38" s="116" t="s">
        <v>103</v>
      </c>
      <c r="B38" s="121" t="s">
        <v>104</v>
      </c>
      <c r="C38" s="121" t="s">
        <v>105</v>
      </c>
      <c r="D38" s="110">
        <f>January!J37</f>
        <v>2.4285714285714284</v>
      </c>
      <c r="E38" s="110">
        <f>February!J37</f>
        <v>1.967741935483871</v>
      </c>
      <c r="F38" s="110">
        <f>March!J37</f>
        <v>2.8</v>
      </c>
      <c r="G38" s="110">
        <f>April!J37</f>
        <v>1.7045454545454546</v>
      </c>
      <c r="H38" s="110">
        <f>May!J37</f>
        <v>1.8787878787878789</v>
      </c>
      <c r="I38" s="110">
        <f>June!J37</f>
        <v>1.3428571428571427</v>
      </c>
      <c r="J38" s="110">
        <f>July!J37</f>
        <v>1.8478260869565217</v>
      </c>
      <c r="K38" s="110">
        <f>August!J37</f>
        <v>2.3333333333333335</v>
      </c>
      <c r="L38" s="110">
        <f>September!J37</f>
        <v>1.7179487179487178</v>
      </c>
      <c r="M38" s="110">
        <f>October!J38</f>
        <v>2.5588235294117645</v>
      </c>
      <c r="N38" s="110">
        <f>November!J38</f>
        <v>1.78125</v>
      </c>
      <c r="O38" s="110">
        <f>December!J38</f>
        <v>1.875</v>
      </c>
      <c r="P38" s="111">
        <f t="shared" si="1"/>
        <v>2.019723792324676</v>
      </c>
    </row>
    <row r="39" spans="1:16" x14ac:dyDescent="0.25">
      <c r="A39" s="116" t="s">
        <v>106</v>
      </c>
      <c r="B39" s="121" t="s">
        <v>107</v>
      </c>
      <c r="C39" s="121" t="s">
        <v>108</v>
      </c>
      <c r="D39" s="110">
        <f>January!J38</f>
        <v>0.96363636363636362</v>
      </c>
      <c r="E39" s="110">
        <f>February!J38</f>
        <v>0.76923076923076927</v>
      </c>
      <c r="F39" s="110">
        <f>March!J38</f>
        <v>1.2123893805309736</v>
      </c>
      <c r="G39" s="110">
        <f>April!J38</f>
        <v>1.2178217821782178</v>
      </c>
      <c r="H39" s="110">
        <f>May!J38</f>
        <v>1</v>
      </c>
      <c r="I39" s="110">
        <f>June!J38</f>
        <v>1.0485436893203883</v>
      </c>
      <c r="J39" s="110">
        <f>July!J38</f>
        <v>0.88888888888888884</v>
      </c>
      <c r="K39" s="110">
        <f>August!J38</f>
        <v>0.96153846153846156</v>
      </c>
      <c r="L39" s="110">
        <f>September!J38</f>
        <v>0.92079207920792083</v>
      </c>
      <c r="M39" s="110">
        <f>October!J39</f>
        <v>1.0285714285714285</v>
      </c>
      <c r="N39" s="110">
        <f>November!J39</f>
        <v>0.92307692307692313</v>
      </c>
      <c r="O39" s="110">
        <f>December!J39</f>
        <v>0.96739130434782605</v>
      </c>
      <c r="P39" s="111">
        <f t="shared" si="1"/>
        <v>0.99182342254401357</v>
      </c>
    </row>
    <row r="40" spans="1:16" x14ac:dyDescent="0.25">
      <c r="A40" s="116" t="s">
        <v>109</v>
      </c>
      <c r="B40" s="121" t="s">
        <v>110</v>
      </c>
      <c r="C40" s="121" t="s">
        <v>111</v>
      </c>
      <c r="D40" s="110">
        <f>January!J39</f>
        <v>1.0909090909090908</v>
      </c>
      <c r="E40" s="110">
        <f>February!J39</f>
        <v>1</v>
      </c>
      <c r="F40" s="110">
        <f>March!J39</f>
        <v>1</v>
      </c>
      <c r="G40" s="110">
        <f>April!J39</f>
        <v>1</v>
      </c>
      <c r="H40" s="110">
        <f>May!J39</f>
        <v>1</v>
      </c>
      <c r="I40" s="110">
        <f>June!J39</f>
        <v>0.91666666666666663</v>
      </c>
      <c r="J40" s="110">
        <f>July!J39</f>
        <v>1.2</v>
      </c>
      <c r="K40" s="110">
        <f>August!J39</f>
        <v>1.2</v>
      </c>
      <c r="L40" s="110">
        <f>September!J39</f>
        <v>1</v>
      </c>
      <c r="M40" s="110">
        <f>October!J40</f>
        <v>1.1111111111111112</v>
      </c>
      <c r="N40" s="110">
        <f>November!J40</f>
        <v>1</v>
      </c>
      <c r="O40" s="110">
        <f>December!J40</f>
        <v>1.0769230769230769</v>
      </c>
      <c r="P40" s="111">
        <f t="shared" si="1"/>
        <v>1.0496341621341621</v>
      </c>
    </row>
    <row r="41" spans="1:16" x14ac:dyDescent="0.25">
      <c r="A41" s="116" t="s">
        <v>112</v>
      </c>
      <c r="B41" s="121" t="s">
        <v>113</v>
      </c>
      <c r="C41" s="121" t="s">
        <v>114</v>
      </c>
      <c r="D41" s="110">
        <f>January!J40</f>
        <v>1</v>
      </c>
      <c r="E41" s="110">
        <f>February!J40</f>
        <v>3.5</v>
      </c>
      <c r="F41" s="110">
        <f>March!J40</f>
        <v>1.7222222222222223</v>
      </c>
      <c r="G41" s="110">
        <f>April!J40</f>
        <v>2.7272727272727271</v>
      </c>
      <c r="H41" s="110">
        <f>May!J40</f>
        <v>1</v>
      </c>
      <c r="I41" s="110">
        <f>June!J40</f>
        <v>1.5294117647058822</v>
      </c>
      <c r="J41" s="110">
        <f>July!J40</f>
        <v>1.5</v>
      </c>
      <c r="K41" s="110">
        <f>August!J40</f>
        <v>1.6470588235294117</v>
      </c>
      <c r="L41" s="110">
        <f>September!J40</f>
        <v>0.8</v>
      </c>
      <c r="M41" s="110">
        <f>October!J41</f>
        <v>0.125</v>
      </c>
      <c r="N41" s="110">
        <f>November!J41</f>
        <v>0</v>
      </c>
      <c r="O41" s="110">
        <f>December!J41</f>
        <v>1.875</v>
      </c>
      <c r="P41" s="111">
        <f t="shared" si="1"/>
        <v>1.4521637948108534</v>
      </c>
    </row>
    <row r="42" spans="1:16" x14ac:dyDescent="0.25">
      <c r="A42" s="116" t="s">
        <v>115</v>
      </c>
      <c r="B42" s="121" t="s">
        <v>116</v>
      </c>
      <c r="C42" s="121" t="s">
        <v>117</v>
      </c>
      <c r="D42" s="110">
        <f>January!J41</f>
        <v>0.83809523809523812</v>
      </c>
      <c r="E42" s="110">
        <f>February!J41</f>
        <v>0.74390243902439024</v>
      </c>
      <c r="F42" s="110">
        <f>March!J41</f>
        <v>1.1473684210526316</v>
      </c>
      <c r="G42" s="110">
        <f>April!J41</f>
        <v>0.97637795275590555</v>
      </c>
      <c r="H42" s="110">
        <f>May!J41</f>
        <v>0.97959183673469385</v>
      </c>
      <c r="I42" s="110">
        <f>June!J41</f>
        <v>1.0736842105263158</v>
      </c>
      <c r="J42" s="110">
        <f>July!J41</f>
        <v>0.97540983606557374</v>
      </c>
      <c r="K42" s="110">
        <f>August!J41</f>
        <v>0.66265060240963858</v>
      </c>
      <c r="L42" s="110">
        <f>September!J41</f>
        <v>1.1584158415841583</v>
      </c>
      <c r="M42" s="110">
        <f>October!J42</f>
        <v>0.99090909090909096</v>
      </c>
      <c r="N42" s="110">
        <f>November!J42</f>
        <v>0.63043478260869568</v>
      </c>
      <c r="O42" s="110">
        <f>December!J42</f>
        <v>0.51249999999999996</v>
      </c>
      <c r="P42" s="111">
        <f t="shared" si="1"/>
        <v>0.89077835431386088</v>
      </c>
    </row>
    <row r="43" spans="1:16" x14ac:dyDescent="0.25">
      <c r="A43" s="116" t="s">
        <v>118</v>
      </c>
      <c r="B43" s="121" t="s">
        <v>116</v>
      </c>
      <c r="C43" s="121" t="s">
        <v>119</v>
      </c>
      <c r="D43" s="110">
        <f>January!J42</f>
        <v>1.0333333333333334</v>
      </c>
      <c r="E43" s="110">
        <f>February!J42</f>
        <v>0.80952380952380953</v>
      </c>
      <c r="F43" s="110">
        <f>March!J42</f>
        <v>1.0740740740740742</v>
      </c>
      <c r="G43" s="110">
        <f>April!J42</f>
        <v>0.90909090909090906</v>
      </c>
      <c r="H43" s="110">
        <f>May!J42</f>
        <v>1.0384615384615385</v>
      </c>
      <c r="I43" s="110">
        <f>June!J42</f>
        <v>0.96666666666666667</v>
      </c>
      <c r="J43" s="110">
        <f>July!J42</f>
        <v>0.90322580645161288</v>
      </c>
      <c r="K43" s="110">
        <f>August!J42</f>
        <v>0.95</v>
      </c>
      <c r="L43" s="110">
        <f>September!J42</f>
        <v>1</v>
      </c>
      <c r="M43" s="110">
        <f>October!J43</f>
        <v>1.08</v>
      </c>
      <c r="N43" s="110">
        <f>November!J43</f>
        <v>1.1818181818181819</v>
      </c>
      <c r="O43" s="110">
        <f>December!J43</f>
        <v>0.85</v>
      </c>
      <c r="P43" s="111">
        <f t="shared" si="1"/>
        <v>0.98301619328501044</v>
      </c>
    </row>
    <row r="44" spans="1:16" x14ac:dyDescent="0.25">
      <c r="A44" s="116" t="s">
        <v>120</v>
      </c>
      <c r="B44" s="121" t="s">
        <v>121</v>
      </c>
      <c r="C44" s="121" t="s">
        <v>121</v>
      </c>
      <c r="D44" s="110">
        <f>January!J43</f>
        <v>1</v>
      </c>
      <c r="E44" s="110">
        <f>February!J43</f>
        <v>1.037037037037037</v>
      </c>
      <c r="F44" s="110">
        <f>March!J43</f>
        <v>1.0606060606060606</v>
      </c>
      <c r="G44" s="110">
        <f>April!J43</f>
        <v>0.97222222222222221</v>
      </c>
      <c r="H44" s="110">
        <f>May!J43</f>
        <v>1</v>
      </c>
      <c r="I44" s="110">
        <f>June!J43</f>
        <v>0.93103448275862066</v>
      </c>
      <c r="J44" s="110">
        <f>July!J43</f>
        <v>0.9375</v>
      </c>
      <c r="K44" s="110">
        <f>August!J43</f>
        <v>0.88</v>
      </c>
      <c r="L44" s="110">
        <f>September!J43</f>
        <v>1.0303030303030303</v>
      </c>
      <c r="M44" s="110">
        <f>October!J44</f>
        <v>1.0303030303030303</v>
      </c>
      <c r="N44" s="110">
        <f>November!J44</f>
        <v>0.88</v>
      </c>
      <c r="O44" s="110">
        <f>December!J44</f>
        <v>1.0344827586206897</v>
      </c>
      <c r="P44" s="111">
        <f t="shared" si="1"/>
        <v>0.98279071848755784</v>
      </c>
    </row>
    <row r="45" spans="1:16" x14ac:dyDescent="0.25">
      <c r="A45" s="116" t="s">
        <v>122</v>
      </c>
      <c r="B45" s="121" t="s">
        <v>123</v>
      </c>
      <c r="C45" s="121" t="s">
        <v>124</v>
      </c>
      <c r="D45" s="110">
        <f>January!J44</f>
        <v>1.1612903225806452</v>
      </c>
      <c r="E45" s="110">
        <f>February!J44</f>
        <v>1.103448275862069</v>
      </c>
      <c r="F45" s="110">
        <f>March!J44</f>
        <v>1.4090909090909092</v>
      </c>
      <c r="G45" s="110">
        <f>April!J44</f>
        <v>1.032258064516129</v>
      </c>
      <c r="H45" s="110">
        <f>May!J44</f>
        <v>1.5</v>
      </c>
      <c r="I45" s="110">
        <f>June!J44</f>
        <v>1.3636363636363635</v>
      </c>
      <c r="J45" s="110">
        <f>July!J44</f>
        <v>1</v>
      </c>
      <c r="K45" s="110">
        <f>August!J44</f>
        <v>1.5833333333333333</v>
      </c>
      <c r="L45" s="110">
        <f>September!J44</f>
        <v>1.4137931034482758</v>
      </c>
      <c r="M45" s="110">
        <f>October!J45</f>
        <v>1.1764705882352942</v>
      </c>
      <c r="N45" s="110">
        <f>November!J45</f>
        <v>1.3333333333333333</v>
      </c>
      <c r="O45" s="110">
        <f>December!J45</f>
        <v>1.4166666666666667</v>
      </c>
      <c r="P45" s="111">
        <f t="shared" si="1"/>
        <v>1.2911100800585851</v>
      </c>
    </row>
    <row r="46" spans="1:16" x14ac:dyDescent="0.25">
      <c r="A46" s="116" t="s">
        <v>125</v>
      </c>
      <c r="B46" s="121" t="s">
        <v>126</v>
      </c>
      <c r="C46" s="121" t="s">
        <v>127</v>
      </c>
      <c r="D46" s="110">
        <f>January!J45</f>
        <v>1.0833333333333333</v>
      </c>
      <c r="E46" s="110">
        <f>February!J45</f>
        <v>0.93333333333333335</v>
      </c>
      <c r="F46" s="110">
        <f>March!J45</f>
        <v>1</v>
      </c>
      <c r="G46" s="110">
        <f>April!J45</f>
        <v>0.96</v>
      </c>
      <c r="H46" s="110">
        <f>May!J45</f>
        <v>1.0416666666666667</v>
      </c>
      <c r="I46" s="110">
        <f>June!J45</f>
        <v>1</v>
      </c>
      <c r="J46" s="110">
        <f>July!J45</f>
        <v>1.0454545454545454</v>
      </c>
      <c r="K46" s="110">
        <f>August!J45</f>
        <v>1</v>
      </c>
      <c r="L46" s="110">
        <f>September!J45</f>
        <v>1</v>
      </c>
      <c r="M46" s="110">
        <f>October!J46</f>
        <v>1.1875</v>
      </c>
      <c r="N46" s="110">
        <f>November!J46</f>
        <v>1.0555555555555556</v>
      </c>
      <c r="O46" s="110">
        <f>December!J46</f>
        <v>1.0666666666666667</v>
      </c>
      <c r="P46" s="111">
        <f t="shared" si="1"/>
        <v>1.0311258417508418</v>
      </c>
    </row>
    <row r="47" spans="1:16" x14ac:dyDescent="0.25">
      <c r="A47" s="116" t="s">
        <v>128</v>
      </c>
      <c r="B47" s="121" t="s">
        <v>129</v>
      </c>
      <c r="C47" s="121" t="s">
        <v>130</v>
      </c>
      <c r="D47" s="110">
        <f>January!J46</f>
        <v>0.93693693693693691</v>
      </c>
      <c r="E47" s="110">
        <f>February!J46</f>
        <v>0.93333333333333335</v>
      </c>
      <c r="F47" s="110">
        <f>March!J46</f>
        <v>0.92727272727272725</v>
      </c>
      <c r="G47" s="110">
        <f>April!J46</f>
        <v>0.97826086956521741</v>
      </c>
      <c r="H47" s="110">
        <f>May!J46</f>
        <v>0.96551724137931039</v>
      </c>
      <c r="I47" s="110">
        <f>June!J46</f>
        <v>0.94174757281553401</v>
      </c>
      <c r="J47" s="110">
        <f>July!J46</f>
        <v>0.94845360824742264</v>
      </c>
      <c r="K47" s="110">
        <f>August!J46</f>
        <v>0.99099099099099097</v>
      </c>
      <c r="L47" s="110">
        <f>September!J46</f>
        <v>0.96938775510204078</v>
      </c>
      <c r="M47" s="110">
        <f>October!J47</f>
        <v>0.98039215686274506</v>
      </c>
      <c r="N47" s="110">
        <f>November!J47</f>
        <v>0.97333333333333338</v>
      </c>
      <c r="O47" s="110">
        <f>December!J47</f>
        <v>0.93069306930693074</v>
      </c>
      <c r="P47" s="111">
        <f t="shared" si="1"/>
        <v>0.9563599662622102</v>
      </c>
    </row>
    <row r="48" spans="1:16" x14ac:dyDescent="0.25">
      <c r="A48" s="116" t="s">
        <v>131</v>
      </c>
      <c r="B48" s="121" t="s">
        <v>132</v>
      </c>
      <c r="C48" s="121" t="s">
        <v>133</v>
      </c>
      <c r="D48" s="110">
        <f>January!J47</f>
        <v>1.3625</v>
      </c>
      <c r="E48" s="110">
        <f>February!J47</f>
        <v>1.34375</v>
      </c>
      <c r="F48" s="110">
        <f>March!J47</f>
        <v>1.5454545454545454</v>
      </c>
      <c r="G48" s="110">
        <f>April!J47</f>
        <v>1.4</v>
      </c>
      <c r="H48" s="110">
        <f>May!J47</f>
        <v>1.5151515151515151</v>
      </c>
      <c r="I48" s="110">
        <f>June!J47</f>
        <v>1.40625</v>
      </c>
      <c r="J48" s="110">
        <f>July!J47</f>
        <v>1.2738095238095237</v>
      </c>
      <c r="K48" s="110">
        <f>August!J47</f>
        <v>1.527027027027027</v>
      </c>
      <c r="L48" s="110">
        <f>September!J47</f>
        <v>1.9791666666666667</v>
      </c>
      <c r="M48" s="110">
        <f>October!J48</f>
        <v>1.35</v>
      </c>
      <c r="N48" s="110">
        <f>November!J48</f>
        <v>1.4852941176470589</v>
      </c>
      <c r="O48" s="110">
        <f>December!J48</f>
        <v>1.5714285714285714</v>
      </c>
      <c r="P48" s="111">
        <f t="shared" si="1"/>
        <v>1.479985997265409</v>
      </c>
    </row>
    <row r="49" spans="1:16" x14ac:dyDescent="0.25">
      <c r="A49" s="117" t="s">
        <v>134</v>
      </c>
      <c r="B49" s="121" t="s">
        <v>135</v>
      </c>
      <c r="C49" s="121" t="s">
        <v>136</v>
      </c>
      <c r="D49" s="110">
        <f>January!J48</f>
        <v>0.88775510204081631</v>
      </c>
      <c r="E49" s="110">
        <f>February!J48</f>
        <v>0.77777777777777779</v>
      </c>
      <c r="F49" s="110">
        <f>March!J48</f>
        <v>0.85416666666666663</v>
      </c>
      <c r="G49" s="110">
        <f>April!J48</f>
        <v>1.0543478260869565</v>
      </c>
      <c r="H49" s="110">
        <f>May!J48</f>
        <v>0.70408163265306123</v>
      </c>
      <c r="I49" s="110">
        <f>June!J48</f>
        <v>1.7021276595744681</v>
      </c>
      <c r="J49" s="110">
        <f>July!J48</f>
        <v>1.9292929292929293</v>
      </c>
      <c r="K49" s="110">
        <f>August!J48</f>
        <v>1.3448275862068966</v>
      </c>
      <c r="L49" s="110">
        <f>September!J48</f>
        <v>1.1599999999999999</v>
      </c>
      <c r="M49" s="110">
        <f>October!J49</f>
        <v>0.94186046511627908</v>
      </c>
      <c r="N49" s="110">
        <f>November!J49</f>
        <v>1.0921052631578947</v>
      </c>
      <c r="O49" s="110">
        <f>December!J49</f>
        <v>0.76530612244897955</v>
      </c>
      <c r="P49" s="111">
        <f t="shared" si="1"/>
        <v>1.1011374192518939</v>
      </c>
    </row>
    <row r="50" spans="1:16" x14ac:dyDescent="0.25">
      <c r="A50" s="116" t="s">
        <v>137</v>
      </c>
      <c r="B50" s="121" t="s">
        <v>138</v>
      </c>
      <c r="C50" s="121" t="s">
        <v>139</v>
      </c>
      <c r="D50" s="110">
        <f>January!J49</f>
        <v>1.0909090909090908</v>
      </c>
      <c r="E50" s="110">
        <f>February!J49</f>
        <v>1</v>
      </c>
      <c r="F50" s="110">
        <f>March!J49</f>
        <v>1</v>
      </c>
      <c r="G50" s="110">
        <f>April!J49</f>
        <v>0.76595744680851063</v>
      </c>
      <c r="H50" s="110">
        <f>May!J49</f>
        <v>1.3529411764705883</v>
      </c>
      <c r="I50" s="110">
        <f>June!J49</f>
        <v>1</v>
      </c>
      <c r="J50" s="110">
        <f>July!J49</f>
        <v>1.1304347826086956</v>
      </c>
      <c r="K50" s="110">
        <f>August!J49</f>
        <v>1.0333333333333334</v>
      </c>
      <c r="L50" s="110">
        <f>September!J49</f>
        <v>0.95833333333333337</v>
      </c>
      <c r="M50" s="110">
        <f>October!J50</f>
        <v>0.97222222222222221</v>
      </c>
      <c r="N50" s="110">
        <f>November!J50</f>
        <v>0.76666666666666672</v>
      </c>
      <c r="O50" s="110">
        <f>December!J50</f>
        <v>1</v>
      </c>
      <c r="P50" s="111">
        <f t="shared" si="1"/>
        <v>1.0058998376960366</v>
      </c>
    </row>
    <row r="51" spans="1:16" x14ac:dyDescent="0.25">
      <c r="A51" s="116" t="s">
        <v>140</v>
      </c>
      <c r="B51" s="121" t="s">
        <v>141</v>
      </c>
      <c r="C51" s="121" t="s">
        <v>142</v>
      </c>
      <c r="D51" s="110">
        <f>January!J50</f>
        <v>1.3636363636363635</v>
      </c>
      <c r="E51" s="110">
        <f>February!J50</f>
        <v>1.2</v>
      </c>
      <c r="F51" s="110">
        <f>March!J50</f>
        <v>1.5</v>
      </c>
      <c r="G51" s="110">
        <f>April!J50</f>
        <v>0.90476190476190477</v>
      </c>
      <c r="H51" s="110">
        <f>May!J50</f>
        <v>1.3181818181818181</v>
      </c>
      <c r="I51" s="110">
        <f>June!J50</f>
        <v>1.1153846153846154</v>
      </c>
      <c r="J51" s="110">
        <f>July!J50</f>
        <v>1.25</v>
      </c>
      <c r="K51" s="110">
        <f>August!J50</f>
        <v>1.4210526315789473</v>
      </c>
      <c r="L51" s="110">
        <f>September!J50</f>
        <v>1.0476190476190477</v>
      </c>
      <c r="M51" s="110">
        <f>October!J51</f>
        <v>0.95652173913043481</v>
      </c>
      <c r="N51" s="110">
        <f>November!J51</f>
        <v>0.875</v>
      </c>
      <c r="O51" s="110">
        <f>December!J51</f>
        <v>0.88461538461538458</v>
      </c>
      <c r="P51" s="111">
        <f t="shared" si="1"/>
        <v>1.1530644587423764</v>
      </c>
    </row>
    <row r="52" spans="1:16" x14ac:dyDescent="0.25">
      <c r="A52" s="116" t="s">
        <v>143</v>
      </c>
      <c r="B52" s="121" t="s">
        <v>141</v>
      </c>
      <c r="C52" s="121" t="s">
        <v>144</v>
      </c>
      <c r="D52" s="110">
        <f>January!J51</f>
        <v>0.86956521739130432</v>
      </c>
      <c r="E52" s="110">
        <f>February!J51</f>
        <v>1.1666666666666667</v>
      </c>
      <c r="F52" s="110">
        <f>March!J51</f>
        <v>0.86956521739130432</v>
      </c>
      <c r="G52" s="110">
        <f>April!J51</f>
        <v>1.0816326530612246</v>
      </c>
      <c r="H52" s="110">
        <f>May!J51</f>
        <v>1.1162790697674418</v>
      </c>
      <c r="I52" s="110">
        <f>June!J51</f>
        <v>1.375</v>
      </c>
      <c r="J52" s="110">
        <f>July!J51</f>
        <v>1.3478260869565217</v>
      </c>
      <c r="K52" s="110">
        <f>August!J51</f>
        <v>0.69696969696969702</v>
      </c>
      <c r="L52" s="110">
        <f>September!J51</f>
        <v>0.90740740740740744</v>
      </c>
      <c r="M52" s="110">
        <f>October!J52</f>
        <v>0.95121951219512191</v>
      </c>
      <c r="N52" s="110">
        <f>November!J52</f>
        <v>1.0857142857142856</v>
      </c>
      <c r="O52" s="110">
        <f>December!J52</f>
        <v>1.1666666666666667</v>
      </c>
      <c r="P52" s="111">
        <f t="shared" si="1"/>
        <v>1.0528760400156367</v>
      </c>
    </row>
    <row r="53" spans="1:16" x14ac:dyDescent="0.25">
      <c r="A53" s="116" t="s">
        <v>145</v>
      </c>
      <c r="B53" s="121" t="s">
        <v>146</v>
      </c>
      <c r="C53" s="121" t="s">
        <v>147</v>
      </c>
      <c r="D53" s="110">
        <f>January!J52</f>
        <v>3.1016949152542375</v>
      </c>
      <c r="E53" s="110">
        <f>February!J52</f>
        <v>2.1777777777777776</v>
      </c>
      <c r="F53" s="110">
        <f>March!J52</f>
        <v>1.9791666666666667</v>
      </c>
      <c r="G53" s="110">
        <f>April!J52</f>
        <v>2.6279069767441858</v>
      </c>
      <c r="H53" s="110">
        <f>May!J52</f>
        <v>3.6052631578947367</v>
      </c>
      <c r="I53" s="110">
        <f>June!J52</f>
        <v>2.6428571428571428</v>
      </c>
      <c r="J53" s="110">
        <f>July!J52</f>
        <v>2.25</v>
      </c>
      <c r="K53" s="110">
        <f>August!J52</f>
        <v>3.13953488372093</v>
      </c>
      <c r="L53" s="110">
        <f>September!J52</f>
        <v>2.9767441860465116</v>
      </c>
      <c r="M53" s="110">
        <f>October!J53</f>
        <v>2.6363636363636362</v>
      </c>
      <c r="N53" s="110">
        <f>November!J53</f>
        <v>2.5454545454545454</v>
      </c>
      <c r="O53" s="110">
        <f>December!J53</f>
        <v>2.4146341463414633</v>
      </c>
      <c r="P53" s="111">
        <f t="shared" si="1"/>
        <v>2.6747831695934869</v>
      </c>
    </row>
    <row r="54" spans="1:16" x14ac:dyDescent="0.25">
      <c r="A54" s="116" t="s">
        <v>148</v>
      </c>
      <c r="B54" s="121" t="s">
        <v>149</v>
      </c>
      <c r="C54" s="121" t="s">
        <v>150</v>
      </c>
      <c r="D54" s="110">
        <f>January!J53</f>
        <v>1.5</v>
      </c>
      <c r="E54" s="110">
        <f>February!J53</f>
        <v>1.3333333333333333</v>
      </c>
      <c r="F54" s="110">
        <f>March!J53</f>
        <v>1.0526315789473684</v>
      </c>
      <c r="G54" s="110">
        <f>April!J53</f>
        <v>0.83333333333333337</v>
      </c>
      <c r="H54" s="110">
        <f>May!J53</f>
        <v>1.1000000000000001</v>
      </c>
      <c r="I54" s="110">
        <f>June!J53</f>
        <v>1.25</v>
      </c>
      <c r="J54" s="110">
        <f>July!J53</f>
        <v>1</v>
      </c>
      <c r="K54" s="110">
        <f>August!J53</f>
        <v>1.1666666666666667</v>
      </c>
      <c r="L54" s="110">
        <f>September!J53</f>
        <v>1</v>
      </c>
      <c r="M54" s="110">
        <f>October!J54</f>
        <v>0.93333333333333335</v>
      </c>
      <c r="N54" s="110">
        <f>November!J54</f>
        <v>1</v>
      </c>
      <c r="O54" s="110">
        <f>December!J54</f>
        <v>0.88888888888888884</v>
      </c>
      <c r="P54" s="111">
        <f t="shared" si="1"/>
        <v>1.088182261208577</v>
      </c>
    </row>
    <row r="55" spans="1:16" x14ac:dyDescent="0.25">
      <c r="A55" s="116" t="s">
        <v>151</v>
      </c>
      <c r="B55" s="121" t="s">
        <v>149</v>
      </c>
      <c r="C55" s="121" t="s">
        <v>152</v>
      </c>
      <c r="D55" s="110">
        <f>January!J54</f>
        <v>0.90625</v>
      </c>
      <c r="E55" s="110">
        <f>February!J54</f>
        <v>1.1111111111111112</v>
      </c>
      <c r="F55" s="110">
        <f>March!J54</f>
        <v>1.1111111111111112</v>
      </c>
      <c r="G55" s="110">
        <f>April!J54</f>
        <v>1</v>
      </c>
      <c r="H55" s="110">
        <f>May!J54</f>
        <v>0.96969696969696972</v>
      </c>
      <c r="I55" s="110">
        <f>June!J54</f>
        <v>1.0555555555555556</v>
      </c>
      <c r="J55" s="110">
        <f>July!J54</f>
        <v>0.96153846153846156</v>
      </c>
      <c r="K55" s="110">
        <f>August!J54</f>
        <v>1</v>
      </c>
      <c r="L55" s="110">
        <f>September!J54</f>
        <v>1</v>
      </c>
      <c r="M55" s="110">
        <f>October!J55</f>
        <v>0.96875</v>
      </c>
      <c r="N55" s="110">
        <f>November!J55</f>
        <v>0.875</v>
      </c>
      <c r="O55" s="110">
        <f>December!J55</f>
        <v>0.8666666666666667</v>
      </c>
      <c r="P55" s="111">
        <f t="shared" si="1"/>
        <v>0.98547332297332302</v>
      </c>
    </row>
    <row r="56" spans="1:16" x14ac:dyDescent="0.25">
      <c r="A56" s="116" t="s">
        <v>153</v>
      </c>
      <c r="B56" s="121" t="s">
        <v>154</v>
      </c>
      <c r="C56" s="121" t="s">
        <v>155</v>
      </c>
      <c r="D56" s="110">
        <f>January!J55</f>
        <v>1.0294117647058822</v>
      </c>
      <c r="E56" s="110">
        <f>February!J55</f>
        <v>1.4090909090909092</v>
      </c>
      <c r="F56" s="110">
        <f>March!J55</f>
        <v>1</v>
      </c>
      <c r="G56" s="110">
        <f>April!J55</f>
        <v>1.2</v>
      </c>
      <c r="H56" s="110">
        <f>May!J55</f>
        <v>0.96153846153846156</v>
      </c>
      <c r="I56" s="110">
        <f>June!J55</f>
        <v>1.3</v>
      </c>
      <c r="J56" s="110">
        <f>July!J55</f>
        <v>1.0303030303030303</v>
      </c>
      <c r="K56" s="110">
        <f>August!J55</f>
        <v>1.2777777777777777</v>
      </c>
      <c r="L56" s="110">
        <f>September!J55</f>
        <v>1.5833333333333333</v>
      </c>
      <c r="M56" s="110">
        <f>October!J56</f>
        <v>1.25</v>
      </c>
      <c r="N56" s="110">
        <f>November!J56</f>
        <v>1</v>
      </c>
      <c r="O56" s="110">
        <f>December!J56</f>
        <v>0.96153846153846156</v>
      </c>
      <c r="P56" s="111">
        <f t="shared" si="1"/>
        <v>1.1669161448573213</v>
      </c>
    </row>
    <row r="57" spans="1:16" x14ac:dyDescent="0.25">
      <c r="A57" s="116" t="s">
        <v>156</v>
      </c>
      <c r="B57" s="121" t="s">
        <v>157</v>
      </c>
      <c r="C57" s="121" t="s">
        <v>158</v>
      </c>
      <c r="D57" s="110">
        <f>January!J56</f>
        <v>1.9111111111111112</v>
      </c>
      <c r="E57" s="110">
        <f>February!J56</f>
        <v>1.7692307692307692</v>
      </c>
      <c r="F57" s="110">
        <f>March!J56</f>
        <v>1.5</v>
      </c>
      <c r="G57" s="110">
        <f>April!J56</f>
        <v>1.8604651162790697</v>
      </c>
      <c r="H57" s="110">
        <f>May!J56</f>
        <v>2.0277777777777777</v>
      </c>
      <c r="I57" s="110">
        <f>June!J56</f>
        <v>2.3421052631578947</v>
      </c>
      <c r="J57" s="110">
        <f>July!J56</f>
        <v>2.4285714285714284</v>
      </c>
      <c r="K57" s="110">
        <f>August!J56</f>
        <v>2.9189189189189189</v>
      </c>
      <c r="L57" s="110">
        <f>September!J56</f>
        <v>1.7234042553191489</v>
      </c>
      <c r="M57" s="110">
        <f>October!J57</f>
        <v>1.3783783783783783</v>
      </c>
      <c r="N57" s="110">
        <f>November!J57</f>
        <v>1.6</v>
      </c>
      <c r="O57" s="110">
        <f>December!J57</f>
        <v>2</v>
      </c>
      <c r="P57" s="111">
        <f t="shared" si="1"/>
        <v>1.9549969182287084</v>
      </c>
    </row>
    <row r="58" spans="1:16" x14ac:dyDescent="0.25">
      <c r="A58" s="116" t="s">
        <v>159</v>
      </c>
      <c r="B58" s="121" t="s">
        <v>160</v>
      </c>
      <c r="C58" s="121" t="s">
        <v>161</v>
      </c>
      <c r="D58" s="110">
        <f>January!J57</f>
        <v>1.5161290322580645</v>
      </c>
      <c r="E58" s="110">
        <f>February!J57</f>
        <v>2.0555555555555554</v>
      </c>
      <c r="F58" s="110">
        <f>March!J57</f>
        <v>1.6385542168674698</v>
      </c>
      <c r="G58" s="110">
        <f>April!J57</f>
        <v>2.0298507462686568</v>
      </c>
      <c r="H58" s="110">
        <f>May!J57</f>
        <v>0.92982456140350878</v>
      </c>
      <c r="I58" s="110">
        <f>June!J57</f>
        <v>1</v>
      </c>
      <c r="J58" s="110">
        <f>July!J57</f>
        <v>1.0169491525423728</v>
      </c>
      <c r="K58" s="110">
        <f>August!J57</f>
        <v>1.02</v>
      </c>
      <c r="L58" s="110">
        <f>September!J57</f>
        <v>1.24</v>
      </c>
      <c r="M58" s="110">
        <f>October!J58</f>
        <v>1.203125</v>
      </c>
      <c r="N58" s="110">
        <f>November!J58</f>
        <v>1.9019607843137254</v>
      </c>
      <c r="O58" s="110">
        <f>December!J58</f>
        <v>1.967741935483871</v>
      </c>
      <c r="P58" s="111">
        <f t="shared" si="1"/>
        <v>1.4599742487244354</v>
      </c>
    </row>
    <row r="59" spans="1:16" x14ac:dyDescent="0.25">
      <c r="A59" s="116" t="s">
        <v>162</v>
      </c>
      <c r="B59" s="121" t="s">
        <v>163</v>
      </c>
      <c r="C59" s="121" t="s">
        <v>164</v>
      </c>
      <c r="D59" s="110">
        <f>January!J58</f>
        <v>1.125</v>
      </c>
      <c r="E59" s="110">
        <f>February!J58</f>
        <v>1.08</v>
      </c>
      <c r="F59" s="110">
        <f>March!J58</f>
        <v>1.0952380952380953</v>
      </c>
      <c r="G59" s="110">
        <f>April!J58</f>
        <v>1.0476190476190477</v>
      </c>
      <c r="H59" s="110">
        <f>May!J58</f>
        <v>1.1052631578947369</v>
      </c>
      <c r="I59" s="110">
        <f>June!J58</f>
        <v>1.0740740740740742</v>
      </c>
      <c r="J59" s="110">
        <f>July!J58</f>
        <v>1</v>
      </c>
      <c r="K59" s="110">
        <f>August!J58</f>
        <v>1.04</v>
      </c>
      <c r="L59" s="110">
        <f>September!J58</f>
        <v>1.1111111111111112</v>
      </c>
      <c r="M59" s="110">
        <f>October!J59</f>
        <v>1.3103448275862069</v>
      </c>
      <c r="N59" s="110">
        <f>November!J59</f>
        <v>1.125</v>
      </c>
      <c r="O59" s="110">
        <f>December!J59</f>
        <v>1</v>
      </c>
      <c r="P59" s="111">
        <f t="shared" si="1"/>
        <v>1.0928041927936061</v>
      </c>
    </row>
    <row r="60" spans="1:16" x14ac:dyDescent="0.25">
      <c r="A60" s="116" t="s">
        <v>165</v>
      </c>
      <c r="B60" s="121" t="s">
        <v>166</v>
      </c>
      <c r="C60" s="121" t="s">
        <v>166</v>
      </c>
      <c r="D60" s="110">
        <f>January!J59</f>
        <v>1.7304347826086957</v>
      </c>
      <c r="E60" s="110">
        <f>February!J59</f>
        <v>1.0714285714285714</v>
      </c>
      <c r="F60" s="110">
        <f>March!J59</f>
        <v>0.93129770992366412</v>
      </c>
      <c r="G60" s="110">
        <f>April!J59</f>
        <v>1.0454545454545454</v>
      </c>
      <c r="H60" s="110">
        <f>May!J59</f>
        <v>0.9838709677419355</v>
      </c>
      <c r="I60" s="110">
        <f>June!J59</f>
        <v>0.97478991596638653</v>
      </c>
      <c r="J60" s="110">
        <f>July!J59</f>
        <v>0.94244604316546765</v>
      </c>
      <c r="K60" s="110">
        <f>August!J59</f>
        <v>0.967741935483871</v>
      </c>
      <c r="L60" s="110">
        <f>September!J59</f>
        <v>0.9576271186440678</v>
      </c>
      <c r="M60" s="110">
        <f>October!J60</f>
        <v>1.0880000000000001</v>
      </c>
      <c r="N60" s="110">
        <f>November!J60</f>
        <v>1.0933333333333333</v>
      </c>
      <c r="O60" s="110">
        <f>December!J60</f>
        <v>0.80869565217391304</v>
      </c>
      <c r="P60" s="111">
        <f t="shared" si="1"/>
        <v>1.0495933813270375</v>
      </c>
    </row>
    <row r="61" spans="1:16" x14ac:dyDescent="0.25">
      <c r="A61" s="116" t="s">
        <v>167</v>
      </c>
      <c r="B61" s="121" t="s">
        <v>168</v>
      </c>
      <c r="C61" s="121" t="s">
        <v>169</v>
      </c>
      <c r="D61" s="110">
        <f>January!J60</f>
        <v>1.5263157894736843</v>
      </c>
      <c r="E61" s="110">
        <f>February!J60</f>
        <v>1.6</v>
      </c>
      <c r="F61" s="110">
        <f>March!J60</f>
        <v>1.7058823529411764</v>
      </c>
      <c r="G61" s="110">
        <f>April!J60</f>
        <v>2.2105263157894739</v>
      </c>
      <c r="H61" s="110">
        <f>May!J60</f>
        <v>1.2916666666666667</v>
      </c>
      <c r="I61" s="110">
        <f>June!J60</f>
        <v>1.8333333333333333</v>
      </c>
      <c r="J61" s="110">
        <f>July!J60</f>
        <v>2.2352941176470589</v>
      </c>
      <c r="K61" s="110">
        <f>August!J60</f>
        <v>2.0526315789473686</v>
      </c>
      <c r="L61" s="110">
        <f>September!J60</f>
        <v>1.9523809523809523</v>
      </c>
      <c r="M61" s="110">
        <f>October!J61</f>
        <v>1.85</v>
      </c>
      <c r="N61" s="110">
        <f>November!J61</f>
        <v>1.8421052631578947</v>
      </c>
      <c r="O61" s="110">
        <f>December!J61</f>
        <v>1.4761904761904763</v>
      </c>
      <c r="P61" s="111">
        <f t="shared" si="1"/>
        <v>1.7980272372106736</v>
      </c>
    </row>
    <row r="62" spans="1:16" x14ac:dyDescent="0.25">
      <c r="A62" s="116" t="s">
        <v>170</v>
      </c>
      <c r="B62" s="121" t="s">
        <v>171</v>
      </c>
      <c r="C62" s="121" t="s">
        <v>172</v>
      </c>
      <c r="D62" s="110">
        <f>January!J61</f>
        <v>1.1428571428571428</v>
      </c>
      <c r="E62" s="110">
        <f>February!J61</f>
        <v>1.0526315789473684</v>
      </c>
      <c r="F62" s="110">
        <f>March!J61</f>
        <v>1.0285714285714285</v>
      </c>
      <c r="G62" s="110">
        <f>April!J61</f>
        <v>1.03125</v>
      </c>
      <c r="H62" s="110">
        <f>May!J61</f>
        <v>1.037037037037037</v>
      </c>
      <c r="I62" s="110">
        <f>June!J61</f>
        <v>1.04</v>
      </c>
      <c r="J62" s="110">
        <f>July!J61</f>
        <v>1.0714285714285714</v>
      </c>
      <c r="K62" s="110">
        <f>August!J61</f>
        <v>1.1363636363636365</v>
      </c>
      <c r="L62" s="110">
        <f>September!J61</f>
        <v>1.0833333333333333</v>
      </c>
      <c r="M62" s="110">
        <f>October!J62</f>
        <v>1.2083333333333333</v>
      </c>
      <c r="N62" s="110">
        <f>November!J62</f>
        <v>0.96</v>
      </c>
      <c r="O62" s="110">
        <f>December!J62</f>
        <v>1.1499999999999999</v>
      </c>
      <c r="P62" s="111">
        <f t="shared" si="1"/>
        <v>1.0784838384893212</v>
      </c>
    </row>
    <row r="63" spans="1:16" x14ac:dyDescent="0.25">
      <c r="A63" s="116" t="s">
        <v>173</v>
      </c>
      <c r="B63" s="121" t="s">
        <v>174</v>
      </c>
      <c r="C63" s="121" t="s">
        <v>451</v>
      </c>
      <c r="D63" s="110">
        <f>January!J62</f>
        <v>0.93822393822393824</v>
      </c>
      <c r="E63" s="110">
        <f>February!J62</f>
        <v>0.86702127659574468</v>
      </c>
      <c r="F63" s="110">
        <f>March!J62</f>
        <v>0.96995708154506433</v>
      </c>
      <c r="G63" s="110">
        <f>April!J62</f>
        <v>0.94527363184079605</v>
      </c>
      <c r="H63" s="110">
        <f>May!J62</f>
        <v>0.95348837209302328</v>
      </c>
      <c r="I63" s="110">
        <f>June!J62</f>
        <v>1.0804597701149425</v>
      </c>
      <c r="J63" s="110">
        <f>July!J62</f>
        <v>0.87096774193548387</v>
      </c>
      <c r="K63" s="110">
        <f>August!J62</f>
        <v>0.93121693121693117</v>
      </c>
      <c r="L63" s="110">
        <f>September!J62</f>
        <v>0.99156118143459915</v>
      </c>
      <c r="M63" s="110">
        <f>October!J63</f>
        <v>0.93548387096774188</v>
      </c>
      <c r="N63" s="110">
        <f>November!J63</f>
        <v>0.87301587301587302</v>
      </c>
      <c r="O63" s="110">
        <f>December!J63</f>
        <v>0.9375</v>
      </c>
      <c r="P63" s="111">
        <f t="shared" si="1"/>
        <v>0.94118080574867824</v>
      </c>
    </row>
    <row r="64" spans="1:16" x14ac:dyDescent="0.25">
      <c r="A64" s="117" t="s">
        <v>175</v>
      </c>
      <c r="B64" s="121" t="s">
        <v>174</v>
      </c>
      <c r="C64" s="121" t="s">
        <v>176</v>
      </c>
      <c r="D64" s="110">
        <f>January!J63</f>
        <v>0.99428571428571433</v>
      </c>
      <c r="E64" s="110">
        <f>February!J63</f>
        <v>0.99038461538461542</v>
      </c>
      <c r="F64" s="110">
        <f>March!J63</f>
        <v>0.9707602339181286</v>
      </c>
      <c r="G64" s="110">
        <f>April!J63</f>
        <v>1.0547945205479452</v>
      </c>
      <c r="H64" s="110">
        <f>May!J63</f>
        <v>1.0426829268292683</v>
      </c>
      <c r="I64" s="110">
        <f>June!J63</f>
        <v>1.0931372549019607</v>
      </c>
      <c r="J64" s="110">
        <f>July!J63</f>
        <v>1.0186046511627906</v>
      </c>
      <c r="K64" s="110">
        <f>August!J63</f>
        <v>1.1157407407407407</v>
      </c>
      <c r="L64" s="110">
        <f>September!J63</f>
        <v>1.0845771144278606</v>
      </c>
      <c r="M64" s="110">
        <f>October!J64</f>
        <v>1.0974358974358975</v>
      </c>
      <c r="N64" s="110">
        <f>November!J64</f>
        <v>1.1354838709677419</v>
      </c>
      <c r="O64" s="110">
        <f>December!J64</f>
        <v>1.0904255319148937</v>
      </c>
      <c r="P64" s="111">
        <f t="shared" si="1"/>
        <v>1.0573594227097964</v>
      </c>
    </row>
    <row r="65" spans="1:16" x14ac:dyDescent="0.25">
      <c r="A65" s="116" t="s">
        <v>177</v>
      </c>
      <c r="B65" s="121" t="s">
        <v>174</v>
      </c>
      <c r="C65" s="121" t="s">
        <v>178</v>
      </c>
      <c r="D65" s="110">
        <f>January!J64</f>
        <v>1</v>
      </c>
      <c r="E65" s="110">
        <f>February!J64</f>
        <v>0.98165137614678899</v>
      </c>
      <c r="F65" s="110">
        <f>March!J64</f>
        <v>1.0090090090090089</v>
      </c>
      <c r="G65" s="110">
        <f>April!J64</f>
        <v>0.97101449275362317</v>
      </c>
      <c r="H65" s="110">
        <f>May!J64</f>
        <v>0.91818181818181821</v>
      </c>
      <c r="I65" s="110">
        <f>June!J64</f>
        <v>0.81599999999999995</v>
      </c>
      <c r="J65" s="110">
        <f>July!J64</f>
        <v>0.94308943089430897</v>
      </c>
      <c r="K65" s="110">
        <f>August!J64</f>
        <v>0.823943661971831</v>
      </c>
      <c r="L65" s="110">
        <f>September!J64</f>
        <v>0.8571428571428571</v>
      </c>
      <c r="M65" s="110">
        <f>October!J65</f>
        <v>0.97101449275362317</v>
      </c>
      <c r="N65" s="110">
        <f>November!J65</f>
        <v>0.8046875</v>
      </c>
      <c r="O65" s="110">
        <f>December!J65</f>
        <v>0.9007633587786259</v>
      </c>
      <c r="P65" s="111">
        <f t="shared" si="1"/>
        <v>0.9163748331360404</v>
      </c>
    </row>
    <row r="66" spans="1:16" x14ac:dyDescent="0.25">
      <c r="A66" s="116" t="s">
        <v>179</v>
      </c>
      <c r="B66" s="121" t="s">
        <v>174</v>
      </c>
      <c r="C66" s="121" t="s">
        <v>452</v>
      </c>
      <c r="D66" s="110">
        <f>January!J65</f>
        <v>1.0422535211267605</v>
      </c>
      <c r="E66" s="110">
        <f>February!J65</f>
        <v>0.98165137614678899</v>
      </c>
      <c r="F66" s="110">
        <f>March!J65</f>
        <v>0.94308943089430897</v>
      </c>
      <c r="G66" s="110">
        <f>April!J65</f>
        <v>1.0337837837837838</v>
      </c>
      <c r="H66" s="110">
        <f>May!J65</f>
        <v>1.0067567567567568</v>
      </c>
      <c r="I66" s="110">
        <f>June!J65</f>
        <v>1.0141843971631206</v>
      </c>
      <c r="J66" s="110">
        <f>July!J65</f>
        <v>1.0220994475138121</v>
      </c>
      <c r="K66" s="110">
        <f>August!J65</f>
        <v>0.9943820224719101</v>
      </c>
      <c r="L66" s="110">
        <f>September!J65</f>
        <v>1.0165745856353592</v>
      </c>
      <c r="M66" s="110">
        <f>October!J66</f>
        <v>0.9880239520958084</v>
      </c>
      <c r="N66" s="110">
        <f>November!J66</f>
        <v>0.97931034482758617</v>
      </c>
      <c r="O66" s="110">
        <f>December!J66</f>
        <v>1.0838709677419356</v>
      </c>
      <c r="P66" s="111">
        <f t="shared" si="1"/>
        <v>1.0088317155131612</v>
      </c>
    </row>
    <row r="67" spans="1:16" x14ac:dyDescent="0.25">
      <c r="A67" s="117" t="s">
        <v>180</v>
      </c>
      <c r="B67" s="121" t="s">
        <v>174</v>
      </c>
      <c r="C67" s="121" t="s">
        <v>181</v>
      </c>
      <c r="D67" s="110">
        <f>January!J66</f>
        <v>0.90625</v>
      </c>
      <c r="E67" s="110">
        <f>February!J66</f>
        <v>1.0833333333333333</v>
      </c>
      <c r="F67" s="110">
        <f>March!J66</f>
        <v>1.0705882352941176</v>
      </c>
      <c r="G67" s="110">
        <f>April!J66</f>
        <v>1.1125</v>
      </c>
      <c r="H67" s="110">
        <f>May!J66</f>
        <v>1.0389610389610389</v>
      </c>
      <c r="I67" s="110">
        <f>June!J66</f>
        <v>0.92708333333333337</v>
      </c>
      <c r="J67" s="110">
        <f>July!J66</f>
        <v>0.95918367346938771</v>
      </c>
      <c r="K67" s="110">
        <f>August!J66</f>
        <v>0.88888888888888884</v>
      </c>
      <c r="L67" s="110">
        <f>September!J66</f>
        <v>0.97647058823529409</v>
      </c>
      <c r="M67" s="110">
        <f>October!J67</f>
        <v>0.9152542372881356</v>
      </c>
      <c r="N67" s="110">
        <f>November!J67</f>
        <v>0.97014925373134331</v>
      </c>
      <c r="O67" s="110">
        <f>December!J67</f>
        <v>1</v>
      </c>
      <c r="P67" s="111">
        <f t="shared" si="1"/>
        <v>0.98738854854457259</v>
      </c>
    </row>
    <row r="68" spans="1:16" x14ac:dyDescent="0.25">
      <c r="A68" s="117" t="s">
        <v>182</v>
      </c>
      <c r="B68" s="121" t="s">
        <v>174</v>
      </c>
      <c r="C68" s="121" t="s">
        <v>183</v>
      </c>
      <c r="D68" s="110">
        <f>January!J67</f>
        <v>0.97570850202429149</v>
      </c>
      <c r="E68" s="110">
        <f>February!J67</f>
        <v>0.92307692307692313</v>
      </c>
      <c r="F68" s="110">
        <f>March!J67</f>
        <v>1.0163934426229508</v>
      </c>
      <c r="G68" s="110">
        <f>April!J67</f>
        <v>1.0104529616724738</v>
      </c>
      <c r="H68" s="110">
        <f>May!J67</f>
        <v>0.97379912663755464</v>
      </c>
      <c r="I68" s="110">
        <f>June!J67</f>
        <v>0.97663551401869164</v>
      </c>
      <c r="J68" s="110">
        <f>July!J67</f>
        <v>0.96212121212121215</v>
      </c>
      <c r="K68" s="110">
        <f>August!J67</f>
        <v>0.5</v>
      </c>
      <c r="L68" s="110">
        <f>September!J67</f>
        <v>0.96739130434782605</v>
      </c>
      <c r="M68" s="110">
        <f>October!J68</f>
        <v>0.98360655737704916</v>
      </c>
      <c r="N68" s="110">
        <f>November!J68</f>
        <v>1.0591133004926108</v>
      </c>
      <c r="O68" s="110">
        <f>December!J68</f>
        <v>0.95909090909090911</v>
      </c>
      <c r="P68" s="111">
        <f t="shared" si="1"/>
        <v>0.94228247945687427</v>
      </c>
    </row>
    <row r="69" spans="1:16" x14ac:dyDescent="0.25">
      <c r="A69" s="116" t="s">
        <v>184</v>
      </c>
      <c r="B69" s="121" t="s">
        <v>174</v>
      </c>
      <c r="C69" s="121" t="s">
        <v>465</v>
      </c>
      <c r="D69" s="110">
        <f>January!J68</f>
        <v>1.1632653061224489</v>
      </c>
      <c r="E69" s="110">
        <f>February!J68</f>
        <v>1.1578947368421053</v>
      </c>
      <c r="F69" s="110">
        <f>March!J68</f>
        <v>1.2195121951219512</v>
      </c>
      <c r="G69" s="110">
        <f>April!J68</f>
        <v>1.2448979591836735</v>
      </c>
      <c r="H69" s="110">
        <f>May!J68</f>
        <v>1.1707317073170731</v>
      </c>
      <c r="I69" s="110">
        <f>June!J68</f>
        <v>1.2075471698113207</v>
      </c>
      <c r="J69" s="110">
        <f>July!J68</f>
        <v>1.1475409836065573</v>
      </c>
      <c r="K69" s="110">
        <f>August!J68</f>
        <v>1.3023255813953489</v>
      </c>
      <c r="L69" s="110">
        <f>September!J68</f>
        <v>1.2439024390243902</v>
      </c>
      <c r="M69" s="110">
        <f>October!J69</f>
        <v>1.2586206896551724</v>
      </c>
      <c r="N69" s="110">
        <f>November!J69</f>
        <v>1.2105263157894737</v>
      </c>
      <c r="O69" s="110">
        <f>December!J69</f>
        <v>1.2619047619047619</v>
      </c>
      <c r="P69" s="111">
        <f t="shared" si="1"/>
        <v>1.2157224871478567</v>
      </c>
    </row>
    <row r="70" spans="1:16" x14ac:dyDescent="0.25">
      <c r="A70" s="116" t="s">
        <v>463</v>
      </c>
      <c r="B70" s="121" t="s">
        <v>174</v>
      </c>
      <c r="C70" s="121" t="s">
        <v>470</v>
      </c>
      <c r="D70" s="110">
        <v>0</v>
      </c>
      <c r="E70" s="110">
        <v>0</v>
      </c>
      <c r="F70" s="110">
        <v>0</v>
      </c>
      <c r="G70" s="110">
        <v>0</v>
      </c>
      <c r="H70" s="110">
        <f>May!J69</f>
        <v>1</v>
      </c>
      <c r="I70" s="110">
        <f>June!J69</f>
        <v>0</v>
      </c>
      <c r="J70" s="110">
        <f>July!J69</f>
        <v>1</v>
      </c>
      <c r="K70" s="110">
        <f>August!J69</f>
        <v>1.375</v>
      </c>
      <c r="L70" s="110">
        <f>September!J69</f>
        <v>2</v>
      </c>
      <c r="M70" s="110">
        <f>October!J70</f>
        <v>1.2</v>
      </c>
      <c r="N70" s="110">
        <f>November!J70</f>
        <v>1.25</v>
      </c>
      <c r="O70" s="110">
        <f>December!J70</f>
        <v>1.125</v>
      </c>
      <c r="P70" s="111">
        <f t="shared" si="1"/>
        <v>0.74583333333333324</v>
      </c>
    </row>
    <row r="71" spans="1:16" x14ac:dyDescent="0.25">
      <c r="A71" s="116" t="s">
        <v>186</v>
      </c>
      <c r="B71" s="121" t="s">
        <v>174</v>
      </c>
      <c r="C71" s="121" t="s">
        <v>187</v>
      </c>
      <c r="D71" s="110">
        <f>January!J69</f>
        <v>0.76351351351351349</v>
      </c>
      <c r="E71" s="110">
        <f>February!J69</f>
        <v>0.89075630252100846</v>
      </c>
      <c r="F71" s="110">
        <f>March!J69</f>
        <v>0.93989071038251371</v>
      </c>
      <c r="G71" s="110">
        <f>April!J69</f>
        <v>0.90810810810810816</v>
      </c>
      <c r="H71" s="110">
        <f>May!J70</f>
        <v>0.93150684931506844</v>
      </c>
      <c r="I71" s="110">
        <f>June!J70</f>
        <v>0.90104166666666663</v>
      </c>
      <c r="J71" s="110">
        <f>July!J70</f>
        <v>0.91534391534391535</v>
      </c>
      <c r="K71" s="110">
        <f>August!J70</f>
        <v>0.88888888888888884</v>
      </c>
      <c r="L71" s="110">
        <f>September!J70</f>
        <v>0.89603960396039606</v>
      </c>
      <c r="M71" s="110">
        <f>October!J71</f>
        <v>0.87573964497041423</v>
      </c>
      <c r="N71" s="110">
        <f>November!J71</f>
        <v>0.92452830188679247</v>
      </c>
      <c r="O71" s="110">
        <f>December!J71</f>
        <v>0.84848484848484851</v>
      </c>
      <c r="P71" s="111">
        <f t="shared" si="1"/>
        <v>0.89032019617017788</v>
      </c>
    </row>
    <row r="72" spans="1:16" x14ac:dyDescent="0.25">
      <c r="A72" s="116" t="s">
        <v>188</v>
      </c>
      <c r="B72" s="121" t="s">
        <v>174</v>
      </c>
      <c r="C72" s="121" t="s">
        <v>189</v>
      </c>
      <c r="D72" s="110">
        <f>January!J70</f>
        <v>0.91020910209102091</v>
      </c>
      <c r="E72" s="110">
        <f>February!J70</f>
        <v>0.9242424242424242</v>
      </c>
      <c r="F72" s="110">
        <f>March!J70</f>
        <v>0.97139451728247916</v>
      </c>
      <c r="G72" s="110">
        <f>April!J70</f>
        <v>0.84105960264900659</v>
      </c>
      <c r="H72" s="110">
        <f>May!J71</f>
        <v>1.0144300144300145</v>
      </c>
      <c r="I72" s="110">
        <f>June!J71</f>
        <v>1.1526717557251909</v>
      </c>
      <c r="J72" s="110">
        <f>July!J71</f>
        <v>1.151105651105651</v>
      </c>
      <c r="K72" s="110">
        <f>August!J71</f>
        <v>1.0013157894736842</v>
      </c>
      <c r="L72" s="110">
        <f>September!J71</f>
        <v>0.87738419618528607</v>
      </c>
      <c r="M72" s="110">
        <f>October!J72</f>
        <v>1.1469135802469135</v>
      </c>
      <c r="N72" s="110">
        <f>November!J72</f>
        <v>1.0522875816993464</v>
      </c>
      <c r="O72" s="110">
        <f>December!J72</f>
        <v>0.85382059800664456</v>
      </c>
      <c r="P72" s="111">
        <f t="shared" si="1"/>
        <v>0.991402901094805</v>
      </c>
    </row>
    <row r="73" spans="1:16" x14ac:dyDescent="0.25">
      <c r="A73" s="116" t="s">
        <v>190</v>
      </c>
      <c r="B73" s="121" t="s">
        <v>174</v>
      </c>
      <c r="C73" s="121" t="s">
        <v>191</v>
      </c>
      <c r="D73" s="110">
        <f>January!J71</f>
        <v>0.82608695652173914</v>
      </c>
      <c r="E73" s="110">
        <f>February!J71</f>
        <v>1.010752688172043</v>
      </c>
      <c r="F73" s="110">
        <f>March!J71</f>
        <v>0.91176470588235292</v>
      </c>
      <c r="G73" s="110">
        <f>April!J71</f>
        <v>0.73684210526315785</v>
      </c>
      <c r="H73" s="110">
        <f>May!J72</f>
        <v>1.0625</v>
      </c>
      <c r="I73" s="110">
        <f>June!J72</f>
        <v>0.97887323943661975</v>
      </c>
      <c r="J73" s="110">
        <f>July!J72</f>
        <v>0.84916201117318435</v>
      </c>
      <c r="K73" s="110">
        <f>August!J72</f>
        <v>1.0192307692307692</v>
      </c>
      <c r="L73" s="110">
        <f>September!J72</f>
        <v>0.67878787878787883</v>
      </c>
      <c r="M73" s="110">
        <f>October!J73</f>
        <v>0.97647058823529409</v>
      </c>
      <c r="N73" s="110">
        <f>November!J73</f>
        <v>0.85436893203883491</v>
      </c>
      <c r="O73" s="110">
        <f>December!J73</f>
        <v>0.91304347826086951</v>
      </c>
      <c r="P73" s="111">
        <f t="shared" si="1"/>
        <v>0.9014902794168953</v>
      </c>
    </row>
    <row r="74" spans="1:16" x14ac:dyDescent="0.25">
      <c r="A74" s="117" t="s">
        <v>192</v>
      </c>
      <c r="B74" s="121" t="s">
        <v>174</v>
      </c>
      <c r="C74" s="121" t="s">
        <v>193</v>
      </c>
      <c r="D74" s="110">
        <f>January!J72</f>
        <v>0.95810055865921784</v>
      </c>
      <c r="E74" s="110">
        <f>February!J72</f>
        <v>1.1460055096418733</v>
      </c>
      <c r="F74" s="110">
        <f>March!J72</f>
        <v>1.1338432122370936</v>
      </c>
      <c r="G74" s="110">
        <f>April!J72</f>
        <v>0.85099337748344372</v>
      </c>
      <c r="H74" s="110">
        <f>May!J73</f>
        <v>0.84990619136960599</v>
      </c>
      <c r="I74" s="110">
        <f>June!J73</f>
        <v>1.0228690228690229</v>
      </c>
      <c r="J74" s="110">
        <f>July!J73</f>
        <v>0.88888888888888884</v>
      </c>
      <c r="K74" s="110">
        <f>August!J73</f>
        <v>0.98738738738738741</v>
      </c>
      <c r="L74" s="110">
        <f>September!J73</f>
        <v>0.85115303983228507</v>
      </c>
      <c r="M74" s="110">
        <f>October!J74</f>
        <v>0.8217636022514071</v>
      </c>
      <c r="N74" s="110">
        <f>November!J74</f>
        <v>0.95632183908045976</v>
      </c>
      <c r="O74" s="110">
        <f>December!J74</f>
        <v>0.7943722943722944</v>
      </c>
      <c r="P74" s="111">
        <f t="shared" si="1"/>
        <v>0.93846707700608156</v>
      </c>
    </row>
    <row r="75" spans="1:16" x14ac:dyDescent="0.25">
      <c r="A75" s="116" t="s">
        <v>194</v>
      </c>
      <c r="B75" s="121" t="s">
        <v>174</v>
      </c>
      <c r="C75" s="121" t="s">
        <v>195</v>
      </c>
      <c r="D75" s="110">
        <f>January!J73</f>
        <v>0.82499999999999996</v>
      </c>
      <c r="E75" s="110">
        <f>February!J73</f>
        <v>1.0813008130081301</v>
      </c>
      <c r="F75" s="110">
        <f>March!J73</f>
        <v>1.1281138790035588</v>
      </c>
      <c r="G75" s="110">
        <f>April!J73</f>
        <v>0.86979166666666663</v>
      </c>
      <c r="H75" s="110">
        <f>May!J74</f>
        <v>1.0523255813953489</v>
      </c>
      <c r="I75" s="110">
        <f>June!J74</f>
        <v>1.1137123745819397</v>
      </c>
      <c r="J75" s="110">
        <f>July!J74</f>
        <v>0.91758241758241754</v>
      </c>
      <c r="K75" s="110">
        <f>August!J74</f>
        <v>0.75645756457564572</v>
      </c>
      <c r="L75" s="110">
        <f>September!J74</f>
        <v>0.84969325153374231</v>
      </c>
      <c r="M75" s="110">
        <f>October!J75</f>
        <v>0.83024691358024694</v>
      </c>
      <c r="N75" s="110">
        <f>November!J75</f>
        <v>1.0813953488372092</v>
      </c>
      <c r="O75" s="110">
        <f>December!J75</f>
        <v>1.0506756756756757</v>
      </c>
      <c r="P75" s="111">
        <f t="shared" si="1"/>
        <v>0.96302462387004839</v>
      </c>
    </row>
    <row r="76" spans="1:16" x14ac:dyDescent="0.25">
      <c r="A76" s="116" t="s">
        <v>196</v>
      </c>
      <c r="B76" s="121" t="s">
        <v>174</v>
      </c>
      <c r="C76" s="121" t="s">
        <v>466</v>
      </c>
      <c r="D76" s="110">
        <f>January!J74</f>
        <v>0.95104895104895104</v>
      </c>
      <c r="E76" s="110">
        <f>February!J74</f>
        <v>0.97986577181208057</v>
      </c>
      <c r="F76" s="110">
        <f>March!J74</f>
        <v>0.92763157894736847</v>
      </c>
      <c r="G76" s="110">
        <f>April!J74</f>
        <v>1.101522842639594</v>
      </c>
      <c r="H76" s="110">
        <f>May!J75</f>
        <v>0.90751445086705207</v>
      </c>
      <c r="I76" s="110">
        <f>June!J75</f>
        <v>0.97546012269938653</v>
      </c>
      <c r="J76" s="110">
        <f>July!J75</f>
        <v>0.94871794871794868</v>
      </c>
      <c r="K76" s="110">
        <f>August!J75</f>
        <v>0.99285714285714288</v>
      </c>
      <c r="L76" s="110">
        <f>September!J75</f>
        <v>0.98245614035087714</v>
      </c>
      <c r="M76" s="110">
        <f>October!J76</f>
        <v>1.0162162162162163</v>
      </c>
      <c r="N76" s="110">
        <f>November!J76</f>
        <v>0.984375</v>
      </c>
      <c r="O76" s="110">
        <f>December!J76</f>
        <v>1</v>
      </c>
      <c r="P76" s="111">
        <f t="shared" si="1"/>
        <v>0.98063884717971816</v>
      </c>
    </row>
    <row r="77" spans="1:16" x14ac:dyDescent="0.25">
      <c r="A77" s="117" t="s">
        <v>198</v>
      </c>
      <c r="B77" s="121" t="s">
        <v>174</v>
      </c>
      <c r="C77" s="121" t="s">
        <v>199</v>
      </c>
      <c r="D77" s="110">
        <f>January!J75</f>
        <v>1.0789473684210527</v>
      </c>
      <c r="E77" s="110">
        <f>February!J75</f>
        <v>0.95238095238095233</v>
      </c>
      <c r="F77" s="110">
        <f>March!J75</f>
        <v>0.84210526315789469</v>
      </c>
      <c r="G77" s="110">
        <f>April!J75</f>
        <v>0.96296296296296291</v>
      </c>
      <c r="H77" s="110">
        <f>May!J76</f>
        <v>1</v>
      </c>
      <c r="I77" s="110">
        <f>June!J76</f>
        <v>0.95</v>
      </c>
      <c r="J77" s="110">
        <f>July!J76</f>
        <v>1</v>
      </c>
      <c r="K77" s="110">
        <f>August!J76</f>
        <v>1.125</v>
      </c>
      <c r="L77" s="110">
        <f>September!J76</f>
        <v>1.0588235294117647</v>
      </c>
      <c r="M77" s="110">
        <f>October!J77</f>
        <v>0.96296296296296291</v>
      </c>
      <c r="N77" s="110">
        <f>November!J77</f>
        <v>1</v>
      </c>
      <c r="O77" s="110">
        <f>December!J77</f>
        <v>1.0588235294117647</v>
      </c>
      <c r="P77" s="111">
        <f t="shared" si="1"/>
        <v>0.99933388072577956</v>
      </c>
    </row>
    <row r="78" spans="1:16" x14ac:dyDescent="0.25">
      <c r="A78" s="117" t="s">
        <v>200</v>
      </c>
      <c r="B78" s="121" t="s">
        <v>201</v>
      </c>
      <c r="C78" s="121" t="s">
        <v>201</v>
      </c>
      <c r="D78" s="110">
        <f>January!J76</f>
        <v>0.93877551020408168</v>
      </c>
      <c r="E78" s="110">
        <f>February!J76</f>
        <v>1.0476190476190477</v>
      </c>
      <c r="F78" s="110">
        <f>March!J76</f>
        <v>1</v>
      </c>
      <c r="G78" s="110">
        <f>April!J76</f>
        <v>0.95918367346938771</v>
      </c>
      <c r="H78" s="110">
        <f>May!J77</f>
        <v>0.98181818181818181</v>
      </c>
      <c r="I78" s="110">
        <f>June!J77</f>
        <v>1.0175438596491229</v>
      </c>
      <c r="J78" s="110">
        <f>July!J77</f>
        <v>0.98461538461538467</v>
      </c>
      <c r="K78" s="110">
        <f>August!J77</f>
        <v>0.98245614035087714</v>
      </c>
      <c r="L78" s="110">
        <f>September!J77</f>
        <v>1.0526315789473684</v>
      </c>
      <c r="M78" s="110">
        <f>October!J78</f>
        <v>1</v>
      </c>
      <c r="N78" s="110">
        <f>November!J78</f>
        <v>0.95918367346938771</v>
      </c>
      <c r="O78" s="110">
        <f>December!J78</f>
        <v>0.93617021276595747</v>
      </c>
      <c r="P78" s="111">
        <f t="shared" si="1"/>
        <v>0.98833310524239959</v>
      </c>
    </row>
    <row r="79" spans="1:16" x14ac:dyDescent="0.25">
      <c r="A79" s="116" t="s">
        <v>202</v>
      </c>
      <c r="B79" s="121" t="s">
        <v>203</v>
      </c>
      <c r="C79" s="121" t="s">
        <v>204</v>
      </c>
      <c r="D79" s="110">
        <f>January!J77</f>
        <v>1.7333333333333334</v>
      </c>
      <c r="E79" s="110">
        <f>February!J77</f>
        <v>0.77777777777777779</v>
      </c>
      <c r="F79" s="110">
        <f>March!J77</f>
        <v>4.2222222222222223</v>
      </c>
      <c r="G79" s="110">
        <f>April!J77</f>
        <v>5.333333333333333</v>
      </c>
      <c r="H79" s="110">
        <f>May!J78</f>
        <v>1.4285714285714286</v>
      </c>
      <c r="I79" s="110">
        <f>June!J78</f>
        <v>0.94117647058823528</v>
      </c>
      <c r="J79" s="110">
        <f>July!J78</f>
        <v>1.4583333333333333</v>
      </c>
      <c r="K79" s="110">
        <f>August!J78</f>
        <v>3</v>
      </c>
      <c r="L79" s="110">
        <f>September!J78</f>
        <v>2.7777777777777777</v>
      </c>
      <c r="M79" s="110">
        <f>October!J79</f>
        <v>1.9230769230769231</v>
      </c>
      <c r="N79" s="110">
        <f>November!J79</f>
        <v>2</v>
      </c>
      <c r="O79" s="110">
        <f>December!J79</f>
        <v>1.625</v>
      </c>
      <c r="P79" s="111">
        <f t="shared" si="1"/>
        <v>2.2683835500011971</v>
      </c>
    </row>
    <row r="80" spans="1:16" x14ac:dyDescent="0.25">
      <c r="A80" s="116" t="s">
        <v>205</v>
      </c>
      <c r="B80" s="121" t="s">
        <v>203</v>
      </c>
      <c r="C80" s="121" t="s">
        <v>206</v>
      </c>
      <c r="D80" s="110">
        <f>January!J78</f>
        <v>0.93333333333333335</v>
      </c>
      <c r="E80" s="110">
        <f>February!J78</f>
        <v>1.6</v>
      </c>
      <c r="F80" s="110">
        <f>March!J78</f>
        <v>1.6666666666666667</v>
      </c>
      <c r="G80" s="110">
        <f>April!J78</f>
        <v>1.3076923076923077</v>
      </c>
      <c r="H80" s="110">
        <f>May!J79</f>
        <v>1</v>
      </c>
      <c r="I80" s="110">
        <f>June!J79</f>
        <v>0.875</v>
      </c>
      <c r="J80" s="110">
        <f>July!J79</f>
        <v>1.6666666666666667</v>
      </c>
      <c r="K80" s="110">
        <f>August!J79</f>
        <v>1.2727272727272727</v>
      </c>
      <c r="L80" s="110">
        <f>September!J79</f>
        <v>0.93333333333333335</v>
      </c>
      <c r="M80" s="110">
        <f>October!J80</f>
        <v>1.2666666666666666</v>
      </c>
      <c r="N80" s="110">
        <f>November!J80</f>
        <v>1.2307692307692308</v>
      </c>
      <c r="O80" s="110">
        <f>December!J80</f>
        <v>1.6</v>
      </c>
      <c r="P80" s="111">
        <f t="shared" si="1"/>
        <v>1.279404623154623</v>
      </c>
    </row>
    <row r="81" spans="1:16" x14ac:dyDescent="0.25">
      <c r="A81" s="116" t="s">
        <v>207</v>
      </c>
      <c r="B81" s="121" t="s">
        <v>208</v>
      </c>
      <c r="C81" s="121" t="s">
        <v>209</v>
      </c>
      <c r="D81" s="110">
        <f>January!J79</f>
        <v>1</v>
      </c>
      <c r="E81" s="110">
        <f>February!J79</f>
        <v>0.98148148148148151</v>
      </c>
      <c r="F81" s="110">
        <f>March!J79</f>
        <v>1.0246913580246915</v>
      </c>
      <c r="G81" s="110">
        <f>April!J79</f>
        <v>0.95238095238095233</v>
      </c>
      <c r="H81" s="110">
        <f>May!J80</f>
        <v>1.0181818181818181</v>
      </c>
      <c r="I81" s="110">
        <f>June!J80</f>
        <v>1</v>
      </c>
      <c r="J81" s="110">
        <f>July!J80</f>
        <v>0.98717948717948723</v>
      </c>
      <c r="K81" s="110">
        <f>August!J80</f>
        <v>0.95588235294117652</v>
      </c>
      <c r="L81" s="110">
        <f>September!J80</f>
        <v>1</v>
      </c>
      <c r="M81" s="110">
        <f>October!J81</f>
        <v>0.97058823529411764</v>
      </c>
      <c r="N81" s="110">
        <f>November!J81</f>
        <v>0.97826086956521741</v>
      </c>
      <c r="O81" s="110">
        <f>December!J81</f>
        <v>1.0166666666666666</v>
      </c>
      <c r="P81" s="111">
        <f t="shared" si="1"/>
        <v>0.99044276847630053</v>
      </c>
    </row>
    <row r="82" spans="1:16" x14ac:dyDescent="0.25">
      <c r="A82" s="116" t="s">
        <v>210</v>
      </c>
      <c r="B82" s="121" t="s">
        <v>211</v>
      </c>
      <c r="C82" s="121" t="s">
        <v>211</v>
      </c>
      <c r="D82" s="110">
        <f>January!J80</f>
        <v>1.2857142857142858</v>
      </c>
      <c r="E82" s="110">
        <f>February!J80</f>
        <v>1.3225806451612903</v>
      </c>
      <c r="F82" s="110">
        <f>March!J80</f>
        <v>1.3191489361702127</v>
      </c>
      <c r="G82" s="110">
        <f>April!J80</f>
        <v>1.5714285714285714</v>
      </c>
      <c r="H82" s="110">
        <f>May!J81</f>
        <v>1.4054054054054055</v>
      </c>
      <c r="I82" s="110">
        <f>June!J81</f>
        <v>1.1458333333333333</v>
      </c>
      <c r="J82" s="110">
        <f>July!J81</f>
        <v>1.4857142857142858</v>
      </c>
      <c r="K82" s="110">
        <f>August!J81</f>
        <v>1.6388888888888888</v>
      </c>
      <c r="L82" s="110">
        <f>September!J81</f>
        <v>1.625</v>
      </c>
      <c r="M82" s="110">
        <f>October!J82</f>
        <v>1.3333333333333333</v>
      </c>
      <c r="N82" s="110">
        <f>November!J82</f>
        <v>1.5714285714285714</v>
      </c>
      <c r="O82" s="110">
        <f>December!J82</f>
        <v>1.1276595744680851</v>
      </c>
      <c r="P82" s="111">
        <f t="shared" si="1"/>
        <v>1.4026779859205221</v>
      </c>
    </row>
    <row r="83" spans="1:16" x14ac:dyDescent="0.25">
      <c r="A83" s="116" t="s">
        <v>212</v>
      </c>
      <c r="B83" s="121" t="s">
        <v>213</v>
      </c>
      <c r="C83" s="121" t="s">
        <v>214</v>
      </c>
      <c r="D83" s="110">
        <f>January!J81</f>
        <v>1.7454545454545454</v>
      </c>
      <c r="E83" s="110">
        <f>February!J81</f>
        <v>1.2264150943396226</v>
      </c>
      <c r="F83" s="110">
        <f>March!J81</f>
        <v>0.64</v>
      </c>
      <c r="G83" s="110">
        <f>April!J81</f>
        <v>1.1695906432748537</v>
      </c>
      <c r="H83" s="110">
        <f>May!J82</f>
        <v>1.2136752136752136</v>
      </c>
      <c r="I83" s="110">
        <f>June!J82</f>
        <v>1.2173913043478262</v>
      </c>
      <c r="J83" s="110">
        <f>July!J82</f>
        <v>1.0253164556962024</v>
      </c>
      <c r="K83" s="110">
        <f>August!J82</f>
        <v>1.1594202898550725</v>
      </c>
      <c r="L83" s="110">
        <f>September!J82</f>
        <v>0.98039215686274506</v>
      </c>
      <c r="M83" s="110">
        <f>October!J83</f>
        <v>0.72602739726027399</v>
      </c>
      <c r="N83" s="110">
        <f>November!J83</f>
        <v>1.4628099173553719</v>
      </c>
      <c r="O83" s="110">
        <f>December!J83</f>
        <v>0.8990825688073395</v>
      </c>
      <c r="P83" s="111">
        <f t="shared" si="1"/>
        <v>1.1221312989107555</v>
      </c>
    </row>
    <row r="84" spans="1:16" x14ac:dyDescent="0.25">
      <c r="A84" s="116" t="s">
        <v>215</v>
      </c>
      <c r="B84" s="121" t="s">
        <v>213</v>
      </c>
      <c r="C84" s="121" t="s">
        <v>216</v>
      </c>
      <c r="D84" s="110">
        <f>January!J82</f>
        <v>1.4489795918367347</v>
      </c>
      <c r="E84" s="110">
        <f>February!J82</f>
        <v>1.2325581395348837</v>
      </c>
      <c r="F84" s="110">
        <f>March!J82</f>
        <v>1.0192307692307692</v>
      </c>
      <c r="G84" s="110">
        <f>April!J82</f>
        <v>1.2037037037037037</v>
      </c>
      <c r="H84" s="110">
        <f>May!J83</f>
        <v>0.97619047619047616</v>
      </c>
      <c r="I84" s="110">
        <f>June!J83</f>
        <v>1.5272727272727273</v>
      </c>
      <c r="J84" s="110">
        <f>July!J83</f>
        <v>1.9285714285714286</v>
      </c>
      <c r="K84" s="110">
        <f>August!J83</f>
        <v>1.4489795918367347</v>
      </c>
      <c r="L84" s="110">
        <f>September!J83</f>
        <v>1.2222222222222223</v>
      </c>
      <c r="M84" s="110">
        <f>October!J84</f>
        <v>1.2708333333333333</v>
      </c>
      <c r="N84" s="110">
        <f>November!J84</f>
        <v>1.5813953488372092</v>
      </c>
      <c r="O84" s="110">
        <f>December!J84</f>
        <v>1.375</v>
      </c>
      <c r="P84" s="111">
        <f t="shared" si="1"/>
        <v>1.3529114443808516</v>
      </c>
    </row>
    <row r="85" spans="1:16" x14ac:dyDescent="0.25">
      <c r="A85" s="116" t="s">
        <v>217</v>
      </c>
      <c r="B85" s="121" t="s">
        <v>218</v>
      </c>
      <c r="C85" s="121" t="s">
        <v>219</v>
      </c>
      <c r="D85" s="110">
        <f>January!J83</f>
        <v>2.2000000000000002</v>
      </c>
      <c r="E85" s="110">
        <f>February!J83</f>
        <v>1.6081081081081081</v>
      </c>
      <c r="F85" s="110">
        <f>March!J83</f>
        <v>1.6292134831460674</v>
      </c>
      <c r="G85" s="110">
        <f>April!J83</f>
        <v>1.5326086956521738</v>
      </c>
      <c r="H85" s="110">
        <f>May!J84</f>
        <v>1.64</v>
      </c>
      <c r="I85" s="110">
        <f>June!J84</f>
        <v>1.6625000000000001</v>
      </c>
      <c r="J85" s="110">
        <f>July!J84</f>
        <v>2.1097560975609757</v>
      </c>
      <c r="K85" s="110">
        <f>August!J84</f>
        <v>2.4</v>
      </c>
      <c r="L85" s="110">
        <f>September!J84</f>
        <v>2.1621621621621623</v>
      </c>
      <c r="M85" s="110">
        <f>October!J85</f>
        <v>1.9176470588235295</v>
      </c>
      <c r="N85" s="110">
        <f>November!J85</f>
        <v>1.7183098591549295</v>
      </c>
      <c r="O85" s="110">
        <f>December!J85</f>
        <v>1.4507042253521127</v>
      </c>
      <c r="P85" s="111">
        <f t="shared" si="1"/>
        <v>1.8359174741633382</v>
      </c>
    </row>
    <row r="86" spans="1:16" x14ac:dyDescent="0.25">
      <c r="A86" s="116" t="s">
        <v>220</v>
      </c>
      <c r="B86" s="121" t="s">
        <v>221</v>
      </c>
      <c r="C86" s="121" t="s">
        <v>222</v>
      </c>
      <c r="D86" s="110">
        <f>January!J84</f>
        <v>1.5249999999999999</v>
      </c>
      <c r="E86" s="110">
        <f>February!J84</f>
        <v>1.7419354838709677</v>
      </c>
      <c r="F86" s="110">
        <f>March!J84</f>
        <v>2.2105263157894739</v>
      </c>
      <c r="G86" s="110">
        <f>April!J84</f>
        <v>1.0384615384615385</v>
      </c>
      <c r="H86" s="110">
        <f>May!J85</f>
        <v>1.40625</v>
      </c>
      <c r="I86" s="110">
        <f>June!J85</f>
        <v>1.2790697674418605</v>
      </c>
      <c r="J86" s="110">
        <f>July!J85</f>
        <v>1.1521739130434783</v>
      </c>
      <c r="K86" s="110">
        <f>August!J85</f>
        <v>1.03125</v>
      </c>
      <c r="L86" s="110">
        <f>September!J85</f>
        <v>1.1111111111111112</v>
      </c>
      <c r="M86" s="110">
        <f>October!J86</f>
        <v>0.78947368421052633</v>
      </c>
      <c r="N86" s="110">
        <f>November!J86</f>
        <v>1.28125</v>
      </c>
      <c r="O86" s="110">
        <f>December!J86</f>
        <v>1.088235294117647</v>
      </c>
      <c r="P86" s="111">
        <f t="shared" si="1"/>
        <v>1.3045614256705502</v>
      </c>
    </row>
    <row r="87" spans="1:16" x14ac:dyDescent="0.25">
      <c r="A87" s="116" t="s">
        <v>223</v>
      </c>
      <c r="B87" s="121" t="s">
        <v>224</v>
      </c>
      <c r="C87" s="121" t="s">
        <v>225</v>
      </c>
      <c r="D87" s="110">
        <f>January!J85</f>
        <v>1.3129251700680271</v>
      </c>
      <c r="E87" s="110">
        <f>February!J85</f>
        <v>1.2153846153846153</v>
      </c>
      <c r="F87" s="110">
        <f>March!J85</f>
        <v>1.4444444444444444</v>
      </c>
      <c r="G87" s="110">
        <f>April!J85</f>
        <v>1.2816091954022988</v>
      </c>
      <c r="H87" s="110">
        <f>May!J86</f>
        <v>0.98113207547169812</v>
      </c>
      <c r="I87" s="110">
        <f>June!J86</f>
        <v>1.1717791411042944</v>
      </c>
      <c r="J87" s="110">
        <f>July!J86</f>
        <v>0.78238341968911918</v>
      </c>
      <c r="K87" s="110">
        <f>August!J86</f>
        <v>1.4</v>
      </c>
      <c r="L87" s="110">
        <f>September!J86</f>
        <v>1.0650887573964498</v>
      </c>
      <c r="M87" s="110">
        <f>October!J87</f>
        <v>1.3062499999999999</v>
      </c>
      <c r="N87" s="110">
        <f>November!J87</f>
        <v>1.8303571428571428</v>
      </c>
      <c r="O87" s="110">
        <f>December!J87</f>
        <v>1.4726027397260273</v>
      </c>
      <c r="P87" s="111">
        <f t="shared" si="1"/>
        <v>1.2719963917953432</v>
      </c>
    </row>
    <row r="88" spans="1:16" x14ac:dyDescent="0.25">
      <c r="A88" s="116" t="s">
        <v>226</v>
      </c>
      <c r="B88" s="121" t="s">
        <v>227</v>
      </c>
      <c r="C88" s="121" t="s">
        <v>228</v>
      </c>
      <c r="D88" s="110">
        <f>January!J86</f>
        <v>1.7333333333333334</v>
      </c>
      <c r="E88" s="110">
        <f>February!J86</f>
        <v>2.8333333333333335</v>
      </c>
      <c r="F88" s="110">
        <f>March!J86</f>
        <v>1.696969696969697</v>
      </c>
      <c r="G88" s="110">
        <f>April!J86</f>
        <v>2.5</v>
      </c>
      <c r="H88" s="110">
        <f>May!J87</f>
        <v>1.85</v>
      </c>
      <c r="I88" s="110">
        <f>June!J87</f>
        <v>1.7826086956521738</v>
      </c>
      <c r="J88" s="110">
        <f>July!J87</f>
        <v>2</v>
      </c>
      <c r="K88" s="110">
        <f>August!J87</f>
        <v>2.9130434782608696</v>
      </c>
      <c r="L88" s="110">
        <f>September!J87</f>
        <v>1.8055555555555556</v>
      </c>
      <c r="M88" s="110">
        <f>October!J88</f>
        <v>2.2083333333333335</v>
      </c>
      <c r="N88" s="110">
        <f>November!J88</f>
        <v>1.7777777777777777</v>
      </c>
      <c r="O88" s="110">
        <f>December!J88</f>
        <v>1.1111111111111112</v>
      </c>
      <c r="P88" s="111">
        <f t="shared" si="1"/>
        <v>2.0176721929439321</v>
      </c>
    </row>
    <row r="89" spans="1:16" x14ac:dyDescent="0.25">
      <c r="A89" s="116" t="s">
        <v>229</v>
      </c>
      <c r="B89" s="121" t="s">
        <v>230</v>
      </c>
      <c r="C89" s="121" t="s">
        <v>231</v>
      </c>
      <c r="D89" s="110">
        <f>January!J87</f>
        <v>0.33333333333333331</v>
      </c>
      <c r="E89" s="110">
        <f>February!J87</f>
        <v>0</v>
      </c>
      <c r="F89" s="110">
        <f>March!J87</f>
        <v>0.5</v>
      </c>
      <c r="G89" s="110">
        <f>April!J87</f>
        <v>1</v>
      </c>
      <c r="H89" s="110">
        <f>May!J88</f>
        <v>1</v>
      </c>
      <c r="I89" s="110">
        <f>June!J88</f>
        <v>0.8</v>
      </c>
      <c r="J89" s="110">
        <f>July!J88</f>
        <v>0.66666666666666663</v>
      </c>
      <c r="K89" s="110">
        <f>August!J88</f>
        <v>0</v>
      </c>
      <c r="L89" s="110">
        <f>September!J88</f>
        <v>1</v>
      </c>
      <c r="M89" s="110">
        <f>October!J89</f>
        <v>1</v>
      </c>
      <c r="N89" s="110">
        <f>November!J89</f>
        <v>0</v>
      </c>
      <c r="O89" s="110">
        <f>December!J89</f>
        <v>0</v>
      </c>
      <c r="P89" s="111">
        <f t="shared" si="1"/>
        <v>0.52500000000000002</v>
      </c>
    </row>
    <row r="90" spans="1:16" x14ac:dyDescent="0.25">
      <c r="A90" s="116" t="s">
        <v>232</v>
      </c>
      <c r="B90" s="121" t="s">
        <v>233</v>
      </c>
      <c r="C90" s="121" t="s">
        <v>234</v>
      </c>
      <c r="D90" s="110">
        <f>January!J88</f>
        <v>1.0256410256410255</v>
      </c>
      <c r="E90" s="110">
        <f>February!J88</f>
        <v>0.9907407407407407</v>
      </c>
      <c r="F90" s="110">
        <f>March!J88</f>
        <v>1.0427350427350428</v>
      </c>
      <c r="G90" s="110">
        <f>April!J88</f>
        <v>1.0603448275862069</v>
      </c>
      <c r="H90" s="110">
        <f>May!J89</f>
        <v>1.087378640776699</v>
      </c>
      <c r="I90" s="110">
        <f>June!J89</f>
        <v>1.0180180180180181</v>
      </c>
      <c r="J90" s="110">
        <f>July!J89</f>
        <v>1.0183486238532109</v>
      </c>
      <c r="K90" s="110">
        <f>August!J89</f>
        <v>1.0176991150442478</v>
      </c>
      <c r="L90" s="110">
        <f>September!J89</f>
        <v>1.0277777777777777</v>
      </c>
      <c r="M90" s="110">
        <f>October!J90</f>
        <v>1.0256410256410255</v>
      </c>
      <c r="N90" s="110">
        <f>November!J90</f>
        <v>1.1333333333333333</v>
      </c>
      <c r="O90" s="110">
        <f>December!J90</f>
        <v>1.0594059405940595</v>
      </c>
      <c r="P90" s="111">
        <f t="shared" si="1"/>
        <v>1.0422553426451155</v>
      </c>
    </row>
    <row r="91" spans="1:16" x14ac:dyDescent="0.25">
      <c r="A91" s="116" t="s">
        <v>235</v>
      </c>
      <c r="B91" s="121" t="s">
        <v>236</v>
      </c>
      <c r="C91" s="121" t="s">
        <v>236</v>
      </c>
      <c r="D91" s="110">
        <f>January!J89</f>
        <v>1.6842105263157894</v>
      </c>
      <c r="E91" s="110">
        <f>February!J89</f>
        <v>1.5384615384615385</v>
      </c>
      <c r="F91" s="110">
        <f>March!J89</f>
        <v>1.6025641025641026</v>
      </c>
      <c r="G91" s="110">
        <f>April!J89</f>
        <v>1.4891304347826086</v>
      </c>
      <c r="H91" s="110">
        <f>May!J90</f>
        <v>1.3513513513513513</v>
      </c>
      <c r="I91" s="110">
        <f>June!J90</f>
        <v>1.596774193548387</v>
      </c>
      <c r="J91" s="110">
        <f>July!J90</f>
        <v>1.8617021276595744</v>
      </c>
      <c r="K91" s="110">
        <f>August!J90</f>
        <v>1.5652173913043479</v>
      </c>
      <c r="L91" s="110">
        <f>September!J90</f>
        <v>1.6179775280898876</v>
      </c>
      <c r="M91" s="110">
        <f>October!J91</f>
        <v>1.5194805194805194</v>
      </c>
      <c r="N91" s="110">
        <f>November!J91</f>
        <v>1.8235294117647058</v>
      </c>
      <c r="O91" s="110">
        <f>December!J91</f>
        <v>1.4166666666666667</v>
      </c>
      <c r="P91" s="111">
        <f t="shared" si="1"/>
        <v>1.5889221493324568</v>
      </c>
    </row>
    <row r="92" spans="1:16" x14ac:dyDescent="0.25">
      <c r="A92" s="116" t="s">
        <v>237</v>
      </c>
      <c r="B92" s="121" t="s">
        <v>238</v>
      </c>
      <c r="C92" s="121" t="s">
        <v>239</v>
      </c>
      <c r="D92" s="110">
        <f>January!J90</f>
        <v>1</v>
      </c>
      <c r="E92" s="110">
        <f>February!J90</f>
        <v>0.7078651685393258</v>
      </c>
      <c r="F92" s="110">
        <f>March!J90</f>
        <v>0.98913043478260865</v>
      </c>
      <c r="G92" s="110">
        <f>April!J90</f>
        <v>1.1704545454545454</v>
      </c>
      <c r="H92" s="110">
        <f>May!J91</f>
        <v>0.93421052631578949</v>
      </c>
      <c r="I92" s="110">
        <f>June!J91</f>
        <v>0.96153846153846156</v>
      </c>
      <c r="J92" s="110">
        <f>July!J91</f>
        <v>0.98181818181818181</v>
      </c>
      <c r="K92" s="110">
        <f>August!J91</f>
        <v>0.86725663716814161</v>
      </c>
      <c r="L92" s="110">
        <f>September!J91</f>
        <v>0.97777777777777775</v>
      </c>
      <c r="M92" s="110">
        <f>October!J92</f>
        <v>0.8651685393258427</v>
      </c>
      <c r="N92" s="110">
        <f>November!J92</f>
        <v>0.8529411764705882</v>
      </c>
      <c r="O92" s="110">
        <f>December!J92</f>
        <v>1</v>
      </c>
      <c r="P92" s="111">
        <f t="shared" si="1"/>
        <v>0.94234678743260536</v>
      </c>
    </row>
    <row r="93" spans="1:16" x14ac:dyDescent="0.25">
      <c r="A93" s="116" t="s">
        <v>240</v>
      </c>
      <c r="B93" s="121" t="s">
        <v>241</v>
      </c>
      <c r="C93" s="121" t="s">
        <v>242</v>
      </c>
      <c r="D93" s="110">
        <f>January!J91</f>
        <v>0.97014925373134331</v>
      </c>
      <c r="E93" s="110">
        <f>February!J91</f>
        <v>0.85185185185185186</v>
      </c>
      <c r="F93" s="110">
        <f>March!J91</f>
        <v>1</v>
      </c>
      <c r="G93" s="110">
        <f>April!J91</f>
        <v>0.93975903614457834</v>
      </c>
      <c r="H93" s="110">
        <f>May!J92</f>
        <v>0.93877551020408168</v>
      </c>
      <c r="I93" s="110">
        <f>June!J92</f>
        <v>1.0909090909090908</v>
      </c>
      <c r="J93" s="110">
        <f>July!J92</f>
        <v>0.95890410958904104</v>
      </c>
      <c r="K93" s="110">
        <f>August!J92</f>
        <v>0.88607594936708856</v>
      </c>
      <c r="L93" s="110">
        <f>September!J92</f>
        <v>0.84090909090909094</v>
      </c>
      <c r="M93" s="110">
        <f>October!J93</f>
        <v>1.0210526315789474</v>
      </c>
      <c r="N93" s="110">
        <f>November!J93</f>
        <v>0.984375</v>
      </c>
      <c r="O93" s="110">
        <f>December!J93</f>
        <v>0.98750000000000004</v>
      </c>
      <c r="P93" s="111">
        <f t="shared" si="1"/>
        <v>0.95585512702375974</v>
      </c>
    </row>
    <row r="94" spans="1:16" x14ac:dyDescent="0.25">
      <c r="A94" s="116" t="s">
        <v>243</v>
      </c>
      <c r="B94" s="121" t="s">
        <v>244</v>
      </c>
      <c r="C94" s="121" t="s">
        <v>245</v>
      </c>
      <c r="D94" s="110">
        <f>January!J92</f>
        <v>1.0111111111111111</v>
      </c>
      <c r="E94" s="110">
        <f>February!J92</f>
        <v>0.99065420560747663</v>
      </c>
      <c r="F94" s="110">
        <f>March!J92</f>
        <v>1.0854700854700854</v>
      </c>
      <c r="G94" s="110">
        <f>April!J92</f>
        <v>0.92800000000000005</v>
      </c>
      <c r="H94" s="110">
        <f>May!J93</f>
        <v>1.0877192982456141</v>
      </c>
      <c r="I94" s="110">
        <f>June!J93</f>
        <v>1.1274509803921569</v>
      </c>
      <c r="J94" s="110">
        <f>July!J93</f>
        <v>1.0729166666666667</v>
      </c>
      <c r="K94" s="110">
        <f>August!J93</f>
        <v>0.96969696969696972</v>
      </c>
      <c r="L94" s="110">
        <f>September!J93</f>
        <v>1</v>
      </c>
      <c r="M94" s="110">
        <f>October!J94</f>
        <v>1.1309523809523809</v>
      </c>
      <c r="N94" s="110">
        <f>November!J94</f>
        <v>0.98701298701298701</v>
      </c>
      <c r="O94" s="110">
        <f>December!J94</f>
        <v>0.85365853658536583</v>
      </c>
      <c r="P94" s="111">
        <f t="shared" si="1"/>
        <v>1.0203869351450678</v>
      </c>
    </row>
    <row r="95" spans="1:16" x14ac:dyDescent="0.25">
      <c r="A95" s="116" t="s">
        <v>246</v>
      </c>
      <c r="B95" s="121" t="s">
        <v>247</v>
      </c>
      <c r="C95" s="121" t="s">
        <v>248</v>
      </c>
      <c r="D95" s="110">
        <f>January!J93</f>
        <v>1.0833333333333333</v>
      </c>
      <c r="E95" s="110">
        <f>February!J93</f>
        <v>0.9375</v>
      </c>
      <c r="F95" s="110">
        <f>March!J93</f>
        <v>0.90909090909090906</v>
      </c>
      <c r="G95" s="110">
        <f>April!J93</f>
        <v>1.05</v>
      </c>
      <c r="H95" s="110">
        <f>May!J94</f>
        <v>1.0909090909090908</v>
      </c>
      <c r="I95" s="110">
        <f>June!J94</f>
        <v>0.72</v>
      </c>
      <c r="J95" s="110">
        <f>July!J94</f>
        <v>1</v>
      </c>
      <c r="K95" s="110">
        <f>August!J94</f>
        <v>0.95454545454545459</v>
      </c>
      <c r="L95" s="110">
        <f>September!J94</f>
        <v>1.0476190476190477</v>
      </c>
      <c r="M95" s="110">
        <f>October!J95</f>
        <v>1.1428571428571428</v>
      </c>
      <c r="N95" s="110">
        <f>November!J95</f>
        <v>0.94117647058823528</v>
      </c>
      <c r="O95" s="110">
        <f>December!J95</f>
        <v>0.88</v>
      </c>
      <c r="P95" s="111">
        <f t="shared" ref="P95:P96" si="2">SUM(D95:O95)/12</f>
        <v>0.9797526207452677</v>
      </c>
    </row>
    <row r="96" spans="1:16" x14ac:dyDescent="0.25">
      <c r="A96" s="116" t="s">
        <v>249</v>
      </c>
      <c r="B96" s="121" t="s">
        <v>250</v>
      </c>
      <c r="C96" s="121" t="s">
        <v>251</v>
      </c>
      <c r="D96" s="110">
        <f>January!J94</f>
        <v>1.0125</v>
      </c>
      <c r="E96" s="110">
        <f>February!J94</f>
        <v>0.99245283018867925</v>
      </c>
      <c r="F96" s="110">
        <f>March!J94</f>
        <v>0.98594847775175642</v>
      </c>
      <c r="G96" s="110">
        <f>April!J94</f>
        <v>0.98559077809798268</v>
      </c>
      <c r="H96" s="110">
        <f>May!J95</f>
        <v>0.9880239520958084</v>
      </c>
      <c r="I96" s="110">
        <f>June!J95</f>
        <v>1.0025316455696203</v>
      </c>
      <c r="J96" s="110">
        <f>July!J95</f>
        <v>0.98670212765957444</v>
      </c>
      <c r="K96" s="110">
        <f>August!J95</f>
        <v>1.0161290322580645</v>
      </c>
      <c r="L96" s="110">
        <f>September!J95</f>
        <v>0.99747474747474751</v>
      </c>
      <c r="M96" s="110">
        <f>October!J96</f>
        <v>1.0028248587570621</v>
      </c>
      <c r="N96" s="110">
        <f>November!J96</f>
        <v>1.0212765957446808</v>
      </c>
      <c r="O96" s="110">
        <f>December!J96</f>
        <v>1.0061919504643964</v>
      </c>
      <c r="P96" s="111">
        <f t="shared" si="2"/>
        <v>0.99980391633853094</v>
      </c>
    </row>
    <row r="97" spans="1:16" x14ac:dyDescent="0.25">
      <c r="A97" s="116" t="s">
        <v>252</v>
      </c>
      <c r="B97" s="121" t="s">
        <v>250</v>
      </c>
      <c r="C97" s="121" t="s">
        <v>253</v>
      </c>
      <c r="D97" s="110">
        <f>January!J95</f>
        <v>1.1111111111111112</v>
      </c>
      <c r="E97" s="110">
        <f>February!J95</f>
        <v>1.1333333333333333</v>
      </c>
      <c r="F97" s="110">
        <f>March!J95</f>
        <v>1.1666666666666667</v>
      </c>
      <c r="G97" s="110">
        <f>April!J95</f>
        <v>1</v>
      </c>
      <c r="H97" s="110">
        <v>0</v>
      </c>
      <c r="I97" s="110">
        <v>0</v>
      </c>
      <c r="J97" s="110">
        <v>0</v>
      </c>
      <c r="K97" s="110">
        <v>0</v>
      </c>
      <c r="L97" s="110">
        <v>0</v>
      </c>
      <c r="M97" s="110">
        <v>0</v>
      </c>
      <c r="N97" s="110">
        <v>0</v>
      </c>
      <c r="O97" s="110">
        <v>0</v>
      </c>
      <c r="P97" s="111">
        <f>SUM(D97:O97)/4</f>
        <v>1.1027777777777779</v>
      </c>
    </row>
    <row r="98" spans="1:16" x14ac:dyDescent="0.25">
      <c r="A98" s="116" t="s">
        <v>254</v>
      </c>
      <c r="B98" s="121" t="s">
        <v>250</v>
      </c>
      <c r="C98" s="121" t="s">
        <v>255</v>
      </c>
      <c r="D98" s="110">
        <f>January!J96</f>
        <v>0.74242424242424243</v>
      </c>
      <c r="E98" s="110">
        <f>February!J96</f>
        <v>0.62587412587412583</v>
      </c>
      <c r="F98" s="110">
        <f>March!J96</f>
        <v>0.97883597883597884</v>
      </c>
      <c r="G98" s="110">
        <f>April!J96</f>
        <v>0.92022792022792022</v>
      </c>
      <c r="H98" s="110">
        <f>May!J96</f>
        <v>0.94480519480519476</v>
      </c>
      <c r="I98" s="110">
        <f>June!J96</f>
        <v>1.0681198910081744</v>
      </c>
      <c r="J98" s="110">
        <f>July!J96</f>
        <v>0.93622448979591832</v>
      </c>
      <c r="K98" s="110">
        <f>August!J96</f>
        <v>0.94005449591280654</v>
      </c>
      <c r="L98" s="110">
        <f>September!H96</f>
        <v>12</v>
      </c>
      <c r="M98" s="110">
        <f>October!J97</f>
        <v>0.95081967213114749</v>
      </c>
      <c r="N98" s="110">
        <f>November!J97</f>
        <v>0.94852941176470584</v>
      </c>
      <c r="O98" s="110">
        <f>December!J97</f>
        <v>0.86708860759493667</v>
      </c>
      <c r="P98" s="111">
        <f>SUM(D98:O98)/12</f>
        <v>1.8269170025312624</v>
      </c>
    </row>
    <row r="99" spans="1:16" x14ac:dyDescent="0.25">
      <c r="A99" s="116" t="s">
        <v>256</v>
      </c>
      <c r="B99" s="121" t="s">
        <v>250</v>
      </c>
      <c r="C99" s="121" t="s">
        <v>257</v>
      </c>
      <c r="D99" s="110">
        <f>January!J97</f>
        <v>1.025974025974026</v>
      </c>
      <c r="E99" s="110">
        <f>February!J97</f>
        <v>1</v>
      </c>
      <c r="F99" s="110">
        <f>March!J97</f>
        <v>1.0319148936170213</v>
      </c>
      <c r="G99" s="110">
        <f>April!J97</f>
        <v>0.99</v>
      </c>
      <c r="H99" s="110">
        <f>May!J97</f>
        <v>1.0266666666666666</v>
      </c>
      <c r="I99" s="110">
        <f>June!J97</f>
        <v>1.0337078651685394</v>
      </c>
      <c r="J99" s="110">
        <f>July!J97</f>
        <v>1.0303030303030303</v>
      </c>
      <c r="K99" s="110">
        <f>August!J97</f>
        <v>1.1022727272727273</v>
      </c>
      <c r="L99" s="110">
        <f>September!H97</f>
        <v>2</v>
      </c>
      <c r="M99" s="110">
        <f>October!J98</f>
        <v>0.91111111111111109</v>
      </c>
      <c r="N99" s="110">
        <f>November!J98</f>
        <v>0.98684210526315785</v>
      </c>
      <c r="O99" s="110">
        <f>December!J98</f>
        <v>1.0333333333333334</v>
      </c>
      <c r="P99" s="111">
        <f t="shared" ref="P99:P111" si="3">SUM(D99:O99)/12</f>
        <v>1.0976771465591344</v>
      </c>
    </row>
    <row r="100" spans="1:16" x14ac:dyDescent="0.25">
      <c r="A100" s="116" t="s">
        <v>258</v>
      </c>
      <c r="B100" s="121" t="s">
        <v>250</v>
      </c>
      <c r="C100" s="121" t="s">
        <v>259</v>
      </c>
      <c r="D100" s="110">
        <f>January!J98</f>
        <v>1.0431034482758621</v>
      </c>
      <c r="E100" s="110">
        <f>February!J98</f>
        <v>1.0089285714285714</v>
      </c>
      <c r="F100" s="110">
        <f>March!J98</f>
        <v>1.044776119402985</v>
      </c>
      <c r="G100" s="110">
        <f>April!J98</f>
        <v>0.95652173913043481</v>
      </c>
      <c r="H100" s="110">
        <f>May!J98</f>
        <v>0.9642857142857143</v>
      </c>
      <c r="I100" s="110">
        <f>June!J98</f>
        <v>1.0236220472440944</v>
      </c>
      <c r="J100" s="110">
        <f>July!J98</f>
        <v>1.0451612903225806</v>
      </c>
      <c r="K100" s="110">
        <f>August!J98</f>
        <v>1.0205479452054795</v>
      </c>
      <c r="L100" s="110">
        <f>September!H98</f>
        <v>4</v>
      </c>
      <c r="M100" s="110">
        <f>October!J99</f>
        <v>1</v>
      </c>
      <c r="N100" s="110">
        <f>November!J99</f>
        <v>1.008</v>
      </c>
      <c r="O100" s="110">
        <f>December!J99</f>
        <v>1.0529801324503312</v>
      </c>
      <c r="P100" s="111">
        <f t="shared" si="3"/>
        <v>1.263993917312171</v>
      </c>
    </row>
    <row r="101" spans="1:16" x14ac:dyDescent="0.25">
      <c r="A101" s="116" t="s">
        <v>260</v>
      </c>
      <c r="B101" s="121" t="s">
        <v>250</v>
      </c>
      <c r="C101" s="121" t="s">
        <v>261</v>
      </c>
      <c r="D101" s="110">
        <f>January!J99</f>
        <v>0.93478260869565222</v>
      </c>
      <c r="E101" s="110">
        <f>February!J99</f>
        <v>0.84</v>
      </c>
      <c r="F101" s="110">
        <f>March!J99</f>
        <v>0.89898989898989901</v>
      </c>
      <c r="G101" s="110">
        <f>April!J99</f>
        <v>0.97619047619047616</v>
      </c>
      <c r="H101" s="110">
        <f>May!J99</f>
        <v>0.97435897435897434</v>
      </c>
      <c r="I101" s="110">
        <f>June!J99</f>
        <v>0.92380952380952386</v>
      </c>
      <c r="J101" s="110">
        <f>July!J99</f>
        <v>0.963963963963964</v>
      </c>
      <c r="K101" s="110">
        <f>August!J99</f>
        <v>0.94117647058823528</v>
      </c>
      <c r="L101" s="110">
        <f>September!H99</f>
        <v>4</v>
      </c>
      <c r="M101" s="110">
        <f>October!J100</f>
        <v>0.95789473684210524</v>
      </c>
      <c r="N101" s="110">
        <f>November!J100</f>
        <v>1.0128205128205128</v>
      </c>
      <c r="O101" s="110">
        <f>December!J100</f>
        <v>0.95327102803738317</v>
      </c>
      <c r="P101" s="111">
        <f t="shared" si="3"/>
        <v>1.1981048495247273</v>
      </c>
    </row>
    <row r="102" spans="1:16" x14ac:dyDescent="0.25">
      <c r="A102" s="116" t="s">
        <v>262</v>
      </c>
      <c r="B102" s="121" t="s">
        <v>250</v>
      </c>
      <c r="C102" s="121" t="s">
        <v>263</v>
      </c>
      <c r="D102" s="110">
        <f>January!J100</f>
        <v>0.98416289592760176</v>
      </c>
      <c r="E102" s="110">
        <f>February!J100</f>
        <v>0.98365122615803813</v>
      </c>
      <c r="F102" s="110">
        <f>March!J100</f>
        <v>0.96473029045643155</v>
      </c>
      <c r="G102" s="110">
        <f>April!J100</f>
        <v>0.97327394209354123</v>
      </c>
      <c r="H102" s="110">
        <f>May!J100</f>
        <v>0.964622641509434</v>
      </c>
      <c r="I102" s="110">
        <f>June!J100</f>
        <v>0.97341513292433535</v>
      </c>
      <c r="J102" s="110">
        <f>July!J100</f>
        <v>0.96551724137931039</v>
      </c>
      <c r="K102" s="110">
        <f>August!J100</f>
        <v>1.014344262295082</v>
      </c>
      <c r="L102" s="110">
        <f>September!H100</f>
        <v>4</v>
      </c>
      <c r="M102" s="110">
        <f>October!J101</f>
        <v>0.98830409356725146</v>
      </c>
      <c r="N102" s="110">
        <f>November!J101</f>
        <v>1.3529411764705883</v>
      </c>
      <c r="O102" s="110">
        <f>December!J101</f>
        <v>1.0135746606334841</v>
      </c>
      <c r="P102" s="111">
        <f t="shared" si="3"/>
        <v>1.2648781302845917</v>
      </c>
    </row>
    <row r="103" spans="1:16" x14ac:dyDescent="0.25">
      <c r="A103" s="117" t="s">
        <v>264</v>
      </c>
      <c r="B103" s="121" t="s">
        <v>250</v>
      </c>
      <c r="C103" s="121" t="s">
        <v>265</v>
      </c>
      <c r="D103" s="110">
        <f>January!J101</f>
        <v>0.98421052631578942</v>
      </c>
      <c r="E103" s="110">
        <f>February!J101</f>
        <v>1.0066666666666666</v>
      </c>
      <c r="F103" s="110">
        <f>March!J101</f>
        <v>1.0044642857142858</v>
      </c>
      <c r="G103" s="110">
        <f>April!J101</f>
        <v>0.98404255319148937</v>
      </c>
      <c r="H103" s="110">
        <f>May!J101</f>
        <v>1</v>
      </c>
      <c r="I103" s="110">
        <f>June!J101</f>
        <v>1</v>
      </c>
      <c r="J103" s="110">
        <f>July!J101</f>
        <v>1.0187793427230047</v>
      </c>
      <c r="K103" s="110">
        <f>August!J101</f>
        <v>1.0504201680672269</v>
      </c>
      <c r="L103" s="110">
        <f>September!H101</f>
        <v>8</v>
      </c>
      <c r="M103" s="110">
        <f>October!J102</f>
        <v>1.0138888888888888</v>
      </c>
      <c r="N103" s="110">
        <f>November!J102</f>
        <v>0.98192771084337349</v>
      </c>
      <c r="O103" s="110">
        <f>December!J102</f>
        <v>1.0297619047619047</v>
      </c>
      <c r="P103" s="111">
        <f t="shared" si="3"/>
        <v>1.5895135039310526</v>
      </c>
    </row>
    <row r="104" spans="1:16" x14ac:dyDescent="0.25">
      <c r="A104" s="116" t="s">
        <v>266</v>
      </c>
      <c r="B104" s="121" t="s">
        <v>250</v>
      </c>
      <c r="C104" s="121" t="s">
        <v>267</v>
      </c>
      <c r="D104" s="110">
        <f>January!J102</f>
        <v>1.0375939849624061</v>
      </c>
      <c r="E104" s="110">
        <f>February!J102</f>
        <v>1.0654205607476634</v>
      </c>
      <c r="F104" s="110">
        <f>March!J102</f>
        <v>1.0068027210884354</v>
      </c>
      <c r="G104" s="110">
        <f>April!J102</f>
        <v>1.02</v>
      </c>
      <c r="H104" s="110">
        <f>May!J102</f>
        <v>1.0431654676258992</v>
      </c>
      <c r="I104" s="110">
        <f>June!J102</f>
        <v>1.593939393939394</v>
      </c>
      <c r="J104" s="110">
        <f>July!J102</f>
        <v>1.0857142857142856</v>
      </c>
      <c r="K104" s="110">
        <f>August!J102</f>
        <v>0.91729323308270672</v>
      </c>
      <c r="L104" s="110">
        <f>September!H102</f>
        <v>4</v>
      </c>
      <c r="M104" s="110">
        <f>October!J103</f>
        <v>1.0066225165562914</v>
      </c>
      <c r="N104" s="110">
        <f>November!J103</f>
        <v>1.0642201834862386</v>
      </c>
      <c r="O104" s="110">
        <f>December!J103</f>
        <v>1.0333333333333334</v>
      </c>
      <c r="P104" s="111">
        <f t="shared" si="3"/>
        <v>1.322842140044721</v>
      </c>
    </row>
    <row r="105" spans="1:16" x14ac:dyDescent="0.25">
      <c r="A105" s="91" t="s">
        <v>268</v>
      </c>
      <c r="B105" s="91" t="s">
        <v>250</v>
      </c>
      <c r="C105" s="91" t="s">
        <v>269</v>
      </c>
      <c r="D105" s="110">
        <f>January!J103</f>
        <v>0.95597484276729561</v>
      </c>
      <c r="E105" s="110">
        <f>February!J103</f>
        <v>0.96850393700787396</v>
      </c>
      <c r="F105" s="110">
        <f>March!J103</f>
        <v>0.94270833333333337</v>
      </c>
      <c r="G105" s="110">
        <f>April!J103</f>
        <v>0.95930232558139539</v>
      </c>
      <c r="H105" s="110">
        <f>May!J103</f>
        <v>0.9943820224719101</v>
      </c>
      <c r="I105" s="110">
        <f>June!J103</f>
        <v>0.98773006134969321</v>
      </c>
      <c r="J105" s="110">
        <f>July!J103</f>
        <v>0.97790055248618779</v>
      </c>
      <c r="K105" s="110">
        <f>August!J103</f>
        <v>0.94318181818181823</v>
      </c>
      <c r="L105" s="110">
        <f>September!H103</f>
        <v>4</v>
      </c>
      <c r="M105" s="110">
        <f>October!J104</f>
        <v>0.9939393939393939</v>
      </c>
      <c r="N105" s="110">
        <f>November!J104</f>
        <v>0.96598639455782309</v>
      </c>
      <c r="O105" s="110">
        <f>December!J104</f>
        <v>0.97142857142857142</v>
      </c>
      <c r="P105" s="111">
        <f t="shared" si="3"/>
        <v>1.2217531877587748</v>
      </c>
    </row>
    <row r="106" spans="1:16" x14ac:dyDescent="0.25">
      <c r="A106" s="116" t="s">
        <v>270</v>
      </c>
      <c r="B106" s="121" t="s">
        <v>271</v>
      </c>
      <c r="C106" s="121" t="s">
        <v>271</v>
      </c>
      <c r="D106" s="110">
        <f>January!J104</f>
        <v>1</v>
      </c>
      <c r="E106" s="110">
        <f>February!J104</f>
        <v>1.0476190476190477</v>
      </c>
      <c r="F106" s="110">
        <f>March!J104</f>
        <v>1.0163934426229508</v>
      </c>
      <c r="G106" s="110">
        <f>April!J104</f>
        <v>1.0217391304347827</v>
      </c>
      <c r="H106" s="110">
        <f>May!J104</f>
        <v>1.0204081632653061</v>
      </c>
      <c r="I106" s="110">
        <f>June!J104</f>
        <v>1</v>
      </c>
      <c r="J106" s="110">
        <f>July!J104</f>
        <v>1.0333333333333334</v>
      </c>
      <c r="K106" s="110">
        <f>August!J104</f>
        <v>1</v>
      </c>
      <c r="L106" s="110">
        <f>September!H104</f>
        <v>3</v>
      </c>
      <c r="M106" s="110">
        <f>October!J105</f>
        <v>0.87096774193548387</v>
      </c>
      <c r="N106" s="110">
        <f>November!J105</f>
        <v>0.89743589743589747</v>
      </c>
      <c r="O106" s="110">
        <f>December!J105</f>
        <v>0.96226415094339623</v>
      </c>
      <c r="P106" s="111">
        <f t="shared" si="3"/>
        <v>1.1558467422991832</v>
      </c>
    </row>
    <row r="107" spans="1:16" x14ac:dyDescent="0.25">
      <c r="A107" s="116" t="s">
        <v>272</v>
      </c>
      <c r="B107" s="121" t="s">
        <v>271</v>
      </c>
      <c r="C107" s="121" t="s">
        <v>273</v>
      </c>
      <c r="D107" s="110">
        <f>January!J105</f>
        <v>1.0434782608695652</v>
      </c>
      <c r="E107" s="110">
        <f>February!J105</f>
        <v>1.0454545454545454</v>
      </c>
      <c r="F107" s="110">
        <f>March!J105</f>
        <v>1.04</v>
      </c>
      <c r="G107" s="110">
        <f>April!J105</f>
        <v>1.0285714285714285</v>
      </c>
      <c r="H107" s="110">
        <f>May!J105</f>
        <v>1</v>
      </c>
      <c r="I107" s="110">
        <f>June!J105</f>
        <v>1.0869565217391304</v>
      </c>
      <c r="J107" s="110">
        <f>July!J105</f>
        <v>1.0689655172413792</v>
      </c>
      <c r="K107" s="110">
        <f>August!J105</f>
        <v>1</v>
      </c>
      <c r="L107" s="110">
        <f>September!H105</f>
        <v>0</v>
      </c>
      <c r="M107" s="110">
        <f>October!J106</f>
        <v>0.57894736842105265</v>
      </c>
      <c r="N107" s="110">
        <f>November!J106</f>
        <v>1.1176470588235294</v>
      </c>
      <c r="O107" s="110">
        <f>December!J106</f>
        <v>1.0526315789473684</v>
      </c>
      <c r="P107" s="111">
        <f t="shared" si="3"/>
        <v>0.92188769000566662</v>
      </c>
    </row>
    <row r="108" spans="1:16" x14ac:dyDescent="0.25">
      <c r="A108" s="116" t="s">
        <v>274</v>
      </c>
      <c r="B108" s="121" t="s">
        <v>275</v>
      </c>
      <c r="C108" s="121" t="s">
        <v>276</v>
      </c>
      <c r="D108" s="110">
        <f>January!J106</f>
        <v>1.0431034482758621</v>
      </c>
      <c r="E108" s="110">
        <f>February!J106</f>
        <v>1</v>
      </c>
      <c r="F108" s="110">
        <f>March!J106</f>
        <v>1.0260869565217392</v>
      </c>
      <c r="G108" s="110">
        <f>April!J106</f>
        <v>1</v>
      </c>
      <c r="H108" s="110">
        <f>May!J106</f>
        <v>1</v>
      </c>
      <c r="I108" s="110">
        <f>June!J106</f>
        <v>0.96031746031746035</v>
      </c>
      <c r="J108" s="110">
        <f>July!J106</f>
        <v>0.98461538461538467</v>
      </c>
      <c r="K108" s="110">
        <f>August!J106</f>
        <v>1.0625</v>
      </c>
      <c r="L108" s="110">
        <f>September!H106</f>
        <v>4</v>
      </c>
      <c r="M108" s="110">
        <f>October!J107</f>
        <v>0.94736842105263153</v>
      </c>
      <c r="N108" s="110">
        <f>November!J107</f>
        <v>0.98947368421052628</v>
      </c>
      <c r="O108" s="110">
        <f>December!J107</f>
        <v>0.95833333333333337</v>
      </c>
      <c r="P108" s="111">
        <f t="shared" si="3"/>
        <v>1.2476498906939115</v>
      </c>
    </row>
    <row r="109" spans="1:16" x14ac:dyDescent="0.25">
      <c r="A109" s="116" t="s">
        <v>277</v>
      </c>
      <c r="B109" s="121" t="s">
        <v>278</v>
      </c>
      <c r="C109" s="121" t="s">
        <v>279</v>
      </c>
      <c r="D109" s="110">
        <f>January!J107</f>
        <v>0.94117647058823528</v>
      </c>
      <c r="E109" s="110">
        <f>February!J107</f>
        <v>1</v>
      </c>
      <c r="F109" s="110">
        <f>March!J107</f>
        <v>1.032258064516129</v>
      </c>
      <c r="G109" s="110">
        <f>April!J107</f>
        <v>0.80769230769230771</v>
      </c>
      <c r="H109" s="110">
        <f>May!J107</f>
        <v>1.0526315789473684</v>
      </c>
      <c r="I109" s="110">
        <f>June!J107</f>
        <v>1</v>
      </c>
      <c r="J109" s="110">
        <f>July!J107</f>
        <v>1</v>
      </c>
      <c r="K109" s="110">
        <f>August!J107</f>
        <v>1.1000000000000001</v>
      </c>
      <c r="L109" s="110">
        <f>September!H107</f>
        <v>0</v>
      </c>
      <c r="M109" s="110">
        <f>October!J108</f>
        <v>1.0476190476190477</v>
      </c>
      <c r="N109" s="110">
        <f>November!J108</f>
        <v>1.04</v>
      </c>
      <c r="O109" s="110">
        <f>December!J108</f>
        <v>1.0588235294117647</v>
      </c>
      <c r="P109" s="111">
        <f t="shared" si="3"/>
        <v>0.92335008323123768</v>
      </c>
    </row>
    <row r="110" spans="1:16" ht="15.75" thickBot="1" x14ac:dyDescent="0.3">
      <c r="A110" s="118" t="s">
        <v>280</v>
      </c>
      <c r="B110" s="122" t="s">
        <v>281</v>
      </c>
      <c r="C110" s="122" t="s">
        <v>281</v>
      </c>
      <c r="D110" s="112">
        <f>January!J108</f>
        <v>0.96</v>
      </c>
      <c r="E110" s="112">
        <f>February!J108</f>
        <v>1</v>
      </c>
      <c r="F110" s="112">
        <f>March!J108</f>
        <v>0.89830508474576276</v>
      </c>
      <c r="G110" s="112">
        <f>April!J108</f>
        <v>1.0416666666666667</v>
      </c>
      <c r="H110" s="112">
        <f>May!J108</f>
        <v>1.0555555555555556</v>
      </c>
      <c r="I110" s="112">
        <f>June!J108</f>
        <v>0.96153846153846156</v>
      </c>
      <c r="J110" s="112">
        <f>July!J108</f>
        <v>0.96296296296296291</v>
      </c>
      <c r="K110" s="112">
        <f>August!J108</f>
        <v>0.84905660377358494</v>
      </c>
      <c r="L110" s="112">
        <f>September!H108</f>
        <v>0</v>
      </c>
      <c r="M110" s="112">
        <f>October!J109</f>
        <v>1.0273972602739727</v>
      </c>
      <c r="N110" s="112">
        <f>November!J109</f>
        <v>0.93181818181818177</v>
      </c>
      <c r="O110" s="138">
        <f>December!J109</f>
        <v>0.86274509803921573</v>
      </c>
      <c r="P110" s="139">
        <f t="shared" si="3"/>
        <v>0.87925382294786381</v>
      </c>
    </row>
    <row r="111" spans="1:16" ht="16.5" thickTop="1" thickBot="1" x14ac:dyDescent="0.3">
      <c r="A111" s="106" t="s">
        <v>508</v>
      </c>
      <c r="B111" s="123"/>
      <c r="C111" s="123"/>
      <c r="D111" s="107">
        <f>January!J109</f>
        <v>1.1061875441606945</v>
      </c>
      <c r="E111" s="107">
        <f>February!J109</f>
        <v>1.0877004067958842</v>
      </c>
      <c r="F111" s="107">
        <f>March!J109</f>
        <v>1.1293782629330802</v>
      </c>
      <c r="G111" s="107">
        <f>April!J109</f>
        <v>1.0865002836074873</v>
      </c>
      <c r="H111" s="107">
        <f>May!J109</f>
        <v>1.0661741085769354</v>
      </c>
      <c r="I111" s="107">
        <f>June!J109</f>
        <v>1.1092202970297029</v>
      </c>
      <c r="J111" s="107">
        <f>July!J109</f>
        <v>1.1176360750630194</v>
      </c>
      <c r="K111" s="107">
        <f>August!J109</f>
        <v>1.0927226463104325</v>
      </c>
      <c r="L111" s="107">
        <f>September!J109</f>
        <v>1.0674402459585441</v>
      </c>
      <c r="M111" s="107">
        <f>October!J110</f>
        <v>1.0800548052456449</v>
      </c>
      <c r="N111" s="107">
        <f>November!J110</f>
        <v>1.1004162330905307</v>
      </c>
      <c r="O111" s="140">
        <f>December!J110</f>
        <v>1.0363407084718561</v>
      </c>
      <c r="P111" s="141">
        <f t="shared" si="3"/>
        <v>1.089980968103651</v>
      </c>
    </row>
    <row r="112" spans="1:16" ht="15.75" thickTop="1" x14ac:dyDescent="0.25">
      <c r="A112" s="119"/>
      <c r="B112" s="124"/>
      <c r="C112" s="124"/>
      <c r="D112" s="27"/>
      <c r="E112" s="28"/>
      <c r="F112" s="28"/>
      <c r="G112" s="28"/>
      <c r="H112" s="28"/>
      <c r="I112" s="28"/>
      <c r="J112" s="28"/>
      <c r="K112" s="28"/>
      <c r="L112" s="28"/>
      <c r="M112" s="27"/>
      <c r="N112" s="29"/>
      <c r="O112" s="28"/>
      <c r="P112" s="4"/>
    </row>
    <row r="113" spans="1:16" x14ac:dyDescent="0.25">
      <c r="A113" s="24" t="s">
        <v>447</v>
      </c>
      <c r="B113" s="125"/>
      <c r="C113" s="1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30"/>
      <c r="O113" s="25"/>
      <c r="P113" s="31"/>
    </row>
    <row r="114" spans="1:16" x14ac:dyDescent="0.25">
      <c r="A114" s="119"/>
      <c r="B114" s="124"/>
      <c r="C114" s="124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1:16" x14ac:dyDescent="0.25">
      <c r="A115" s="119"/>
      <c r="B115" s="124"/>
      <c r="C115" s="124"/>
      <c r="D115" s="23"/>
      <c r="E115" s="23"/>
      <c r="F115" s="23"/>
      <c r="G115" s="23"/>
      <c r="H115" s="23"/>
      <c r="I115" s="23"/>
      <c r="J115" s="27"/>
      <c r="K115" s="23"/>
      <c r="L115" s="23"/>
      <c r="M115" s="23"/>
      <c r="N115" s="23"/>
      <c r="O115" s="23"/>
    </row>
    <row r="116" spans="1:16" x14ac:dyDescent="0.25">
      <c r="A116" s="119"/>
      <c r="B116" s="124"/>
      <c r="C116" s="124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6" x14ac:dyDescent="0.25">
      <c r="A117" s="119"/>
      <c r="B117" s="124"/>
      <c r="C117" s="124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</row>
    <row r="118" spans="1:16" x14ac:dyDescent="0.25">
      <c r="A118" s="119"/>
      <c r="B118" s="124"/>
      <c r="C118" s="124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</row>
    <row r="119" spans="1:16" x14ac:dyDescent="0.25">
      <c r="A119" s="119"/>
      <c r="B119" s="124"/>
      <c r="C119" s="124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6" x14ac:dyDescent="0.25">
      <c r="A120" s="119"/>
      <c r="B120" s="124"/>
      <c r="C120" s="124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6" x14ac:dyDescent="0.25">
      <c r="A121" s="119"/>
      <c r="B121" s="124"/>
      <c r="C121" s="124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</row>
    <row r="122" spans="1:16" x14ac:dyDescent="0.25">
      <c r="A122" s="119"/>
      <c r="B122" s="124"/>
      <c r="C122" s="124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16" x14ac:dyDescent="0.25">
      <c r="A123" s="119"/>
      <c r="B123" s="124"/>
      <c r="C123" s="124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</row>
    <row r="124" spans="1:16" x14ac:dyDescent="0.25">
      <c r="A124" s="119"/>
      <c r="B124" s="124"/>
      <c r="C124" s="124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5" spans="1:16" x14ac:dyDescent="0.25">
      <c r="A125" s="119"/>
      <c r="B125" s="124"/>
      <c r="C125" s="124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</row>
    <row r="126" spans="1:16" x14ac:dyDescent="0.25">
      <c r="A126" s="119"/>
      <c r="B126" s="124"/>
      <c r="C126" s="124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</row>
    <row r="127" spans="1:16" x14ac:dyDescent="0.25">
      <c r="A127" s="119"/>
      <c r="B127" s="124"/>
      <c r="C127" s="124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</row>
    <row r="128" spans="1:16" x14ac:dyDescent="0.25">
      <c r="A128" s="119"/>
      <c r="B128" s="124"/>
      <c r="C128" s="124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</row>
    <row r="129" spans="1:15" x14ac:dyDescent="0.25">
      <c r="A129" s="119"/>
      <c r="B129" s="126"/>
      <c r="C129" s="126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1:15" x14ac:dyDescent="0.25"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</sheetData>
  <mergeCells count="1">
    <mergeCell ref="D1:O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3"/>
  <sheetViews>
    <sheetView topLeftCell="A52" zoomScale="125" zoomScaleNormal="125" workbookViewId="0">
      <selection activeCell="P73" sqref="P73"/>
    </sheetView>
  </sheetViews>
  <sheetFormatPr defaultRowHeight="15" x14ac:dyDescent="0.25"/>
  <cols>
    <col min="1" max="1" width="8.140625" style="52" customWidth="1"/>
    <col min="2" max="2" width="12" style="4" customWidth="1"/>
    <col min="3" max="3" width="25.28515625" style="4" customWidth="1"/>
    <col min="4" max="4" width="33.140625" style="4" customWidth="1"/>
    <col min="5" max="5" width="20.7109375" style="4" customWidth="1"/>
    <col min="6" max="6" width="8.85546875" style="32"/>
  </cols>
  <sheetData>
    <row r="1" spans="1:6" x14ac:dyDescent="0.25">
      <c r="A1" s="36" t="s">
        <v>285</v>
      </c>
      <c r="B1" s="37" t="s">
        <v>286</v>
      </c>
      <c r="C1" s="37" t="s">
        <v>287</v>
      </c>
      <c r="D1" s="21" t="s">
        <v>288</v>
      </c>
      <c r="E1" s="21" t="s">
        <v>289</v>
      </c>
      <c r="F1" s="48" t="s">
        <v>290</v>
      </c>
    </row>
    <row r="2" spans="1:6" x14ac:dyDescent="0.25">
      <c r="A2" s="77"/>
      <c r="B2" s="78"/>
      <c r="C2" s="78"/>
      <c r="D2" s="79"/>
      <c r="E2" s="79"/>
      <c r="F2" s="80"/>
    </row>
    <row r="3" spans="1:6" x14ac:dyDescent="0.25">
      <c r="A3" s="50" t="s">
        <v>10</v>
      </c>
      <c r="B3" s="38" t="s">
        <v>11</v>
      </c>
      <c r="C3" s="38" t="s">
        <v>12</v>
      </c>
      <c r="D3" s="81" t="s">
        <v>291</v>
      </c>
      <c r="E3" s="22" t="s">
        <v>292</v>
      </c>
      <c r="F3" s="49" t="s">
        <v>3</v>
      </c>
    </row>
    <row r="4" spans="1:6" x14ac:dyDescent="0.25">
      <c r="A4" s="16" t="s">
        <v>13</v>
      </c>
      <c r="B4" s="39" t="s">
        <v>14</v>
      </c>
      <c r="C4" s="39" t="s">
        <v>14</v>
      </c>
      <c r="D4" s="82" t="s">
        <v>459</v>
      </c>
      <c r="E4" s="3" t="s">
        <v>293</v>
      </c>
      <c r="F4" s="26" t="s">
        <v>3</v>
      </c>
    </row>
    <row r="5" spans="1:6" x14ac:dyDescent="0.25">
      <c r="A5" s="16" t="s">
        <v>15</v>
      </c>
      <c r="B5" s="39" t="s">
        <v>16</v>
      </c>
      <c r="C5" s="39" t="s">
        <v>16</v>
      </c>
      <c r="D5" s="82" t="s">
        <v>468</v>
      </c>
      <c r="E5" s="3" t="s">
        <v>294</v>
      </c>
      <c r="F5" s="26" t="s">
        <v>3</v>
      </c>
    </row>
    <row r="6" spans="1:6" x14ac:dyDescent="0.25">
      <c r="A6" s="16" t="s">
        <v>17</v>
      </c>
      <c r="B6" s="39" t="s">
        <v>18</v>
      </c>
      <c r="C6" s="39" t="s">
        <v>19</v>
      </c>
      <c r="D6" s="82" t="s">
        <v>484</v>
      </c>
      <c r="E6" s="3" t="s">
        <v>295</v>
      </c>
      <c r="F6" s="26" t="s">
        <v>3</v>
      </c>
    </row>
    <row r="7" spans="1:6" x14ac:dyDescent="0.25">
      <c r="A7" s="16" t="s">
        <v>20</v>
      </c>
      <c r="B7" s="39" t="s">
        <v>18</v>
      </c>
      <c r="C7" s="39" t="s">
        <v>21</v>
      </c>
      <c r="D7" s="82" t="s">
        <v>484</v>
      </c>
      <c r="E7" s="3" t="s">
        <v>296</v>
      </c>
      <c r="F7" s="26" t="s">
        <v>3</v>
      </c>
    </row>
    <row r="8" spans="1:6" x14ac:dyDescent="0.25">
      <c r="A8" s="16" t="s">
        <v>22</v>
      </c>
      <c r="B8" s="39" t="s">
        <v>23</v>
      </c>
      <c r="C8" s="39" t="s">
        <v>24</v>
      </c>
      <c r="D8" s="82" t="s">
        <v>297</v>
      </c>
      <c r="E8" s="3" t="s">
        <v>298</v>
      </c>
      <c r="F8" s="26" t="s">
        <v>3</v>
      </c>
    </row>
    <row r="9" spans="1:6" x14ac:dyDescent="0.25">
      <c r="A9" s="16" t="s">
        <v>25</v>
      </c>
      <c r="B9" s="39" t="s">
        <v>26</v>
      </c>
      <c r="C9" s="39" t="s">
        <v>27</v>
      </c>
      <c r="D9" s="82" t="s">
        <v>299</v>
      </c>
      <c r="E9" s="3" t="s">
        <v>300</v>
      </c>
      <c r="F9" s="26" t="s">
        <v>3</v>
      </c>
    </row>
    <row r="10" spans="1:6" x14ac:dyDescent="0.25">
      <c r="A10" s="16" t="s">
        <v>28</v>
      </c>
      <c r="B10" s="39" t="s">
        <v>29</v>
      </c>
      <c r="C10" s="39" t="s">
        <v>30</v>
      </c>
      <c r="D10" s="82" t="s">
        <v>301</v>
      </c>
      <c r="E10" s="3" t="s">
        <v>302</v>
      </c>
      <c r="F10" s="26" t="s">
        <v>3</v>
      </c>
    </row>
    <row r="11" spans="1:6" x14ac:dyDescent="0.25">
      <c r="A11" s="16" t="s">
        <v>31</v>
      </c>
      <c r="B11" s="39" t="s">
        <v>32</v>
      </c>
      <c r="C11" s="39" t="s">
        <v>453</v>
      </c>
      <c r="D11" s="82" t="s">
        <v>303</v>
      </c>
      <c r="E11" s="3" t="s">
        <v>304</v>
      </c>
      <c r="F11" s="26" t="s">
        <v>3</v>
      </c>
    </row>
    <row r="12" spans="1:6" x14ac:dyDescent="0.25">
      <c r="A12" s="16" t="s">
        <v>33</v>
      </c>
      <c r="B12" s="39" t="s">
        <v>34</v>
      </c>
      <c r="C12" s="39" t="s">
        <v>35</v>
      </c>
      <c r="D12" s="82" t="s">
        <v>485</v>
      </c>
      <c r="E12" s="3" t="s">
        <v>305</v>
      </c>
      <c r="F12" s="26" t="s">
        <v>3</v>
      </c>
    </row>
    <row r="13" spans="1:6" x14ac:dyDescent="0.25">
      <c r="A13" s="16" t="s">
        <v>36</v>
      </c>
      <c r="B13" s="39" t="s">
        <v>34</v>
      </c>
      <c r="C13" s="39" t="s">
        <v>37</v>
      </c>
      <c r="D13" s="82" t="s">
        <v>485</v>
      </c>
      <c r="E13" s="3" t="s">
        <v>306</v>
      </c>
      <c r="F13" s="26" t="s">
        <v>3</v>
      </c>
    </row>
    <row r="14" spans="1:6" x14ac:dyDescent="0.25">
      <c r="A14" s="16" t="s">
        <v>38</v>
      </c>
      <c r="B14" s="39" t="s">
        <v>39</v>
      </c>
      <c r="C14" s="39" t="s">
        <v>40</v>
      </c>
      <c r="D14" s="83" t="s">
        <v>510</v>
      </c>
      <c r="E14" s="3" t="s">
        <v>307</v>
      </c>
      <c r="F14" s="26" t="s">
        <v>3</v>
      </c>
    </row>
    <row r="15" spans="1:6" x14ac:dyDescent="0.25">
      <c r="A15" s="16" t="s">
        <v>41</v>
      </c>
      <c r="B15" s="39" t="s">
        <v>42</v>
      </c>
      <c r="C15" s="39" t="s">
        <v>43</v>
      </c>
      <c r="D15" s="82" t="s">
        <v>308</v>
      </c>
      <c r="E15" s="3" t="s">
        <v>309</v>
      </c>
      <c r="F15" s="26" t="s">
        <v>3</v>
      </c>
    </row>
    <row r="16" spans="1:6" x14ac:dyDescent="0.25">
      <c r="A16" s="16" t="s">
        <v>44</v>
      </c>
      <c r="B16" s="39" t="s">
        <v>45</v>
      </c>
      <c r="C16" s="39" t="s">
        <v>46</v>
      </c>
      <c r="D16" s="82" t="s">
        <v>310</v>
      </c>
      <c r="E16" s="3" t="s">
        <v>311</v>
      </c>
      <c r="F16" s="26" t="s">
        <v>3</v>
      </c>
    </row>
    <row r="17" spans="1:6" x14ac:dyDescent="0.25">
      <c r="A17" s="16" t="s">
        <v>47</v>
      </c>
      <c r="B17" s="39" t="s">
        <v>45</v>
      </c>
      <c r="C17" s="39" t="s">
        <v>48</v>
      </c>
      <c r="D17" s="82" t="s">
        <v>461</v>
      </c>
      <c r="E17" s="3" t="s">
        <v>312</v>
      </c>
      <c r="F17" s="26" t="s">
        <v>3</v>
      </c>
    </row>
    <row r="18" spans="1:6" x14ac:dyDescent="0.25">
      <c r="A18" s="16" t="s">
        <v>49</v>
      </c>
      <c r="B18" s="39" t="s">
        <v>50</v>
      </c>
      <c r="C18" s="39" t="s">
        <v>51</v>
      </c>
      <c r="D18" s="82" t="s">
        <v>467</v>
      </c>
      <c r="E18" s="3" t="s">
        <v>313</v>
      </c>
      <c r="F18" s="26" t="s">
        <v>3</v>
      </c>
    </row>
    <row r="19" spans="1:6" x14ac:dyDescent="0.25">
      <c r="A19" s="16" t="s">
        <v>52</v>
      </c>
      <c r="B19" s="39" t="s">
        <v>53</v>
      </c>
      <c r="C19" s="39" t="s">
        <v>54</v>
      </c>
      <c r="D19" s="82" t="s">
        <v>314</v>
      </c>
      <c r="E19" s="3" t="s">
        <v>315</v>
      </c>
      <c r="F19" s="26" t="s">
        <v>3</v>
      </c>
    </row>
    <row r="20" spans="1:6" x14ac:dyDescent="0.25">
      <c r="A20" s="16" t="s">
        <v>55</v>
      </c>
      <c r="B20" s="39" t="s">
        <v>53</v>
      </c>
      <c r="C20" s="39" t="s">
        <v>316</v>
      </c>
      <c r="D20" s="82" t="s">
        <v>314</v>
      </c>
      <c r="E20" s="3" t="s">
        <v>315</v>
      </c>
      <c r="F20" s="26" t="s">
        <v>3</v>
      </c>
    </row>
    <row r="21" spans="1:6" x14ac:dyDescent="0.25">
      <c r="A21" s="16" t="s">
        <v>57</v>
      </c>
      <c r="B21" s="39" t="s">
        <v>58</v>
      </c>
      <c r="C21" s="39" t="s">
        <v>59</v>
      </c>
      <c r="D21" s="82" t="s">
        <v>317</v>
      </c>
      <c r="E21" s="3" t="s">
        <v>318</v>
      </c>
      <c r="F21" s="26" t="s">
        <v>3</v>
      </c>
    </row>
    <row r="22" spans="1:6" x14ac:dyDescent="0.25">
      <c r="A22" s="16" t="s">
        <v>60</v>
      </c>
      <c r="B22" s="39" t="s">
        <v>61</v>
      </c>
      <c r="C22" s="39" t="s">
        <v>62</v>
      </c>
      <c r="D22" s="82" t="s">
        <v>319</v>
      </c>
      <c r="E22" s="3" t="s">
        <v>320</v>
      </c>
      <c r="F22" s="26" t="s">
        <v>3</v>
      </c>
    </row>
    <row r="23" spans="1:6" x14ac:dyDescent="0.25">
      <c r="A23" s="16" t="s">
        <v>63</v>
      </c>
      <c r="B23" s="39" t="s">
        <v>64</v>
      </c>
      <c r="C23" s="39" t="s">
        <v>65</v>
      </c>
      <c r="D23" s="82" t="s">
        <v>322</v>
      </c>
      <c r="E23" s="3" t="s">
        <v>321</v>
      </c>
      <c r="F23" s="26" t="s">
        <v>3</v>
      </c>
    </row>
    <row r="24" spans="1:6" x14ac:dyDescent="0.25">
      <c r="A24" s="16" t="s">
        <v>66</v>
      </c>
      <c r="B24" s="39" t="s">
        <v>64</v>
      </c>
      <c r="C24" s="39" t="s">
        <v>67</v>
      </c>
      <c r="D24" s="82" t="s">
        <v>506</v>
      </c>
      <c r="E24" s="3" t="s">
        <v>321</v>
      </c>
      <c r="F24" s="26" t="s">
        <v>3</v>
      </c>
    </row>
    <row r="25" spans="1:6" x14ac:dyDescent="0.25">
      <c r="A25" s="16" t="s">
        <v>68</v>
      </c>
      <c r="B25" s="39" t="s">
        <v>69</v>
      </c>
      <c r="C25" s="39" t="s">
        <v>70</v>
      </c>
      <c r="D25" s="82" t="s">
        <v>323</v>
      </c>
      <c r="E25" s="3" t="s">
        <v>324</v>
      </c>
      <c r="F25" s="26" t="s">
        <v>3</v>
      </c>
    </row>
    <row r="26" spans="1:6" x14ac:dyDescent="0.25">
      <c r="A26" s="16" t="s">
        <v>71</v>
      </c>
      <c r="B26" s="39" t="s">
        <v>69</v>
      </c>
      <c r="C26" s="39" t="s">
        <v>72</v>
      </c>
      <c r="D26" s="82" t="s">
        <v>323</v>
      </c>
      <c r="E26" s="3" t="s">
        <v>324</v>
      </c>
      <c r="F26" s="26" t="s">
        <v>3</v>
      </c>
    </row>
    <row r="27" spans="1:6" x14ac:dyDescent="0.25">
      <c r="A27" s="16" t="s">
        <v>73</v>
      </c>
      <c r="B27" s="39" t="s">
        <v>74</v>
      </c>
      <c r="C27" s="39" t="s">
        <v>75</v>
      </c>
      <c r="D27" s="82" t="s">
        <v>493</v>
      </c>
      <c r="E27" s="3" t="s">
        <v>325</v>
      </c>
      <c r="F27" s="26" t="s">
        <v>3</v>
      </c>
    </row>
    <row r="28" spans="1:6" x14ac:dyDescent="0.25">
      <c r="A28" s="16" t="s">
        <v>76</v>
      </c>
      <c r="B28" s="39" t="s">
        <v>77</v>
      </c>
      <c r="C28" s="39" t="s">
        <v>78</v>
      </c>
      <c r="D28" s="82" t="s">
        <v>326</v>
      </c>
      <c r="E28" s="3" t="s">
        <v>327</v>
      </c>
      <c r="F28" s="26" t="s">
        <v>3</v>
      </c>
    </row>
    <row r="29" spans="1:6" x14ac:dyDescent="0.25">
      <c r="A29" s="3" t="s">
        <v>497</v>
      </c>
      <c r="B29" s="3" t="s">
        <v>498</v>
      </c>
      <c r="C29" s="3" t="s">
        <v>499</v>
      </c>
      <c r="D29" s="82" t="s">
        <v>502</v>
      </c>
      <c r="E29" s="63" t="s">
        <v>505</v>
      </c>
      <c r="F29" s="26" t="s">
        <v>3</v>
      </c>
    </row>
    <row r="30" spans="1:6" x14ac:dyDescent="0.25">
      <c r="A30" s="16" t="s">
        <v>79</v>
      </c>
      <c r="B30" s="39" t="s">
        <v>80</v>
      </c>
      <c r="C30" s="39" t="s">
        <v>81</v>
      </c>
      <c r="D30" s="82" t="s">
        <v>328</v>
      </c>
      <c r="E30" s="3" t="s">
        <v>329</v>
      </c>
      <c r="F30" s="26" t="s">
        <v>3</v>
      </c>
    </row>
    <row r="31" spans="1:6" x14ac:dyDescent="0.25">
      <c r="A31" s="16" t="s">
        <v>82</v>
      </c>
      <c r="B31" s="39" t="s">
        <v>83</v>
      </c>
      <c r="C31" s="39" t="s">
        <v>84</v>
      </c>
      <c r="D31" s="82" t="s">
        <v>330</v>
      </c>
      <c r="E31" s="3" t="s">
        <v>331</v>
      </c>
      <c r="F31" s="26" t="s">
        <v>3</v>
      </c>
    </row>
    <row r="32" spans="1:6" x14ac:dyDescent="0.25">
      <c r="A32" s="16" t="s">
        <v>85</v>
      </c>
      <c r="B32" s="39" t="s">
        <v>86</v>
      </c>
      <c r="C32" s="39" t="s">
        <v>87</v>
      </c>
      <c r="D32" s="82" t="s">
        <v>332</v>
      </c>
      <c r="E32" s="3" t="s">
        <v>333</v>
      </c>
      <c r="F32" s="26" t="s">
        <v>3</v>
      </c>
    </row>
    <row r="33" spans="1:6" x14ac:dyDescent="0.25">
      <c r="A33" s="16" t="s">
        <v>88</v>
      </c>
      <c r="B33" s="39" t="s">
        <v>89</v>
      </c>
      <c r="C33" s="39" t="s">
        <v>90</v>
      </c>
      <c r="D33" s="82" t="s">
        <v>334</v>
      </c>
      <c r="E33" s="3" t="s">
        <v>335</v>
      </c>
      <c r="F33" s="26" t="s">
        <v>3</v>
      </c>
    </row>
    <row r="34" spans="1:6" x14ac:dyDescent="0.25">
      <c r="A34" s="16" t="s">
        <v>91</v>
      </c>
      <c r="B34" s="39" t="s">
        <v>92</v>
      </c>
      <c r="C34" s="39" t="s">
        <v>93</v>
      </c>
      <c r="D34" s="82" t="s">
        <v>336</v>
      </c>
      <c r="E34" s="3" t="s">
        <v>337</v>
      </c>
      <c r="F34" s="26" t="s">
        <v>3</v>
      </c>
    </row>
    <row r="35" spans="1:6" x14ac:dyDescent="0.25">
      <c r="A35" s="16" t="s">
        <v>94</v>
      </c>
      <c r="B35" s="39" t="s">
        <v>95</v>
      </c>
      <c r="C35" s="39" t="s">
        <v>96</v>
      </c>
      <c r="D35" s="82" t="s">
        <v>471</v>
      </c>
      <c r="E35" s="3" t="s">
        <v>338</v>
      </c>
      <c r="F35" s="26" t="s">
        <v>3</v>
      </c>
    </row>
    <row r="36" spans="1:6" x14ac:dyDescent="0.25">
      <c r="A36" s="51" t="s">
        <v>97</v>
      </c>
      <c r="B36" s="39" t="s">
        <v>98</v>
      </c>
      <c r="C36" s="39" t="s">
        <v>99</v>
      </c>
      <c r="D36" s="82" t="s">
        <v>468</v>
      </c>
      <c r="E36" s="3" t="s">
        <v>339</v>
      </c>
      <c r="F36" s="26" t="s">
        <v>3</v>
      </c>
    </row>
    <row r="37" spans="1:6" x14ac:dyDescent="0.25">
      <c r="A37" s="16" t="s">
        <v>100</v>
      </c>
      <c r="B37" s="39" t="s">
        <v>101</v>
      </c>
      <c r="C37" s="39" t="s">
        <v>102</v>
      </c>
      <c r="D37" s="82" t="s">
        <v>340</v>
      </c>
      <c r="E37" s="3" t="s">
        <v>341</v>
      </c>
      <c r="F37" s="26" t="s">
        <v>3</v>
      </c>
    </row>
    <row r="38" spans="1:6" x14ac:dyDescent="0.25">
      <c r="A38" s="16" t="s">
        <v>103</v>
      </c>
      <c r="B38" s="39" t="s">
        <v>104</v>
      </c>
      <c r="C38" s="39" t="s">
        <v>105</v>
      </c>
      <c r="D38" s="82" t="s">
        <v>511</v>
      </c>
      <c r="E38" s="3" t="s">
        <v>342</v>
      </c>
      <c r="F38" s="26" t="s">
        <v>3</v>
      </c>
    </row>
    <row r="39" spans="1:6" x14ac:dyDescent="0.25">
      <c r="A39" s="16" t="s">
        <v>106</v>
      </c>
      <c r="B39" s="39" t="s">
        <v>107</v>
      </c>
      <c r="C39" s="39" t="s">
        <v>108</v>
      </c>
      <c r="D39" s="82" t="s">
        <v>343</v>
      </c>
      <c r="E39" s="3" t="s">
        <v>344</v>
      </c>
      <c r="F39" s="26" t="s">
        <v>3</v>
      </c>
    </row>
    <row r="40" spans="1:6" x14ac:dyDescent="0.25">
      <c r="A40" s="16" t="s">
        <v>109</v>
      </c>
      <c r="B40" s="39" t="s">
        <v>110</v>
      </c>
      <c r="C40" s="39" t="s">
        <v>111</v>
      </c>
      <c r="D40" s="82" t="s">
        <v>345</v>
      </c>
      <c r="E40" s="3" t="s">
        <v>346</v>
      </c>
      <c r="F40" s="26" t="s">
        <v>3</v>
      </c>
    </row>
    <row r="41" spans="1:6" x14ac:dyDescent="0.25">
      <c r="A41" s="16" t="s">
        <v>112</v>
      </c>
      <c r="B41" s="39" t="s">
        <v>113</v>
      </c>
      <c r="C41" s="39" t="s">
        <v>114</v>
      </c>
      <c r="D41" s="82" t="s">
        <v>486</v>
      </c>
      <c r="E41" s="3" t="s">
        <v>347</v>
      </c>
      <c r="F41" s="26" t="s">
        <v>3</v>
      </c>
    </row>
    <row r="42" spans="1:6" x14ac:dyDescent="0.25">
      <c r="A42" s="16" t="s">
        <v>115</v>
      </c>
      <c r="B42" s="39" t="s">
        <v>116</v>
      </c>
      <c r="C42" s="39" t="s">
        <v>117</v>
      </c>
      <c r="D42" s="82" t="s">
        <v>483</v>
      </c>
      <c r="E42" s="3" t="s">
        <v>348</v>
      </c>
      <c r="F42" s="26" t="s">
        <v>3</v>
      </c>
    </row>
    <row r="43" spans="1:6" x14ac:dyDescent="0.25">
      <c r="A43" s="16" t="s">
        <v>118</v>
      </c>
      <c r="B43" s="39" t="s">
        <v>116</v>
      </c>
      <c r="C43" s="39" t="s">
        <v>119</v>
      </c>
      <c r="D43" s="82" t="s">
        <v>349</v>
      </c>
      <c r="E43" s="3" t="s">
        <v>350</v>
      </c>
      <c r="F43" s="26" t="s">
        <v>3</v>
      </c>
    </row>
    <row r="44" spans="1:6" x14ac:dyDescent="0.25">
      <c r="A44" s="16" t="s">
        <v>120</v>
      </c>
      <c r="B44" s="39" t="s">
        <v>121</v>
      </c>
      <c r="C44" s="39" t="s">
        <v>121</v>
      </c>
      <c r="D44" s="83" t="s">
        <v>460</v>
      </c>
      <c r="E44" s="3" t="s">
        <v>351</v>
      </c>
      <c r="F44" s="26" t="s">
        <v>3</v>
      </c>
    </row>
    <row r="45" spans="1:6" x14ac:dyDescent="0.25">
      <c r="A45" s="16" t="s">
        <v>122</v>
      </c>
      <c r="B45" s="39" t="s">
        <v>123</v>
      </c>
      <c r="C45" s="39" t="s">
        <v>124</v>
      </c>
      <c r="D45" s="82" t="s">
        <v>352</v>
      </c>
      <c r="E45" s="3" t="s">
        <v>353</v>
      </c>
      <c r="F45" s="26" t="s">
        <v>3</v>
      </c>
    </row>
    <row r="46" spans="1:6" x14ac:dyDescent="0.25">
      <c r="A46" s="16" t="s">
        <v>125</v>
      </c>
      <c r="B46" s="39" t="s">
        <v>126</v>
      </c>
      <c r="C46" s="39" t="s">
        <v>127</v>
      </c>
      <c r="D46" s="82" t="s">
        <v>354</v>
      </c>
      <c r="E46" s="3" t="s">
        <v>355</v>
      </c>
      <c r="F46" s="26" t="s">
        <v>3</v>
      </c>
    </row>
    <row r="47" spans="1:6" x14ac:dyDescent="0.25">
      <c r="A47" s="16" t="s">
        <v>128</v>
      </c>
      <c r="B47" s="39" t="s">
        <v>129</v>
      </c>
      <c r="C47" s="39" t="s">
        <v>130</v>
      </c>
      <c r="D47" s="82" t="s">
        <v>356</v>
      </c>
      <c r="E47" s="3" t="s">
        <v>357</v>
      </c>
      <c r="F47" s="26" t="s">
        <v>3</v>
      </c>
    </row>
    <row r="48" spans="1:6" x14ac:dyDescent="0.25">
      <c r="A48" s="16" t="s">
        <v>131</v>
      </c>
      <c r="B48" s="39" t="s">
        <v>132</v>
      </c>
      <c r="C48" s="39" t="s">
        <v>133</v>
      </c>
      <c r="D48" s="82" t="s">
        <v>358</v>
      </c>
      <c r="E48" s="3" t="s">
        <v>359</v>
      </c>
      <c r="F48" s="26" t="s">
        <v>3</v>
      </c>
    </row>
    <row r="49" spans="1:6" x14ac:dyDescent="0.25">
      <c r="A49" s="51" t="s">
        <v>134</v>
      </c>
      <c r="B49" s="39" t="s">
        <v>135</v>
      </c>
      <c r="C49" s="39" t="s">
        <v>136</v>
      </c>
      <c r="D49" s="82" t="s">
        <v>360</v>
      </c>
      <c r="E49" s="3" t="s">
        <v>361</v>
      </c>
      <c r="F49" s="26" t="s">
        <v>3</v>
      </c>
    </row>
    <row r="50" spans="1:6" x14ac:dyDescent="0.25">
      <c r="A50" s="16" t="s">
        <v>137</v>
      </c>
      <c r="B50" s="39" t="s">
        <v>138</v>
      </c>
      <c r="C50" s="39" t="s">
        <v>139</v>
      </c>
      <c r="D50" s="82" t="s">
        <v>362</v>
      </c>
      <c r="E50" s="3" t="s">
        <v>363</v>
      </c>
      <c r="F50" s="26" t="s">
        <v>3</v>
      </c>
    </row>
    <row r="51" spans="1:6" x14ac:dyDescent="0.25">
      <c r="A51" s="16" t="s">
        <v>140</v>
      </c>
      <c r="B51" s="39" t="s">
        <v>141</v>
      </c>
      <c r="C51" s="39" t="s">
        <v>142</v>
      </c>
      <c r="D51" s="82" t="s">
        <v>365</v>
      </c>
      <c r="E51" s="3" t="s">
        <v>364</v>
      </c>
      <c r="F51" s="26" t="s">
        <v>3</v>
      </c>
    </row>
    <row r="52" spans="1:6" x14ac:dyDescent="0.25">
      <c r="A52" s="16" t="s">
        <v>143</v>
      </c>
      <c r="B52" s="39" t="s">
        <v>141</v>
      </c>
      <c r="C52" s="39" t="s">
        <v>144</v>
      </c>
      <c r="D52" s="82" t="s">
        <v>512</v>
      </c>
      <c r="E52" s="3" t="s">
        <v>366</v>
      </c>
      <c r="F52" s="26" t="s">
        <v>3</v>
      </c>
    </row>
    <row r="53" spans="1:6" x14ac:dyDescent="0.25">
      <c r="A53" s="16" t="s">
        <v>145</v>
      </c>
      <c r="B53" s="39" t="s">
        <v>146</v>
      </c>
      <c r="C53" s="39" t="s">
        <v>147</v>
      </c>
      <c r="D53" s="82" t="s">
        <v>513</v>
      </c>
      <c r="E53" s="3" t="s">
        <v>367</v>
      </c>
      <c r="F53" s="26" t="s">
        <v>3</v>
      </c>
    </row>
    <row r="54" spans="1:6" x14ac:dyDescent="0.25">
      <c r="A54" s="16" t="s">
        <v>148</v>
      </c>
      <c r="B54" s="39" t="s">
        <v>149</v>
      </c>
      <c r="C54" s="39" t="s">
        <v>150</v>
      </c>
      <c r="D54" s="82" t="s">
        <v>494</v>
      </c>
      <c r="E54" s="3" t="s">
        <v>368</v>
      </c>
      <c r="F54" s="26" t="s">
        <v>3</v>
      </c>
    </row>
    <row r="55" spans="1:6" x14ac:dyDescent="0.25">
      <c r="A55" s="16" t="s">
        <v>151</v>
      </c>
      <c r="B55" s="39" t="s">
        <v>149</v>
      </c>
      <c r="C55" s="39" t="s">
        <v>152</v>
      </c>
      <c r="D55" s="82" t="s">
        <v>369</v>
      </c>
      <c r="E55" s="3" t="s">
        <v>370</v>
      </c>
      <c r="F55" s="26" t="s">
        <v>3</v>
      </c>
    </row>
    <row r="56" spans="1:6" x14ac:dyDescent="0.25">
      <c r="A56" s="16" t="s">
        <v>153</v>
      </c>
      <c r="B56" s="39" t="s">
        <v>154</v>
      </c>
      <c r="C56" s="39" t="s">
        <v>155</v>
      </c>
      <c r="D56" s="82" t="s">
        <v>371</v>
      </c>
      <c r="E56" s="3" t="s">
        <v>372</v>
      </c>
      <c r="F56" s="26" t="s">
        <v>3</v>
      </c>
    </row>
    <row r="57" spans="1:6" x14ac:dyDescent="0.25">
      <c r="A57" s="16" t="s">
        <v>156</v>
      </c>
      <c r="B57" s="39" t="s">
        <v>157</v>
      </c>
      <c r="C57" s="39" t="s">
        <v>158</v>
      </c>
      <c r="D57" s="82" t="s">
        <v>373</v>
      </c>
      <c r="E57" s="3" t="s">
        <v>374</v>
      </c>
      <c r="F57" s="26" t="s">
        <v>3</v>
      </c>
    </row>
    <row r="58" spans="1:6" x14ac:dyDescent="0.25">
      <c r="A58" s="16" t="s">
        <v>159</v>
      </c>
      <c r="B58" s="39" t="s">
        <v>160</v>
      </c>
      <c r="C58" s="39" t="s">
        <v>161</v>
      </c>
      <c r="D58" s="82" t="s">
        <v>375</v>
      </c>
      <c r="E58" s="3" t="s">
        <v>376</v>
      </c>
      <c r="F58" s="26" t="s">
        <v>3</v>
      </c>
    </row>
    <row r="59" spans="1:6" x14ac:dyDescent="0.25">
      <c r="A59" s="16" t="s">
        <v>162</v>
      </c>
      <c r="B59" s="39" t="s">
        <v>163</v>
      </c>
      <c r="C59" s="39" t="s">
        <v>164</v>
      </c>
      <c r="D59" s="82" t="s">
        <v>456</v>
      </c>
      <c r="E59" s="3" t="s">
        <v>377</v>
      </c>
      <c r="F59" s="26" t="s">
        <v>3</v>
      </c>
    </row>
    <row r="60" spans="1:6" x14ac:dyDescent="0.25">
      <c r="A60" s="16" t="s">
        <v>165</v>
      </c>
      <c r="B60" s="39" t="s">
        <v>166</v>
      </c>
      <c r="C60" s="39" t="s">
        <v>166</v>
      </c>
      <c r="D60" s="82" t="s">
        <v>378</v>
      </c>
      <c r="E60" s="3" t="s">
        <v>379</v>
      </c>
      <c r="F60" s="26" t="s">
        <v>3</v>
      </c>
    </row>
    <row r="61" spans="1:6" x14ac:dyDescent="0.25">
      <c r="A61" s="16" t="s">
        <v>167</v>
      </c>
      <c r="B61" s="39" t="s">
        <v>168</v>
      </c>
      <c r="C61" s="39" t="s">
        <v>169</v>
      </c>
      <c r="D61" s="82" t="s">
        <v>454</v>
      </c>
      <c r="E61" s="3" t="s">
        <v>380</v>
      </c>
      <c r="F61" s="26" t="s">
        <v>3</v>
      </c>
    </row>
    <row r="62" spans="1:6" x14ac:dyDescent="0.25">
      <c r="A62" s="16" t="s">
        <v>170</v>
      </c>
      <c r="B62" s="39" t="s">
        <v>171</v>
      </c>
      <c r="C62" s="39" t="s">
        <v>172</v>
      </c>
      <c r="D62" s="82" t="s">
        <v>503</v>
      </c>
      <c r="E62" s="3" t="s">
        <v>381</v>
      </c>
      <c r="F62" s="26" t="s">
        <v>3</v>
      </c>
    </row>
    <row r="63" spans="1:6" x14ac:dyDescent="0.25">
      <c r="A63" s="16" t="s">
        <v>382</v>
      </c>
      <c r="B63" s="39" t="s">
        <v>174</v>
      </c>
      <c r="C63" s="39" t="s">
        <v>475</v>
      </c>
      <c r="D63" s="82" t="s">
        <v>482</v>
      </c>
      <c r="E63" s="3" t="s">
        <v>383</v>
      </c>
      <c r="F63" s="26" t="s">
        <v>3</v>
      </c>
    </row>
    <row r="64" spans="1:6" x14ac:dyDescent="0.25">
      <c r="A64" s="16" t="s">
        <v>173</v>
      </c>
      <c r="B64" s="39" t="s">
        <v>174</v>
      </c>
      <c r="C64" s="39" t="s">
        <v>472</v>
      </c>
      <c r="D64" s="82" t="s">
        <v>482</v>
      </c>
      <c r="E64" s="3" t="s">
        <v>383</v>
      </c>
      <c r="F64" s="26" t="s">
        <v>3</v>
      </c>
    </row>
    <row r="65" spans="1:6" x14ac:dyDescent="0.25">
      <c r="A65" s="51" t="s">
        <v>175</v>
      </c>
      <c r="B65" s="39" t="s">
        <v>174</v>
      </c>
      <c r="C65" s="39" t="s">
        <v>473</v>
      </c>
      <c r="D65" s="82" t="s">
        <v>482</v>
      </c>
      <c r="E65" s="3" t="s">
        <v>383</v>
      </c>
      <c r="F65" s="26" t="s">
        <v>3</v>
      </c>
    </row>
    <row r="66" spans="1:6" x14ac:dyDescent="0.25">
      <c r="A66" s="51" t="s">
        <v>384</v>
      </c>
      <c r="B66" s="39" t="s">
        <v>174</v>
      </c>
      <c r="C66" s="39" t="s">
        <v>477</v>
      </c>
      <c r="D66" s="82" t="s">
        <v>482</v>
      </c>
      <c r="E66" s="3" t="s">
        <v>383</v>
      </c>
      <c r="F66" s="26" t="s">
        <v>3</v>
      </c>
    </row>
    <row r="67" spans="1:6" x14ac:dyDescent="0.25">
      <c r="A67" s="16" t="s">
        <v>177</v>
      </c>
      <c r="B67" s="39" t="s">
        <v>174</v>
      </c>
      <c r="C67" s="39" t="s">
        <v>479</v>
      </c>
      <c r="D67" s="82" t="s">
        <v>482</v>
      </c>
      <c r="E67" s="3" t="s">
        <v>385</v>
      </c>
      <c r="F67" s="26" t="s">
        <v>3</v>
      </c>
    </row>
    <row r="68" spans="1:6" x14ac:dyDescent="0.25">
      <c r="A68" s="51" t="s">
        <v>180</v>
      </c>
      <c r="B68" s="39" t="s">
        <v>174</v>
      </c>
      <c r="C68" s="39" t="s">
        <v>518</v>
      </c>
      <c r="D68" s="82" t="s">
        <v>482</v>
      </c>
      <c r="E68" s="3" t="s">
        <v>383</v>
      </c>
      <c r="F68" s="26" t="s">
        <v>3</v>
      </c>
    </row>
    <row r="69" spans="1:6" x14ac:dyDescent="0.25">
      <c r="A69" s="16" t="s">
        <v>184</v>
      </c>
      <c r="B69" s="39" t="s">
        <v>174</v>
      </c>
      <c r="C69" s="39" t="s">
        <v>465</v>
      </c>
      <c r="D69" s="82" t="s">
        <v>386</v>
      </c>
      <c r="E69" s="3" t="s">
        <v>387</v>
      </c>
      <c r="F69" s="26" t="s">
        <v>3</v>
      </c>
    </row>
    <row r="70" spans="1:6" x14ac:dyDescent="0.25">
      <c r="A70" s="16" t="s">
        <v>463</v>
      </c>
      <c r="B70" s="39" t="s">
        <v>174</v>
      </c>
      <c r="C70" s="39" t="s">
        <v>470</v>
      </c>
      <c r="D70" s="82" t="s">
        <v>386</v>
      </c>
      <c r="E70" s="3" t="s">
        <v>464</v>
      </c>
      <c r="F70" s="26" t="s">
        <v>3</v>
      </c>
    </row>
    <row r="71" spans="1:6" x14ac:dyDescent="0.25">
      <c r="A71" s="16" t="s">
        <v>186</v>
      </c>
      <c r="B71" s="39" t="s">
        <v>174</v>
      </c>
      <c r="C71" s="39" t="s">
        <v>187</v>
      </c>
      <c r="D71" s="82" t="s">
        <v>517</v>
      </c>
      <c r="E71" s="3" t="s">
        <v>388</v>
      </c>
      <c r="F71" s="26" t="s">
        <v>3</v>
      </c>
    </row>
    <row r="72" spans="1:6" x14ac:dyDescent="0.25">
      <c r="A72" s="16" t="s">
        <v>188</v>
      </c>
      <c r="B72" s="39" t="s">
        <v>174</v>
      </c>
      <c r="C72" s="39" t="s">
        <v>189</v>
      </c>
      <c r="D72" s="82" t="s">
        <v>389</v>
      </c>
      <c r="E72" s="3" t="s">
        <v>390</v>
      </c>
      <c r="F72" s="26" t="s">
        <v>3</v>
      </c>
    </row>
    <row r="73" spans="1:6" x14ac:dyDescent="0.25">
      <c r="A73" s="16" t="s">
        <v>190</v>
      </c>
      <c r="B73" s="39" t="s">
        <v>174</v>
      </c>
      <c r="C73" s="39" t="s">
        <v>191</v>
      </c>
      <c r="D73" s="82" t="s">
        <v>495</v>
      </c>
      <c r="E73" s="3" t="s">
        <v>391</v>
      </c>
      <c r="F73" s="26" t="s">
        <v>3</v>
      </c>
    </row>
    <row r="74" spans="1:6" x14ac:dyDescent="0.25">
      <c r="A74" s="51" t="s">
        <v>192</v>
      </c>
      <c r="B74" s="39" t="s">
        <v>174</v>
      </c>
      <c r="C74" s="39" t="s">
        <v>193</v>
      </c>
      <c r="D74" s="82" t="s">
        <v>495</v>
      </c>
      <c r="E74" s="3" t="s">
        <v>392</v>
      </c>
      <c r="F74" s="26" t="s">
        <v>3</v>
      </c>
    </row>
    <row r="75" spans="1:6" x14ac:dyDescent="0.25">
      <c r="A75" s="16" t="s">
        <v>194</v>
      </c>
      <c r="B75" s="39" t="s">
        <v>174</v>
      </c>
      <c r="C75" s="39" t="s">
        <v>195</v>
      </c>
      <c r="D75" s="82" t="s">
        <v>495</v>
      </c>
      <c r="E75" s="3" t="s">
        <v>392</v>
      </c>
      <c r="F75" s="26" t="s">
        <v>3</v>
      </c>
    </row>
    <row r="76" spans="1:6" x14ac:dyDescent="0.25">
      <c r="A76" s="16" t="s">
        <v>196</v>
      </c>
      <c r="B76" s="39" t="s">
        <v>174</v>
      </c>
      <c r="C76" s="39" t="s">
        <v>197</v>
      </c>
      <c r="D76" s="82" t="s">
        <v>495</v>
      </c>
      <c r="E76" s="3" t="s">
        <v>391</v>
      </c>
      <c r="F76" s="26" t="s">
        <v>3</v>
      </c>
    </row>
    <row r="77" spans="1:6" x14ac:dyDescent="0.25">
      <c r="A77" s="51" t="s">
        <v>198</v>
      </c>
      <c r="B77" s="39" t="s">
        <v>174</v>
      </c>
      <c r="C77" s="39" t="s">
        <v>199</v>
      </c>
      <c r="D77" s="83" t="s">
        <v>504</v>
      </c>
      <c r="E77" s="3" t="s">
        <v>393</v>
      </c>
      <c r="F77" s="26" t="s">
        <v>3</v>
      </c>
    </row>
    <row r="78" spans="1:6" x14ac:dyDescent="0.25">
      <c r="A78" s="51" t="s">
        <v>200</v>
      </c>
      <c r="B78" s="39" t="s">
        <v>201</v>
      </c>
      <c r="C78" s="39" t="s">
        <v>201</v>
      </c>
      <c r="D78" s="82" t="s">
        <v>394</v>
      </c>
      <c r="E78" s="3" t="s">
        <v>395</v>
      </c>
      <c r="F78" s="26" t="s">
        <v>3</v>
      </c>
    </row>
    <row r="79" spans="1:6" x14ac:dyDescent="0.25">
      <c r="A79" s="16" t="s">
        <v>202</v>
      </c>
      <c r="B79" s="39" t="s">
        <v>203</v>
      </c>
      <c r="C79" s="39" t="s">
        <v>204</v>
      </c>
      <c r="D79" s="82" t="s">
        <v>396</v>
      </c>
      <c r="E79" s="3" t="s">
        <v>397</v>
      </c>
      <c r="F79" s="26" t="s">
        <v>3</v>
      </c>
    </row>
    <row r="80" spans="1:6" x14ac:dyDescent="0.25">
      <c r="A80" s="16" t="s">
        <v>205</v>
      </c>
      <c r="B80" s="39" t="s">
        <v>203</v>
      </c>
      <c r="C80" s="39" t="s">
        <v>398</v>
      </c>
      <c r="D80" s="82" t="s">
        <v>396</v>
      </c>
      <c r="E80" s="3" t="s">
        <v>397</v>
      </c>
      <c r="F80" s="26" t="s">
        <v>3</v>
      </c>
    </row>
    <row r="81" spans="1:6" x14ac:dyDescent="0.25">
      <c r="A81" s="16" t="s">
        <v>207</v>
      </c>
      <c r="B81" s="39" t="s">
        <v>208</v>
      </c>
      <c r="C81" s="39" t="s">
        <v>209</v>
      </c>
      <c r="D81" s="82" t="s">
        <v>399</v>
      </c>
      <c r="E81" s="3" t="s">
        <v>400</v>
      </c>
      <c r="F81" s="26" t="s">
        <v>3</v>
      </c>
    </row>
    <row r="82" spans="1:6" x14ac:dyDescent="0.25">
      <c r="A82" s="16" t="s">
        <v>210</v>
      </c>
      <c r="B82" s="39" t="s">
        <v>211</v>
      </c>
      <c r="C82" s="39" t="s">
        <v>211</v>
      </c>
      <c r="D82" s="82" t="s">
        <v>401</v>
      </c>
      <c r="E82" s="3" t="s">
        <v>402</v>
      </c>
      <c r="F82" s="26" t="s">
        <v>3</v>
      </c>
    </row>
    <row r="83" spans="1:6" x14ac:dyDescent="0.25">
      <c r="A83" s="16" t="s">
        <v>212</v>
      </c>
      <c r="B83" s="39" t="s">
        <v>213</v>
      </c>
      <c r="C83" s="39" t="s">
        <v>214</v>
      </c>
      <c r="D83" s="82" t="s">
        <v>403</v>
      </c>
      <c r="E83" s="3" t="s">
        <v>404</v>
      </c>
      <c r="F83" s="26" t="s">
        <v>3</v>
      </c>
    </row>
    <row r="84" spans="1:6" x14ac:dyDescent="0.25">
      <c r="A84" s="16" t="s">
        <v>215</v>
      </c>
      <c r="B84" s="39" t="s">
        <v>213</v>
      </c>
      <c r="C84" s="39" t="s">
        <v>216</v>
      </c>
      <c r="D84" s="82" t="s">
        <v>405</v>
      </c>
      <c r="E84" s="3" t="s">
        <v>406</v>
      </c>
      <c r="F84" s="26" t="s">
        <v>3</v>
      </c>
    </row>
    <row r="85" spans="1:6" x14ac:dyDescent="0.25">
      <c r="A85" s="16" t="s">
        <v>217</v>
      </c>
      <c r="B85" s="39" t="s">
        <v>218</v>
      </c>
      <c r="C85" s="39" t="s">
        <v>219</v>
      </c>
      <c r="D85" s="82" t="s">
        <v>407</v>
      </c>
      <c r="E85" s="3" t="s">
        <v>408</v>
      </c>
      <c r="F85" s="26" t="s">
        <v>3</v>
      </c>
    </row>
    <row r="86" spans="1:6" x14ac:dyDescent="0.25">
      <c r="A86" s="16" t="s">
        <v>220</v>
      </c>
      <c r="B86" s="39" t="s">
        <v>221</v>
      </c>
      <c r="C86" s="39" t="s">
        <v>222</v>
      </c>
      <c r="D86" s="82" t="s">
        <v>469</v>
      </c>
      <c r="E86" s="3" t="s">
        <v>409</v>
      </c>
      <c r="F86" s="26" t="s">
        <v>3</v>
      </c>
    </row>
    <row r="87" spans="1:6" x14ac:dyDescent="0.25">
      <c r="A87" s="16" t="s">
        <v>223</v>
      </c>
      <c r="B87" s="39" t="s">
        <v>224</v>
      </c>
      <c r="C87" s="39" t="s">
        <v>225</v>
      </c>
      <c r="D87" s="82" t="s">
        <v>516</v>
      </c>
      <c r="E87" s="3" t="s">
        <v>410</v>
      </c>
      <c r="F87" s="26" t="s">
        <v>3</v>
      </c>
    </row>
    <row r="88" spans="1:6" x14ac:dyDescent="0.25">
      <c r="A88" s="16" t="s">
        <v>226</v>
      </c>
      <c r="B88" s="39" t="s">
        <v>227</v>
      </c>
      <c r="C88" s="39" t="s">
        <v>228</v>
      </c>
      <c r="D88" s="82" t="s">
        <v>496</v>
      </c>
      <c r="E88" s="3" t="s">
        <v>411</v>
      </c>
      <c r="F88" s="26" t="s">
        <v>3</v>
      </c>
    </row>
    <row r="89" spans="1:6" x14ac:dyDescent="0.25">
      <c r="A89" s="16" t="s">
        <v>229</v>
      </c>
      <c r="B89" s="39" t="s">
        <v>230</v>
      </c>
      <c r="C89" s="39" t="s">
        <v>231</v>
      </c>
      <c r="D89" s="82" t="s">
        <v>412</v>
      </c>
      <c r="E89" s="3" t="s">
        <v>413</v>
      </c>
      <c r="F89" s="26" t="s">
        <v>3</v>
      </c>
    </row>
    <row r="90" spans="1:6" x14ac:dyDescent="0.25">
      <c r="A90" s="16" t="s">
        <v>232</v>
      </c>
      <c r="B90" s="39" t="s">
        <v>233</v>
      </c>
      <c r="C90" s="39" t="s">
        <v>234</v>
      </c>
      <c r="D90" s="82" t="s">
        <v>414</v>
      </c>
      <c r="E90" s="3" t="s">
        <v>415</v>
      </c>
      <c r="F90" s="26" t="s">
        <v>3</v>
      </c>
    </row>
    <row r="91" spans="1:6" x14ac:dyDescent="0.25">
      <c r="A91" s="16" t="s">
        <v>235</v>
      </c>
      <c r="B91" s="39" t="s">
        <v>236</v>
      </c>
      <c r="C91" s="39" t="s">
        <v>236</v>
      </c>
      <c r="D91" s="82" t="s">
        <v>514</v>
      </c>
      <c r="E91" s="3" t="s">
        <v>416</v>
      </c>
      <c r="F91" s="26" t="s">
        <v>3</v>
      </c>
    </row>
    <row r="92" spans="1:6" x14ac:dyDescent="0.25">
      <c r="A92" s="16" t="s">
        <v>237</v>
      </c>
      <c r="B92" s="39" t="s">
        <v>238</v>
      </c>
      <c r="C92" s="39" t="s">
        <v>239</v>
      </c>
      <c r="D92" s="82" t="s">
        <v>417</v>
      </c>
      <c r="E92" s="3" t="s">
        <v>418</v>
      </c>
      <c r="F92" s="26" t="s">
        <v>3</v>
      </c>
    </row>
    <row r="93" spans="1:6" x14ac:dyDescent="0.25">
      <c r="A93" s="16" t="s">
        <v>240</v>
      </c>
      <c r="B93" s="39" t="s">
        <v>241</v>
      </c>
      <c r="C93" s="39" t="s">
        <v>242</v>
      </c>
      <c r="D93" s="82" t="s">
        <v>345</v>
      </c>
      <c r="E93" s="3" t="s">
        <v>419</v>
      </c>
      <c r="F93" s="26" t="s">
        <v>3</v>
      </c>
    </row>
    <row r="94" spans="1:6" x14ac:dyDescent="0.25">
      <c r="A94" s="16" t="s">
        <v>243</v>
      </c>
      <c r="B94" s="39" t="s">
        <v>244</v>
      </c>
      <c r="C94" s="39" t="s">
        <v>245</v>
      </c>
      <c r="D94" s="82" t="s">
        <v>420</v>
      </c>
      <c r="E94" s="3" t="s">
        <v>421</v>
      </c>
      <c r="F94" s="26" t="s">
        <v>3</v>
      </c>
    </row>
    <row r="95" spans="1:6" x14ac:dyDescent="0.25">
      <c r="A95" s="16" t="s">
        <v>246</v>
      </c>
      <c r="B95" s="39" t="s">
        <v>247</v>
      </c>
      <c r="C95" s="39" t="s">
        <v>248</v>
      </c>
      <c r="D95" s="82" t="s">
        <v>422</v>
      </c>
      <c r="E95" s="3" t="s">
        <v>423</v>
      </c>
      <c r="F95" s="26" t="s">
        <v>3</v>
      </c>
    </row>
    <row r="96" spans="1:6" x14ac:dyDescent="0.25">
      <c r="A96" s="16" t="s">
        <v>249</v>
      </c>
      <c r="B96" s="39" t="s">
        <v>250</v>
      </c>
      <c r="C96" s="39" t="s">
        <v>480</v>
      </c>
      <c r="D96" s="82" t="s">
        <v>424</v>
      </c>
      <c r="E96" s="3" t="s">
        <v>425</v>
      </c>
      <c r="F96" s="26" t="s">
        <v>3</v>
      </c>
    </row>
    <row r="97" spans="1:6" x14ac:dyDescent="0.25">
      <c r="A97" s="16" t="s">
        <v>254</v>
      </c>
      <c r="B97" s="39" t="s">
        <v>250</v>
      </c>
      <c r="C97" s="39" t="s">
        <v>255</v>
      </c>
      <c r="D97" s="82" t="s">
        <v>428</v>
      </c>
      <c r="E97" s="3" t="s">
        <v>429</v>
      </c>
      <c r="F97" s="26" t="s">
        <v>3</v>
      </c>
    </row>
    <row r="98" spans="1:6" x14ac:dyDescent="0.25">
      <c r="A98" s="16" t="s">
        <v>256</v>
      </c>
      <c r="B98" s="39" t="s">
        <v>250</v>
      </c>
      <c r="C98" s="39" t="s">
        <v>257</v>
      </c>
      <c r="D98" s="82" t="s">
        <v>426</v>
      </c>
      <c r="E98" s="3" t="s">
        <v>430</v>
      </c>
      <c r="F98" s="26" t="s">
        <v>3</v>
      </c>
    </row>
    <row r="99" spans="1:6" x14ac:dyDescent="0.25">
      <c r="A99" s="16" t="s">
        <v>258</v>
      </c>
      <c r="B99" s="39" t="s">
        <v>250</v>
      </c>
      <c r="C99" s="39" t="s">
        <v>259</v>
      </c>
      <c r="D99" s="82" t="s">
        <v>431</v>
      </c>
      <c r="E99" s="3" t="s">
        <v>432</v>
      </c>
      <c r="F99" s="26" t="s">
        <v>3</v>
      </c>
    </row>
    <row r="100" spans="1:6" x14ac:dyDescent="0.25">
      <c r="A100" s="16" t="s">
        <v>260</v>
      </c>
      <c r="B100" s="39" t="s">
        <v>250</v>
      </c>
      <c r="C100" s="39" t="s">
        <v>261</v>
      </c>
      <c r="D100" s="82" t="s">
        <v>462</v>
      </c>
      <c r="E100" s="3" t="s">
        <v>433</v>
      </c>
      <c r="F100" s="26" t="s">
        <v>3</v>
      </c>
    </row>
    <row r="101" spans="1:6" x14ac:dyDescent="0.25">
      <c r="A101" s="16" t="s">
        <v>262</v>
      </c>
      <c r="B101" s="39" t="s">
        <v>250</v>
      </c>
      <c r="C101" s="39" t="s">
        <v>263</v>
      </c>
      <c r="D101" s="82" t="s">
        <v>457</v>
      </c>
      <c r="E101" s="3" t="s">
        <v>434</v>
      </c>
      <c r="F101" s="26" t="s">
        <v>3</v>
      </c>
    </row>
    <row r="102" spans="1:6" x14ac:dyDescent="0.25">
      <c r="A102" s="51" t="s">
        <v>264</v>
      </c>
      <c r="B102" s="39" t="s">
        <v>250</v>
      </c>
      <c r="C102" s="39" t="s">
        <v>265</v>
      </c>
      <c r="D102" s="82" t="s">
        <v>435</v>
      </c>
      <c r="E102" s="3" t="s">
        <v>436</v>
      </c>
      <c r="F102" s="26" t="s">
        <v>3</v>
      </c>
    </row>
    <row r="103" spans="1:6" x14ac:dyDescent="0.25">
      <c r="A103" s="16" t="s">
        <v>266</v>
      </c>
      <c r="B103" s="39" t="s">
        <v>250</v>
      </c>
      <c r="C103" s="39" t="s">
        <v>267</v>
      </c>
      <c r="D103" s="82" t="s">
        <v>437</v>
      </c>
      <c r="E103" s="3" t="s">
        <v>427</v>
      </c>
      <c r="F103" s="26" t="s">
        <v>3</v>
      </c>
    </row>
    <row r="104" spans="1:6" x14ac:dyDescent="0.25">
      <c r="A104" s="16" t="s">
        <v>268</v>
      </c>
      <c r="B104" s="39" t="s">
        <v>250</v>
      </c>
      <c r="C104" s="39" t="s">
        <v>269</v>
      </c>
      <c r="D104" s="82" t="s">
        <v>438</v>
      </c>
      <c r="E104" s="3" t="s">
        <v>439</v>
      </c>
      <c r="F104" s="26" t="s">
        <v>3</v>
      </c>
    </row>
    <row r="105" spans="1:6" x14ac:dyDescent="0.25">
      <c r="A105" s="16" t="s">
        <v>270</v>
      </c>
      <c r="B105" s="39" t="s">
        <v>271</v>
      </c>
      <c r="C105" s="39" t="s">
        <v>271</v>
      </c>
      <c r="D105" s="82" t="s">
        <v>509</v>
      </c>
      <c r="E105" s="3" t="s">
        <v>440</v>
      </c>
      <c r="F105" s="26" t="s">
        <v>3</v>
      </c>
    </row>
    <row r="106" spans="1:6" x14ac:dyDescent="0.25">
      <c r="A106" s="16" t="s">
        <v>272</v>
      </c>
      <c r="B106" s="39" t="s">
        <v>271</v>
      </c>
      <c r="C106" s="39" t="s">
        <v>273</v>
      </c>
      <c r="D106" s="84" t="s">
        <v>509</v>
      </c>
      <c r="E106" s="3" t="s">
        <v>441</v>
      </c>
      <c r="F106" s="26" t="s">
        <v>3</v>
      </c>
    </row>
    <row r="107" spans="1:6" x14ac:dyDescent="0.25">
      <c r="A107" s="16" t="s">
        <v>274</v>
      </c>
      <c r="B107" s="39" t="s">
        <v>275</v>
      </c>
      <c r="C107" s="39" t="s">
        <v>276</v>
      </c>
      <c r="D107" s="82" t="s">
        <v>442</v>
      </c>
      <c r="E107" s="3" t="s">
        <v>443</v>
      </c>
      <c r="F107" s="26" t="s">
        <v>3</v>
      </c>
    </row>
    <row r="108" spans="1:6" x14ac:dyDescent="0.25">
      <c r="A108" s="16" t="s">
        <v>277</v>
      </c>
      <c r="B108" s="39" t="s">
        <v>278</v>
      </c>
      <c r="C108" s="39" t="s">
        <v>279</v>
      </c>
      <c r="D108" s="82" t="s">
        <v>444</v>
      </c>
      <c r="E108" s="3" t="s">
        <v>445</v>
      </c>
      <c r="F108" s="26" t="s">
        <v>3</v>
      </c>
    </row>
    <row r="109" spans="1:6" x14ac:dyDescent="0.25">
      <c r="A109" s="16" t="s">
        <v>280</v>
      </c>
      <c r="B109" s="39" t="s">
        <v>281</v>
      </c>
      <c r="C109" s="39" t="s">
        <v>281</v>
      </c>
      <c r="D109" s="83" t="s">
        <v>515</v>
      </c>
      <c r="E109" s="3" t="s">
        <v>446</v>
      </c>
      <c r="F109" s="26" t="s">
        <v>3</v>
      </c>
    </row>
    <row r="110" spans="1:6" x14ac:dyDescent="0.25">
      <c r="B110" s="40"/>
      <c r="C110" s="40"/>
    </row>
    <row r="111" spans="1:6" x14ac:dyDescent="0.25">
      <c r="A111" s="41" t="s">
        <v>447</v>
      </c>
      <c r="B111" s="42"/>
      <c r="C111" s="42"/>
      <c r="D111" s="5"/>
      <c r="E111" s="5"/>
      <c r="F111" s="31"/>
    </row>
    <row r="112" spans="1:6" x14ac:dyDescent="0.25">
      <c r="B112" s="40"/>
      <c r="C112" s="40"/>
    </row>
    <row r="113" spans="2:3" x14ac:dyDescent="0.25">
      <c r="B113" s="40"/>
      <c r="C113" s="40"/>
    </row>
    <row r="114" spans="2:3" x14ac:dyDescent="0.25">
      <c r="B114" s="40"/>
      <c r="C114" s="40"/>
    </row>
    <row r="115" spans="2:3" x14ac:dyDescent="0.25">
      <c r="B115" s="40"/>
      <c r="C115" s="40"/>
    </row>
    <row r="116" spans="2:3" x14ac:dyDescent="0.25">
      <c r="B116" s="40"/>
      <c r="C116" s="40"/>
    </row>
    <row r="117" spans="2:3" x14ac:dyDescent="0.25">
      <c r="B117" s="40"/>
      <c r="C117" s="40"/>
    </row>
    <row r="118" spans="2:3" x14ac:dyDescent="0.25">
      <c r="B118" s="40"/>
      <c r="C118" s="40"/>
    </row>
    <row r="119" spans="2:3" x14ac:dyDescent="0.25">
      <c r="B119" s="40"/>
      <c r="C119" s="40"/>
    </row>
    <row r="120" spans="2:3" x14ac:dyDescent="0.25">
      <c r="B120" s="40"/>
      <c r="C120" s="40"/>
    </row>
    <row r="121" spans="2:3" x14ac:dyDescent="0.25">
      <c r="B121" s="40"/>
      <c r="C121" s="40"/>
    </row>
    <row r="122" spans="2:3" x14ac:dyDescent="0.25">
      <c r="B122" s="40"/>
      <c r="C122" s="40"/>
    </row>
    <row r="123" spans="2:3" x14ac:dyDescent="0.25">
      <c r="B123" s="40"/>
      <c r="C123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FEEF-97B7-47E1-A5B1-B28CADE5C43B}">
  <dimension ref="A1:K113"/>
  <sheetViews>
    <sheetView topLeftCell="A92" zoomScale="125" zoomScaleNormal="125" workbookViewId="0">
      <selection activeCell="N109" sqref="N109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17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6"/>
      <c r="B1" s="6"/>
      <c r="C1" s="6"/>
      <c r="D1" s="142">
        <v>45689</v>
      </c>
      <c r="E1" s="142"/>
      <c r="F1" s="142"/>
      <c r="G1" s="142"/>
      <c r="H1" s="142"/>
      <c r="I1" s="142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25</v>
      </c>
      <c r="F3" s="12">
        <v>0</v>
      </c>
      <c r="G3" s="12">
        <f>SUM(D3:F3)</f>
        <v>29</v>
      </c>
      <c r="H3" s="12">
        <v>29</v>
      </c>
      <c r="I3" s="12">
        <v>26</v>
      </c>
      <c r="J3" s="13">
        <f t="shared" ref="J3:J73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28</v>
      </c>
      <c r="F4" s="12">
        <v>0</v>
      </c>
      <c r="G4" s="12">
        <f t="shared" ref="G4:G74" si="1">SUM(D4:F4)</f>
        <v>34</v>
      </c>
      <c r="H4" s="12">
        <v>4</v>
      </c>
      <c r="I4" s="12">
        <v>24</v>
      </c>
      <c r="J4" s="13">
        <f t="shared" si="0"/>
        <v>1.4166666666666667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2</v>
      </c>
      <c r="F5" s="12">
        <v>0</v>
      </c>
      <c r="G5" s="12">
        <f t="shared" si="1"/>
        <v>2</v>
      </c>
      <c r="H5" s="12">
        <v>2</v>
      </c>
      <c r="I5" s="12">
        <v>2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28</v>
      </c>
      <c r="F6" s="12">
        <v>0</v>
      </c>
      <c r="G6" s="12">
        <f t="shared" si="1"/>
        <v>30</v>
      </c>
      <c r="H6" s="12">
        <v>0</v>
      </c>
      <c r="I6" s="12">
        <v>19</v>
      </c>
      <c r="J6" s="13">
        <f t="shared" si="0"/>
        <v>1.5789473684210527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70</v>
      </c>
      <c r="F7" s="12">
        <v>0</v>
      </c>
      <c r="G7" s="12">
        <f t="shared" si="1"/>
        <v>74</v>
      </c>
      <c r="H7" s="12">
        <v>0</v>
      </c>
      <c r="I7" s="12">
        <v>45</v>
      </c>
      <c r="J7" s="13">
        <f t="shared" si="0"/>
        <v>1.6444444444444444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22</v>
      </c>
      <c r="F8" s="12">
        <v>0</v>
      </c>
      <c r="G8" s="12">
        <f t="shared" si="1"/>
        <v>25</v>
      </c>
      <c r="H8" s="12">
        <v>2</v>
      </c>
      <c r="I8" s="12">
        <v>28</v>
      </c>
      <c r="J8" s="13">
        <f t="shared" si="0"/>
        <v>0.8928571428571429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3</v>
      </c>
      <c r="E9" s="12">
        <v>115</v>
      </c>
      <c r="F9" s="12">
        <v>0</v>
      </c>
      <c r="G9" s="12">
        <f t="shared" si="1"/>
        <v>118</v>
      </c>
      <c r="H9" s="12">
        <v>3</v>
      </c>
      <c r="I9" s="12">
        <v>107</v>
      </c>
      <c r="J9" s="13">
        <f t="shared" si="0"/>
        <v>1.1028037383177569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25</v>
      </c>
      <c r="F10" s="12">
        <v>0</v>
      </c>
      <c r="G10" s="12">
        <f t="shared" si="1"/>
        <v>29</v>
      </c>
      <c r="H10" s="12">
        <v>3</v>
      </c>
      <c r="I10" s="12">
        <v>24</v>
      </c>
      <c r="J10" s="13">
        <f t="shared" si="0"/>
        <v>1.2083333333333333</v>
      </c>
    </row>
    <row r="11" spans="1:10" x14ac:dyDescent="0.25">
      <c r="A11" s="3" t="s">
        <v>31</v>
      </c>
      <c r="B11" s="3" t="s">
        <v>32</v>
      </c>
      <c r="C11" s="3" t="s">
        <v>453</v>
      </c>
      <c r="D11" s="12">
        <v>26</v>
      </c>
      <c r="E11" s="12">
        <v>361</v>
      </c>
      <c r="F11" s="12">
        <v>63</v>
      </c>
      <c r="G11" s="12">
        <f t="shared" si="1"/>
        <v>450</v>
      </c>
      <c r="H11" s="12">
        <v>8</v>
      </c>
      <c r="I11" s="12">
        <v>234</v>
      </c>
      <c r="J11" s="13">
        <f t="shared" si="0"/>
        <v>1.9230769230769231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3</v>
      </c>
      <c r="E12" s="12">
        <v>61</v>
      </c>
      <c r="F12" s="12">
        <v>0</v>
      </c>
      <c r="G12" s="12">
        <f t="shared" si="1"/>
        <v>64</v>
      </c>
      <c r="H12" s="12">
        <v>2</v>
      </c>
      <c r="I12" s="12">
        <v>67</v>
      </c>
      <c r="J12" s="13">
        <f t="shared" si="0"/>
        <v>0.95522388059701491</v>
      </c>
    </row>
    <row r="13" spans="1:10" x14ac:dyDescent="0.25">
      <c r="A13" s="33" t="s">
        <v>36</v>
      </c>
      <c r="B13" s="33" t="s">
        <v>34</v>
      </c>
      <c r="C13" s="33" t="s">
        <v>37</v>
      </c>
      <c r="D13" s="34">
        <v>0</v>
      </c>
      <c r="E13" s="34">
        <v>7</v>
      </c>
      <c r="F13" s="34">
        <v>0</v>
      </c>
      <c r="G13" s="34">
        <f t="shared" si="1"/>
        <v>7</v>
      </c>
      <c r="H13" s="34">
        <v>0</v>
      </c>
      <c r="I13" s="34">
        <v>10</v>
      </c>
      <c r="J13" s="35">
        <f t="shared" si="0"/>
        <v>0.7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10</v>
      </c>
      <c r="E14" s="12">
        <v>40</v>
      </c>
      <c r="F14" s="12">
        <v>0</v>
      </c>
      <c r="G14" s="12">
        <f t="shared" si="1"/>
        <v>50</v>
      </c>
      <c r="H14" s="12">
        <v>4</v>
      </c>
      <c r="I14" s="12">
        <v>49</v>
      </c>
      <c r="J14" s="13">
        <f t="shared" si="0"/>
        <v>1.0204081632653061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66</v>
      </c>
      <c r="F15" s="12">
        <v>0</v>
      </c>
      <c r="G15" s="12">
        <f t="shared" si="1"/>
        <v>70</v>
      </c>
      <c r="H15" s="12">
        <v>4</v>
      </c>
      <c r="I15" s="12">
        <v>29</v>
      </c>
      <c r="J15" s="13">
        <f t="shared" si="0"/>
        <v>2.4137931034482758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12</v>
      </c>
      <c r="E16" s="12">
        <v>235</v>
      </c>
      <c r="F16" s="12">
        <v>0</v>
      </c>
      <c r="G16" s="12">
        <f t="shared" si="1"/>
        <v>247</v>
      </c>
      <c r="H16" s="12">
        <v>5</v>
      </c>
      <c r="I16" s="12">
        <v>251</v>
      </c>
      <c r="J16" s="13">
        <f t="shared" si="0"/>
        <v>0.98406374501992033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125</v>
      </c>
      <c r="F17" s="12">
        <v>0</v>
      </c>
      <c r="G17" s="12">
        <f t="shared" si="1"/>
        <v>136</v>
      </c>
      <c r="H17" s="12">
        <v>11</v>
      </c>
      <c r="I17" s="12">
        <v>155</v>
      </c>
      <c r="J17" s="13">
        <f t="shared" si="0"/>
        <v>0.8774193548387097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33</v>
      </c>
      <c r="F18" s="12">
        <v>0</v>
      </c>
      <c r="G18" s="12">
        <f t="shared" si="1"/>
        <v>33</v>
      </c>
      <c r="H18" s="12">
        <v>0</v>
      </c>
      <c r="I18" s="12">
        <v>10</v>
      </c>
      <c r="J18" s="13">
        <f t="shared" si="0"/>
        <v>3.3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282</v>
      </c>
      <c r="F19" s="12">
        <v>0</v>
      </c>
      <c r="G19" s="12">
        <f t="shared" si="1"/>
        <v>293</v>
      </c>
      <c r="H19" s="12">
        <v>7</v>
      </c>
      <c r="I19" s="12">
        <v>296</v>
      </c>
      <c r="J19" s="13">
        <f t="shared" si="0"/>
        <v>0.98986486486486491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15</v>
      </c>
      <c r="J20" s="13">
        <f t="shared" si="0"/>
        <v>1.2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22</v>
      </c>
      <c r="F21" s="12">
        <v>0</v>
      </c>
      <c r="G21" s="12">
        <f t="shared" si="1"/>
        <v>25</v>
      </c>
      <c r="H21" s="12">
        <v>1</v>
      </c>
      <c r="I21" s="12">
        <v>20</v>
      </c>
      <c r="J21" s="13">
        <f t="shared" si="0"/>
        <v>1.25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26</v>
      </c>
      <c r="F22" s="12">
        <v>0</v>
      </c>
      <c r="G22" s="12">
        <f t="shared" si="1"/>
        <v>28</v>
      </c>
      <c r="H22" s="12">
        <v>2</v>
      </c>
      <c r="I22" s="12">
        <v>28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6</v>
      </c>
      <c r="E23" s="12">
        <v>133</v>
      </c>
      <c r="F23" s="12">
        <v>0</v>
      </c>
      <c r="G23" s="12">
        <f t="shared" si="1"/>
        <v>139</v>
      </c>
      <c r="H23" s="12">
        <v>5</v>
      </c>
      <c r="I23" s="12">
        <v>128</v>
      </c>
      <c r="J23" s="13">
        <f t="shared" si="0"/>
        <v>1.0859375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66</v>
      </c>
      <c r="F24" s="12">
        <v>0</v>
      </c>
      <c r="G24" s="12">
        <f t="shared" si="1"/>
        <v>66</v>
      </c>
      <c r="H24" s="12">
        <v>0</v>
      </c>
      <c r="I24" s="12">
        <v>31</v>
      </c>
      <c r="J24" s="13">
        <f t="shared" si="0"/>
        <v>2.129032258064516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38</v>
      </c>
      <c r="F25" s="12">
        <v>0</v>
      </c>
      <c r="G25" s="12">
        <f t="shared" si="1"/>
        <v>41</v>
      </c>
      <c r="H25" s="12">
        <v>2</v>
      </c>
      <c r="I25" s="12">
        <v>43</v>
      </c>
      <c r="J25" s="13">
        <f t="shared" si="0"/>
        <v>0.95348837209302328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0</v>
      </c>
      <c r="E26" s="12">
        <v>36</v>
      </c>
      <c r="F26" s="12">
        <v>0</v>
      </c>
      <c r="G26" s="12">
        <f t="shared" si="1"/>
        <v>36</v>
      </c>
      <c r="H26" s="12">
        <v>0</v>
      </c>
      <c r="I26" s="12">
        <v>39</v>
      </c>
      <c r="J26" s="13">
        <f t="shared" si="0"/>
        <v>0.92307692307692313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36</v>
      </c>
      <c r="F27" s="12">
        <v>0</v>
      </c>
      <c r="G27" s="12">
        <f t="shared" si="1"/>
        <v>42</v>
      </c>
      <c r="H27" s="12">
        <v>4</v>
      </c>
      <c r="I27" s="12">
        <v>48</v>
      </c>
      <c r="J27" s="13">
        <f t="shared" si="0"/>
        <v>0.875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24</v>
      </c>
      <c r="E29" s="12">
        <v>293</v>
      </c>
      <c r="F29" s="12">
        <v>8</v>
      </c>
      <c r="G29" s="12">
        <f t="shared" si="1"/>
        <v>325</v>
      </c>
      <c r="H29" s="12">
        <v>0</v>
      </c>
      <c r="I29" s="12">
        <v>145</v>
      </c>
      <c r="J29" s="13">
        <f t="shared" si="0"/>
        <v>2.2413793103448274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28</v>
      </c>
      <c r="F30" s="12">
        <v>0</v>
      </c>
      <c r="G30" s="12">
        <f t="shared" si="1"/>
        <v>30</v>
      </c>
      <c r="H30" s="12">
        <v>1</v>
      </c>
      <c r="I30" s="12">
        <v>29</v>
      </c>
      <c r="J30" s="13">
        <f t="shared" si="0"/>
        <v>1.0344827586206897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65</v>
      </c>
      <c r="F31" s="12">
        <v>0</v>
      </c>
      <c r="G31" s="12">
        <f t="shared" si="1"/>
        <v>71</v>
      </c>
      <c r="H31" s="12">
        <v>5</v>
      </c>
      <c r="I31" s="12">
        <v>87</v>
      </c>
      <c r="J31" s="13">
        <f t="shared" si="0"/>
        <v>0.81609195402298851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9</v>
      </c>
      <c r="F32" s="12">
        <v>0</v>
      </c>
      <c r="G32" s="12">
        <f t="shared" si="1"/>
        <v>9</v>
      </c>
      <c r="H32" s="12">
        <v>0</v>
      </c>
      <c r="I32" s="12">
        <v>7</v>
      </c>
      <c r="J32" s="13">
        <f t="shared" si="0"/>
        <v>1.2857142857142858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4</v>
      </c>
      <c r="E33" s="12">
        <v>5</v>
      </c>
      <c r="F33" s="12">
        <v>0</v>
      </c>
      <c r="G33" s="12">
        <f t="shared" si="1"/>
        <v>9</v>
      </c>
      <c r="H33" s="12">
        <v>3</v>
      </c>
      <c r="I33" s="12">
        <v>8</v>
      </c>
      <c r="J33" s="13">
        <f t="shared" si="0"/>
        <v>1.125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8</v>
      </c>
      <c r="J34" s="13">
        <f t="shared" si="0"/>
        <v>1.125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9</v>
      </c>
      <c r="F35" s="12">
        <v>0</v>
      </c>
      <c r="G35" s="12">
        <f t="shared" si="1"/>
        <v>10</v>
      </c>
      <c r="H35" s="12">
        <v>0</v>
      </c>
      <c r="I35" s="12">
        <v>10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27</v>
      </c>
      <c r="F36" s="12">
        <v>0</v>
      </c>
      <c r="G36" s="12">
        <f t="shared" si="1"/>
        <v>28</v>
      </c>
      <c r="H36" s="12">
        <v>1</v>
      </c>
      <c r="I36" s="12">
        <v>27</v>
      </c>
      <c r="J36" s="13">
        <f t="shared" si="0"/>
        <v>1.037037037037037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57</v>
      </c>
      <c r="F37" s="12">
        <v>0</v>
      </c>
      <c r="G37" s="12">
        <f t="shared" si="1"/>
        <v>61</v>
      </c>
      <c r="H37" s="12">
        <v>4</v>
      </c>
      <c r="I37" s="12">
        <v>31</v>
      </c>
      <c r="J37" s="13">
        <f t="shared" si="0"/>
        <v>1.967741935483871</v>
      </c>
    </row>
    <row r="38" spans="1:10" x14ac:dyDescent="0.25">
      <c r="A38" s="33" t="s">
        <v>106</v>
      </c>
      <c r="B38" s="33" t="s">
        <v>107</v>
      </c>
      <c r="C38" s="33" t="s">
        <v>108</v>
      </c>
      <c r="D38" s="34">
        <v>68</v>
      </c>
      <c r="E38" s="34">
        <v>2</v>
      </c>
      <c r="F38" s="34">
        <v>0</v>
      </c>
      <c r="G38" s="34">
        <f t="shared" si="1"/>
        <v>70</v>
      </c>
      <c r="H38" s="34">
        <v>2</v>
      </c>
      <c r="I38" s="34">
        <v>91</v>
      </c>
      <c r="J38" s="35">
        <f t="shared" si="0"/>
        <v>0.76923076923076927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4</v>
      </c>
      <c r="F39" s="12">
        <v>0</v>
      </c>
      <c r="G39" s="12">
        <f t="shared" si="1"/>
        <v>4</v>
      </c>
      <c r="H39" s="12">
        <v>0</v>
      </c>
      <c r="I39" s="12">
        <v>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28</v>
      </c>
      <c r="F40" s="12">
        <v>0</v>
      </c>
      <c r="G40" s="12">
        <f t="shared" si="1"/>
        <v>28</v>
      </c>
      <c r="H40" s="12">
        <v>0</v>
      </c>
      <c r="I40" s="12">
        <v>8</v>
      </c>
      <c r="J40" s="13">
        <f t="shared" si="0"/>
        <v>3.5</v>
      </c>
    </row>
    <row r="41" spans="1:10" x14ac:dyDescent="0.25">
      <c r="A41" s="33" t="s">
        <v>115</v>
      </c>
      <c r="B41" s="33" t="s">
        <v>116</v>
      </c>
      <c r="C41" s="33" t="s">
        <v>117</v>
      </c>
      <c r="D41" s="34">
        <v>6</v>
      </c>
      <c r="E41" s="34">
        <v>55</v>
      </c>
      <c r="F41" s="34">
        <v>0</v>
      </c>
      <c r="G41" s="34">
        <f t="shared" si="1"/>
        <v>61</v>
      </c>
      <c r="H41" s="34">
        <v>2</v>
      </c>
      <c r="I41" s="34">
        <v>82</v>
      </c>
      <c r="J41" s="35">
        <f t="shared" si="0"/>
        <v>0.74390243902439024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16</v>
      </c>
      <c r="F42" s="12">
        <v>0</v>
      </c>
      <c r="G42" s="12">
        <f t="shared" si="1"/>
        <v>17</v>
      </c>
      <c r="H42" s="12">
        <v>0</v>
      </c>
      <c r="I42" s="12">
        <v>21</v>
      </c>
      <c r="J42" s="13">
        <f t="shared" si="0"/>
        <v>0.80952380952380953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28</v>
      </c>
      <c r="F43" s="12">
        <v>0</v>
      </c>
      <c r="G43" s="12">
        <f t="shared" si="1"/>
        <v>28</v>
      </c>
      <c r="H43" s="12">
        <v>0</v>
      </c>
      <c r="I43" s="12">
        <v>27</v>
      </c>
      <c r="J43" s="13">
        <f t="shared" si="0"/>
        <v>1.037037037037037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29</v>
      </c>
      <c r="J44" s="13">
        <f t="shared" si="0"/>
        <v>1.103448275862069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13</v>
      </c>
      <c r="F45" s="12">
        <v>0</v>
      </c>
      <c r="G45" s="12">
        <f t="shared" si="1"/>
        <v>14</v>
      </c>
      <c r="H45" s="12">
        <v>1</v>
      </c>
      <c r="I45" s="12">
        <v>15</v>
      </c>
      <c r="J45" s="13">
        <f t="shared" si="0"/>
        <v>0.93333333333333335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8</v>
      </c>
      <c r="E46" s="12">
        <v>76</v>
      </c>
      <c r="F46" s="12">
        <v>0</v>
      </c>
      <c r="G46" s="12">
        <f t="shared" si="1"/>
        <v>84</v>
      </c>
      <c r="H46" s="12">
        <v>7</v>
      </c>
      <c r="I46" s="12">
        <v>90</v>
      </c>
      <c r="J46" s="13">
        <f t="shared" si="0"/>
        <v>0.93333333333333335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84</v>
      </c>
      <c r="F47" s="12">
        <v>0</v>
      </c>
      <c r="G47" s="12">
        <f t="shared" si="1"/>
        <v>86</v>
      </c>
      <c r="H47" s="12">
        <v>2</v>
      </c>
      <c r="I47" s="12">
        <v>64</v>
      </c>
      <c r="J47" s="13">
        <f t="shared" si="0"/>
        <v>1.34375</v>
      </c>
    </row>
    <row r="48" spans="1:10" x14ac:dyDescent="0.25">
      <c r="A48" s="33" t="s">
        <v>134</v>
      </c>
      <c r="B48" s="33" t="s">
        <v>135</v>
      </c>
      <c r="C48" s="33" t="s">
        <v>136</v>
      </c>
      <c r="D48" s="34">
        <v>8</v>
      </c>
      <c r="E48" s="34">
        <v>48</v>
      </c>
      <c r="F48" s="34">
        <v>0</v>
      </c>
      <c r="G48" s="34">
        <f t="shared" si="1"/>
        <v>56</v>
      </c>
      <c r="H48" s="34">
        <v>2</v>
      </c>
      <c r="I48" s="34">
        <v>72</v>
      </c>
      <c r="J48" s="35">
        <f t="shared" si="0"/>
        <v>0.77777777777777779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22</v>
      </c>
      <c r="F49" s="12">
        <v>0</v>
      </c>
      <c r="G49" s="12">
        <f t="shared" si="1"/>
        <v>22</v>
      </c>
      <c r="H49" s="12">
        <v>0</v>
      </c>
      <c r="I49" s="12">
        <v>22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0</v>
      </c>
      <c r="E50" s="12">
        <v>24</v>
      </c>
      <c r="F50" s="12">
        <v>0</v>
      </c>
      <c r="G50" s="12">
        <f t="shared" si="1"/>
        <v>24</v>
      </c>
      <c r="H50" s="12">
        <v>0</v>
      </c>
      <c r="I50" s="12">
        <v>20</v>
      </c>
      <c r="J50" s="13">
        <f t="shared" si="0"/>
        <v>1.2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36</v>
      </c>
      <c r="F51" s="12">
        <v>0</v>
      </c>
      <c r="G51" s="12">
        <f t="shared" si="1"/>
        <v>42</v>
      </c>
      <c r="H51" s="12">
        <v>6</v>
      </c>
      <c r="I51" s="12">
        <v>36</v>
      </c>
      <c r="J51" s="13">
        <f t="shared" si="0"/>
        <v>1.1666666666666667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0</v>
      </c>
      <c r="E52" s="12">
        <v>95</v>
      </c>
      <c r="F52" s="12">
        <v>3</v>
      </c>
      <c r="G52" s="12">
        <f t="shared" si="1"/>
        <v>98</v>
      </c>
      <c r="H52" s="12">
        <v>0</v>
      </c>
      <c r="I52" s="12">
        <v>45</v>
      </c>
      <c r="J52" s="13">
        <f t="shared" si="0"/>
        <v>2.1777777777777776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12</v>
      </c>
      <c r="F53" s="12">
        <v>0</v>
      </c>
      <c r="G53" s="12">
        <f t="shared" si="1"/>
        <v>12</v>
      </c>
      <c r="H53" s="12">
        <v>0</v>
      </c>
      <c r="I53" s="12">
        <v>9</v>
      </c>
      <c r="J53" s="13">
        <f t="shared" si="0"/>
        <v>1.3333333333333333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28</v>
      </c>
      <c r="F54" s="12">
        <v>0</v>
      </c>
      <c r="G54" s="12">
        <f t="shared" si="1"/>
        <v>30</v>
      </c>
      <c r="H54" s="12">
        <v>0</v>
      </c>
      <c r="I54" s="12">
        <v>27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30</v>
      </c>
      <c r="F55" s="12">
        <v>0</v>
      </c>
      <c r="G55" s="12">
        <f t="shared" si="1"/>
        <v>31</v>
      </c>
      <c r="H55" s="12">
        <v>0</v>
      </c>
      <c r="I55" s="12">
        <v>22</v>
      </c>
      <c r="J55" s="13">
        <f t="shared" si="0"/>
        <v>1.4090909090909092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69</v>
      </c>
      <c r="F56" s="12">
        <v>0</v>
      </c>
      <c r="G56" s="12">
        <f t="shared" si="1"/>
        <v>69</v>
      </c>
      <c r="H56" s="12">
        <v>0</v>
      </c>
      <c r="I56" s="12">
        <v>39</v>
      </c>
      <c r="J56" s="13">
        <f t="shared" si="0"/>
        <v>1.7692307692307692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107</v>
      </c>
      <c r="F57" s="12">
        <v>0</v>
      </c>
      <c r="G57" s="12">
        <f t="shared" si="1"/>
        <v>111</v>
      </c>
      <c r="H57" s="12">
        <v>2</v>
      </c>
      <c r="I57" s="12">
        <v>54</v>
      </c>
      <c r="J57" s="13">
        <f t="shared" si="0"/>
        <v>2.0555555555555554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1</v>
      </c>
      <c r="I58" s="12">
        <v>25</v>
      </c>
      <c r="J58" s="13">
        <f t="shared" si="0"/>
        <v>1.08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15</v>
      </c>
      <c r="E59" s="12">
        <v>90</v>
      </c>
      <c r="F59" s="12">
        <v>0</v>
      </c>
      <c r="G59" s="12">
        <f t="shared" si="1"/>
        <v>105</v>
      </c>
      <c r="H59" s="12">
        <v>2</v>
      </c>
      <c r="I59" s="12">
        <v>98</v>
      </c>
      <c r="J59" s="13">
        <f t="shared" si="0"/>
        <v>1.0714285714285714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22</v>
      </c>
      <c r="F60" s="12">
        <v>0</v>
      </c>
      <c r="G60" s="12">
        <f t="shared" si="1"/>
        <v>24</v>
      </c>
      <c r="H60" s="12">
        <v>0</v>
      </c>
      <c r="I60" s="12">
        <v>15</v>
      </c>
      <c r="J60" s="13">
        <f t="shared" si="0"/>
        <v>1.6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20</v>
      </c>
      <c r="F61" s="12">
        <v>0</v>
      </c>
      <c r="G61" s="12">
        <f t="shared" si="1"/>
        <v>20</v>
      </c>
      <c r="H61" s="12">
        <v>0</v>
      </c>
      <c r="I61" s="12">
        <v>19</v>
      </c>
      <c r="J61" s="13">
        <f t="shared" si="0"/>
        <v>1.0526315789473684</v>
      </c>
    </row>
    <row r="62" spans="1:10" x14ac:dyDescent="0.25">
      <c r="A62" s="3" t="s">
        <v>173</v>
      </c>
      <c r="B62" s="3" t="s">
        <v>174</v>
      </c>
      <c r="C62" s="3" t="s">
        <v>478</v>
      </c>
      <c r="D62" s="12">
        <v>6</v>
      </c>
      <c r="E62" s="12">
        <v>157</v>
      </c>
      <c r="F62" s="12">
        <v>0</v>
      </c>
      <c r="G62" s="12">
        <f t="shared" si="1"/>
        <v>163</v>
      </c>
      <c r="H62" s="12">
        <v>6</v>
      </c>
      <c r="I62" s="12">
        <v>188</v>
      </c>
      <c r="J62" s="13">
        <f t="shared" si="0"/>
        <v>0.86702127659574468</v>
      </c>
    </row>
    <row r="63" spans="1:10" x14ac:dyDescent="0.25">
      <c r="A63" s="3" t="s">
        <v>175</v>
      </c>
      <c r="B63" s="3" t="s">
        <v>174</v>
      </c>
      <c r="C63" s="3" t="s">
        <v>490</v>
      </c>
      <c r="D63" s="12">
        <v>16</v>
      </c>
      <c r="E63" s="12">
        <v>190</v>
      </c>
      <c r="F63" s="12">
        <v>0</v>
      </c>
      <c r="G63" s="12">
        <f t="shared" si="1"/>
        <v>206</v>
      </c>
      <c r="H63" s="12">
        <v>5</v>
      </c>
      <c r="I63" s="12">
        <v>208</v>
      </c>
      <c r="J63" s="13">
        <f t="shared" si="0"/>
        <v>0.99038461538461542</v>
      </c>
    </row>
    <row r="64" spans="1:10" x14ac:dyDescent="0.25">
      <c r="A64" s="3" t="s">
        <v>177</v>
      </c>
      <c r="B64" s="3" t="s">
        <v>174</v>
      </c>
      <c r="C64" s="3" t="s">
        <v>479</v>
      </c>
      <c r="D64" s="12">
        <v>5</v>
      </c>
      <c r="E64" s="12">
        <v>102</v>
      </c>
      <c r="F64" s="12">
        <v>0</v>
      </c>
      <c r="G64" s="12">
        <f t="shared" si="1"/>
        <v>107</v>
      </c>
      <c r="H64" s="12">
        <v>3</v>
      </c>
      <c r="I64" s="12">
        <v>109</v>
      </c>
      <c r="J64" s="13">
        <f t="shared" si="0"/>
        <v>0.98165137614678899</v>
      </c>
    </row>
    <row r="65" spans="1:10" x14ac:dyDescent="0.25">
      <c r="A65" s="3" t="s">
        <v>179</v>
      </c>
      <c r="B65" s="3" t="s">
        <v>174</v>
      </c>
      <c r="C65" s="3" t="s">
        <v>475</v>
      </c>
      <c r="D65" s="12">
        <v>9</v>
      </c>
      <c r="E65" s="12">
        <v>98</v>
      </c>
      <c r="F65" s="12">
        <v>0</v>
      </c>
      <c r="G65" s="12">
        <f t="shared" si="1"/>
        <v>107</v>
      </c>
      <c r="H65" s="12">
        <v>4</v>
      </c>
      <c r="I65" s="12">
        <v>109</v>
      </c>
      <c r="J65" s="13">
        <f t="shared" si="0"/>
        <v>0.98165137614678899</v>
      </c>
    </row>
    <row r="66" spans="1:10" x14ac:dyDescent="0.25">
      <c r="A66" s="3" t="s">
        <v>180</v>
      </c>
      <c r="B66" s="3" t="s">
        <v>174</v>
      </c>
      <c r="C66" s="3" t="s">
        <v>476</v>
      </c>
      <c r="D66" s="12">
        <v>2</v>
      </c>
      <c r="E66" s="12">
        <v>63</v>
      </c>
      <c r="F66" s="12">
        <v>0</v>
      </c>
      <c r="G66" s="12">
        <f t="shared" si="1"/>
        <v>65</v>
      </c>
      <c r="H66" s="12">
        <v>0</v>
      </c>
      <c r="I66" s="12">
        <v>60</v>
      </c>
      <c r="J66" s="13">
        <f t="shared" si="0"/>
        <v>1.0833333333333333</v>
      </c>
    </row>
    <row r="67" spans="1:10" x14ac:dyDescent="0.25">
      <c r="A67" s="3" t="s">
        <v>182</v>
      </c>
      <c r="B67" s="3" t="s">
        <v>174</v>
      </c>
      <c r="C67" s="3" t="s">
        <v>489</v>
      </c>
      <c r="D67" s="12">
        <v>4</v>
      </c>
      <c r="E67" s="12">
        <v>164</v>
      </c>
      <c r="F67" s="12">
        <v>0</v>
      </c>
      <c r="G67" s="12">
        <f t="shared" si="1"/>
        <v>168</v>
      </c>
      <c r="H67" s="12">
        <v>0</v>
      </c>
      <c r="I67" s="12">
        <v>182</v>
      </c>
      <c r="J67" s="13">
        <f t="shared" si="0"/>
        <v>0.92307692307692313</v>
      </c>
    </row>
    <row r="68" spans="1:10" x14ac:dyDescent="0.25">
      <c r="A68" s="3" t="s">
        <v>184</v>
      </c>
      <c r="B68" s="3" t="s">
        <v>174</v>
      </c>
      <c r="C68" s="3" t="s">
        <v>185</v>
      </c>
      <c r="D68" s="12">
        <v>3</v>
      </c>
      <c r="E68" s="12">
        <v>41</v>
      </c>
      <c r="F68" s="12">
        <v>0</v>
      </c>
      <c r="G68" s="12">
        <f t="shared" si="1"/>
        <v>44</v>
      </c>
      <c r="H68" s="12">
        <v>3</v>
      </c>
      <c r="I68" s="12">
        <v>38</v>
      </c>
      <c r="J68" s="13">
        <f t="shared" si="0"/>
        <v>1.1578947368421053</v>
      </c>
    </row>
    <row r="69" spans="1:10" x14ac:dyDescent="0.25">
      <c r="A69" s="3" t="s">
        <v>186</v>
      </c>
      <c r="B69" s="3" t="s">
        <v>174</v>
      </c>
      <c r="C69" s="3" t="s">
        <v>187</v>
      </c>
      <c r="D69" s="12">
        <v>6</v>
      </c>
      <c r="E69" s="12">
        <v>96</v>
      </c>
      <c r="F69" s="12">
        <v>4</v>
      </c>
      <c r="G69" s="12">
        <f t="shared" si="1"/>
        <v>106</v>
      </c>
      <c r="H69" s="12">
        <v>2</v>
      </c>
      <c r="I69" s="12">
        <v>119</v>
      </c>
      <c r="J69" s="13">
        <f t="shared" si="0"/>
        <v>0.89075630252100846</v>
      </c>
    </row>
    <row r="70" spans="1:10" x14ac:dyDescent="0.25">
      <c r="A70" s="3" t="s">
        <v>188</v>
      </c>
      <c r="B70" s="3" t="s">
        <v>174</v>
      </c>
      <c r="C70" s="3" t="s">
        <v>189</v>
      </c>
      <c r="D70" s="12">
        <v>56</v>
      </c>
      <c r="E70" s="12">
        <v>554</v>
      </c>
      <c r="F70" s="12">
        <v>0</v>
      </c>
      <c r="G70" s="12">
        <f t="shared" si="1"/>
        <v>610</v>
      </c>
      <c r="H70" s="12">
        <v>3</v>
      </c>
      <c r="I70" s="12">
        <v>660</v>
      </c>
      <c r="J70" s="13">
        <f t="shared" si="0"/>
        <v>0.9242424242424242</v>
      </c>
    </row>
    <row r="71" spans="1:10" x14ac:dyDescent="0.25">
      <c r="A71" s="3" t="s">
        <v>190</v>
      </c>
      <c r="B71" s="3" t="s">
        <v>174</v>
      </c>
      <c r="C71" s="3" t="s">
        <v>191</v>
      </c>
      <c r="D71" s="12">
        <v>10</v>
      </c>
      <c r="E71" s="12">
        <v>84</v>
      </c>
      <c r="F71" s="12">
        <v>0</v>
      </c>
      <c r="G71" s="12">
        <f t="shared" si="1"/>
        <v>94</v>
      </c>
      <c r="H71" s="12">
        <v>0</v>
      </c>
      <c r="I71" s="12">
        <v>93</v>
      </c>
      <c r="J71" s="13">
        <f t="shared" si="0"/>
        <v>1.010752688172043</v>
      </c>
    </row>
    <row r="72" spans="1:10" x14ac:dyDescent="0.25">
      <c r="A72" s="3" t="s">
        <v>192</v>
      </c>
      <c r="B72" s="3" t="s">
        <v>174</v>
      </c>
      <c r="C72" s="3" t="s">
        <v>193</v>
      </c>
      <c r="D72" s="12">
        <v>17</v>
      </c>
      <c r="E72" s="12">
        <v>395</v>
      </c>
      <c r="F72" s="12">
        <v>4</v>
      </c>
      <c r="G72" s="12">
        <f t="shared" si="1"/>
        <v>416</v>
      </c>
      <c r="H72" s="12">
        <v>17</v>
      </c>
      <c r="I72" s="12">
        <v>363</v>
      </c>
      <c r="J72" s="13">
        <f t="shared" si="0"/>
        <v>1.1460055096418733</v>
      </c>
    </row>
    <row r="73" spans="1:10" x14ac:dyDescent="0.25">
      <c r="A73" s="3" t="s">
        <v>194</v>
      </c>
      <c r="B73" s="3" t="s">
        <v>174</v>
      </c>
      <c r="C73" s="3" t="s">
        <v>195</v>
      </c>
      <c r="D73" s="12">
        <v>14</v>
      </c>
      <c r="E73" s="12">
        <v>252</v>
      </c>
      <c r="F73" s="12">
        <v>0</v>
      </c>
      <c r="G73" s="12">
        <f t="shared" si="1"/>
        <v>266</v>
      </c>
      <c r="H73" s="12">
        <v>3</v>
      </c>
      <c r="I73" s="12">
        <v>246</v>
      </c>
      <c r="J73" s="13">
        <f t="shared" si="0"/>
        <v>1.0813008130081301</v>
      </c>
    </row>
    <row r="74" spans="1:10" x14ac:dyDescent="0.25">
      <c r="A74" s="3" t="s">
        <v>196</v>
      </c>
      <c r="B74" s="3" t="s">
        <v>174</v>
      </c>
      <c r="C74" s="3" t="s">
        <v>197</v>
      </c>
      <c r="D74" s="12">
        <v>2</v>
      </c>
      <c r="E74" s="12">
        <v>144</v>
      </c>
      <c r="F74" s="12">
        <v>0</v>
      </c>
      <c r="G74" s="12">
        <f t="shared" si="1"/>
        <v>146</v>
      </c>
      <c r="H74" s="12">
        <v>0</v>
      </c>
      <c r="I74" s="12">
        <v>149</v>
      </c>
      <c r="J74" s="13">
        <f t="shared" ref="J74:J109" si="2">G74/I74</f>
        <v>0.97986577181208057</v>
      </c>
    </row>
    <row r="75" spans="1:10" x14ac:dyDescent="0.25">
      <c r="A75" s="3" t="s">
        <v>198</v>
      </c>
      <c r="B75" s="3" t="s">
        <v>174</v>
      </c>
      <c r="C75" s="3" t="s">
        <v>199</v>
      </c>
      <c r="D75" s="12">
        <v>17</v>
      </c>
      <c r="E75" s="12">
        <v>3</v>
      </c>
      <c r="F75" s="12">
        <v>0</v>
      </c>
      <c r="G75" s="12">
        <f>SUM(D75:F75)</f>
        <v>20</v>
      </c>
      <c r="H75" s="12">
        <v>3</v>
      </c>
      <c r="I75" s="12">
        <v>21</v>
      </c>
      <c r="J75" s="13">
        <f>G75/I75</f>
        <v>0.95238095238095233</v>
      </c>
    </row>
    <row r="76" spans="1:10" x14ac:dyDescent="0.25">
      <c r="A76" s="3" t="s">
        <v>200</v>
      </c>
      <c r="B76" s="3" t="s">
        <v>201</v>
      </c>
      <c r="C76" s="3" t="s">
        <v>201</v>
      </c>
      <c r="D76" s="12">
        <v>4</v>
      </c>
      <c r="E76" s="12">
        <v>40</v>
      </c>
      <c r="F76" s="12">
        <v>0</v>
      </c>
      <c r="G76" s="12">
        <f t="shared" ref="G76:G108" si="3">SUM(D76:F76)</f>
        <v>44</v>
      </c>
      <c r="H76" s="12">
        <v>2</v>
      </c>
      <c r="I76" s="12">
        <v>42</v>
      </c>
      <c r="J76" s="13">
        <f t="shared" si="2"/>
        <v>1.0476190476190477</v>
      </c>
    </row>
    <row r="77" spans="1:10" x14ac:dyDescent="0.25">
      <c r="A77" s="33" t="s">
        <v>202</v>
      </c>
      <c r="B77" s="33" t="s">
        <v>203</v>
      </c>
      <c r="C77" s="33" t="s">
        <v>204</v>
      </c>
      <c r="D77" s="34">
        <v>1</v>
      </c>
      <c r="E77" s="34">
        <v>6</v>
      </c>
      <c r="F77" s="34">
        <v>0</v>
      </c>
      <c r="G77" s="34">
        <f t="shared" si="3"/>
        <v>7</v>
      </c>
      <c r="H77" s="34">
        <v>1</v>
      </c>
      <c r="I77" s="34">
        <v>9</v>
      </c>
      <c r="J77" s="35">
        <f t="shared" si="2"/>
        <v>0.77777777777777779</v>
      </c>
    </row>
    <row r="78" spans="1:10" x14ac:dyDescent="0.25">
      <c r="A78" s="16" t="s">
        <v>205</v>
      </c>
      <c r="B78" s="3" t="s">
        <v>203</v>
      </c>
      <c r="C78" s="3" t="s">
        <v>206</v>
      </c>
      <c r="D78" s="12">
        <v>1</v>
      </c>
      <c r="E78" s="12">
        <v>7</v>
      </c>
      <c r="F78" s="12">
        <v>0</v>
      </c>
      <c r="G78" s="12">
        <f t="shared" si="3"/>
        <v>8</v>
      </c>
      <c r="H78" s="12">
        <v>1</v>
      </c>
      <c r="I78" s="12">
        <v>5</v>
      </c>
      <c r="J78" s="13">
        <f t="shared" si="2"/>
        <v>1.6</v>
      </c>
    </row>
    <row r="79" spans="1:10" x14ac:dyDescent="0.25">
      <c r="A79" s="3" t="s">
        <v>207</v>
      </c>
      <c r="B79" s="3" t="s">
        <v>208</v>
      </c>
      <c r="C79" s="3" t="s">
        <v>209</v>
      </c>
      <c r="D79" s="12">
        <v>3</v>
      </c>
      <c r="E79" s="12">
        <v>45</v>
      </c>
      <c r="F79" s="12">
        <v>5</v>
      </c>
      <c r="G79" s="12">
        <f t="shared" si="3"/>
        <v>53</v>
      </c>
      <c r="H79" s="12">
        <v>3</v>
      </c>
      <c r="I79" s="12">
        <v>54</v>
      </c>
      <c r="J79" s="13">
        <f t="shared" si="2"/>
        <v>0.98148148148148151</v>
      </c>
    </row>
    <row r="80" spans="1:10" x14ac:dyDescent="0.25">
      <c r="A80" s="3" t="s">
        <v>210</v>
      </c>
      <c r="B80" s="3" t="s">
        <v>211</v>
      </c>
      <c r="C80" s="3" t="s">
        <v>211</v>
      </c>
      <c r="D80" s="12">
        <v>2</v>
      </c>
      <c r="E80" s="12">
        <v>39</v>
      </c>
      <c r="F80" s="12">
        <v>0</v>
      </c>
      <c r="G80" s="12">
        <f t="shared" si="3"/>
        <v>41</v>
      </c>
      <c r="H80" s="12">
        <v>2</v>
      </c>
      <c r="I80" s="12">
        <v>31</v>
      </c>
      <c r="J80" s="13">
        <f t="shared" si="2"/>
        <v>1.3225806451612903</v>
      </c>
    </row>
    <row r="81" spans="1:11" x14ac:dyDescent="0.25">
      <c r="A81" s="3" t="s">
        <v>212</v>
      </c>
      <c r="B81" s="3" t="s">
        <v>213</v>
      </c>
      <c r="C81" s="3" t="s">
        <v>214</v>
      </c>
      <c r="D81" s="12">
        <v>8</v>
      </c>
      <c r="E81" s="12">
        <v>122</v>
      </c>
      <c r="F81" s="12">
        <v>0</v>
      </c>
      <c r="G81" s="12">
        <f t="shared" si="3"/>
        <v>130</v>
      </c>
      <c r="H81" s="12">
        <v>8</v>
      </c>
      <c r="I81" s="12">
        <v>106</v>
      </c>
      <c r="J81" s="13">
        <f t="shared" si="2"/>
        <v>1.2264150943396226</v>
      </c>
    </row>
    <row r="82" spans="1:11" x14ac:dyDescent="0.25">
      <c r="A82" s="3" t="s">
        <v>215</v>
      </c>
      <c r="B82" s="3" t="s">
        <v>213</v>
      </c>
      <c r="C82" s="3" t="s">
        <v>216</v>
      </c>
      <c r="D82" s="12">
        <v>3</v>
      </c>
      <c r="E82" s="12">
        <v>47</v>
      </c>
      <c r="F82" s="12">
        <v>3</v>
      </c>
      <c r="G82" s="12">
        <f t="shared" si="3"/>
        <v>53</v>
      </c>
      <c r="H82" s="12">
        <v>2</v>
      </c>
      <c r="I82" s="12">
        <v>43</v>
      </c>
      <c r="J82" s="13">
        <f t="shared" si="2"/>
        <v>1.2325581395348837</v>
      </c>
    </row>
    <row r="83" spans="1:11" x14ac:dyDescent="0.25">
      <c r="A83" s="3" t="s">
        <v>217</v>
      </c>
      <c r="B83" s="3" t="s">
        <v>218</v>
      </c>
      <c r="C83" s="3" t="s">
        <v>219</v>
      </c>
      <c r="D83" s="12">
        <v>6</v>
      </c>
      <c r="E83" s="12">
        <v>112</v>
      </c>
      <c r="F83" s="12">
        <v>1</v>
      </c>
      <c r="G83" s="12">
        <f t="shared" si="3"/>
        <v>119</v>
      </c>
      <c r="H83" s="12">
        <v>1</v>
      </c>
      <c r="I83" s="12">
        <v>74</v>
      </c>
      <c r="J83" s="13">
        <f t="shared" si="2"/>
        <v>1.6081081081081081</v>
      </c>
    </row>
    <row r="84" spans="1:11" x14ac:dyDescent="0.25">
      <c r="A84" s="3" t="s">
        <v>220</v>
      </c>
      <c r="B84" s="3" t="s">
        <v>221</v>
      </c>
      <c r="C84" s="3" t="s">
        <v>222</v>
      </c>
      <c r="D84" s="12">
        <v>4</v>
      </c>
      <c r="E84" s="12">
        <v>49</v>
      </c>
      <c r="F84" s="12">
        <v>1</v>
      </c>
      <c r="G84" s="12">
        <f t="shared" si="3"/>
        <v>54</v>
      </c>
      <c r="H84" s="12">
        <v>4</v>
      </c>
      <c r="I84" s="12">
        <v>31</v>
      </c>
      <c r="J84" s="13">
        <f t="shared" si="2"/>
        <v>1.7419354838709677</v>
      </c>
    </row>
    <row r="85" spans="1:11" x14ac:dyDescent="0.25">
      <c r="A85" s="3" t="s">
        <v>223</v>
      </c>
      <c r="B85" s="3" t="s">
        <v>224</v>
      </c>
      <c r="C85" s="3" t="s">
        <v>225</v>
      </c>
      <c r="D85" s="12">
        <v>22</v>
      </c>
      <c r="E85" s="12">
        <v>131</v>
      </c>
      <c r="F85" s="12">
        <v>5</v>
      </c>
      <c r="G85" s="12">
        <f t="shared" si="3"/>
        <v>158</v>
      </c>
      <c r="H85" s="12">
        <v>8</v>
      </c>
      <c r="I85" s="12">
        <v>130</v>
      </c>
      <c r="J85" s="13">
        <f t="shared" si="2"/>
        <v>1.2153846153846153</v>
      </c>
    </row>
    <row r="86" spans="1:11" x14ac:dyDescent="0.25">
      <c r="A86" s="3" t="s">
        <v>226</v>
      </c>
      <c r="B86" s="3" t="s">
        <v>227</v>
      </c>
      <c r="C86" s="3" t="s">
        <v>228</v>
      </c>
      <c r="D86" s="12">
        <v>1</v>
      </c>
      <c r="E86" s="12">
        <v>33</v>
      </c>
      <c r="F86" s="12">
        <v>0</v>
      </c>
      <c r="G86" s="12">
        <f t="shared" si="3"/>
        <v>34</v>
      </c>
      <c r="H86" s="12">
        <v>1</v>
      </c>
      <c r="I86" s="12">
        <v>12</v>
      </c>
      <c r="J86" s="13">
        <f t="shared" si="2"/>
        <v>2.8333333333333335</v>
      </c>
    </row>
    <row r="87" spans="1:11" x14ac:dyDescent="0.25">
      <c r="A87" s="3" t="s">
        <v>229</v>
      </c>
      <c r="B87" s="3" t="s">
        <v>230</v>
      </c>
      <c r="C87" s="3" t="s">
        <v>231</v>
      </c>
      <c r="D87" s="12">
        <v>0</v>
      </c>
      <c r="E87" s="12">
        <v>0</v>
      </c>
      <c r="F87" s="12">
        <v>0</v>
      </c>
      <c r="G87" s="12">
        <f t="shared" si="3"/>
        <v>0</v>
      </c>
      <c r="H87" s="12">
        <v>0</v>
      </c>
      <c r="I87" s="12">
        <v>0</v>
      </c>
      <c r="J87" s="13">
        <v>0</v>
      </c>
      <c r="K87" t="s">
        <v>458</v>
      </c>
    </row>
    <row r="88" spans="1:11" x14ac:dyDescent="0.25">
      <c r="A88" s="3" t="s">
        <v>232</v>
      </c>
      <c r="B88" s="3" t="s">
        <v>233</v>
      </c>
      <c r="C88" s="3" t="s">
        <v>234</v>
      </c>
      <c r="D88" s="12">
        <v>6</v>
      </c>
      <c r="E88" s="12">
        <v>101</v>
      </c>
      <c r="F88" s="12">
        <v>0</v>
      </c>
      <c r="G88" s="12">
        <f t="shared" si="3"/>
        <v>107</v>
      </c>
      <c r="H88" s="12">
        <v>4</v>
      </c>
      <c r="I88" s="12">
        <v>108</v>
      </c>
      <c r="J88" s="13">
        <f t="shared" si="2"/>
        <v>0.9907407407407407</v>
      </c>
    </row>
    <row r="89" spans="1:11" x14ac:dyDescent="0.25">
      <c r="A89" s="3" t="s">
        <v>235</v>
      </c>
      <c r="B89" s="3" t="s">
        <v>236</v>
      </c>
      <c r="C89" s="3" t="s">
        <v>236</v>
      </c>
      <c r="D89" s="12">
        <v>4</v>
      </c>
      <c r="E89" s="12">
        <v>96</v>
      </c>
      <c r="F89" s="12">
        <v>0</v>
      </c>
      <c r="G89" s="12">
        <f t="shared" si="3"/>
        <v>100</v>
      </c>
      <c r="H89" s="12">
        <v>1</v>
      </c>
      <c r="I89" s="12">
        <v>65</v>
      </c>
      <c r="J89" s="13">
        <f t="shared" si="2"/>
        <v>1.5384615384615385</v>
      </c>
    </row>
    <row r="90" spans="1:11" x14ac:dyDescent="0.25">
      <c r="A90" s="33" t="s">
        <v>237</v>
      </c>
      <c r="B90" s="33" t="s">
        <v>238</v>
      </c>
      <c r="C90" s="33" t="s">
        <v>239</v>
      </c>
      <c r="D90" s="34">
        <v>5</v>
      </c>
      <c r="E90" s="34">
        <v>58</v>
      </c>
      <c r="F90" s="34">
        <v>0</v>
      </c>
      <c r="G90" s="34">
        <f t="shared" si="3"/>
        <v>63</v>
      </c>
      <c r="H90" s="34">
        <v>2</v>
      </c>
      <c r="I90" s="34">
        <v>89</v>
      </c>
      <c r="J90" s="35">
        <f t="shared" si="2"/>
        <v>0.7078651685393258</v>
      </c>
    </row>
    <row r="91" spans="1:11" x14ac:dyDescent="0.25">
      <c r="A91" s="3" t="s">
        <v>240</v>
      </c>
      <c r="B91" s="3" t="s">
        <v>241</v>
      </c>
      <c r="C91" s="3" t="s">
        <v>242</v>
      </c>
      <c r="D91" s="12">
        <v>8</v>
      </c>
      <c r="E91" s="12">
        <v>61</v>
      </c>
      <c r="F91" s="12">
        <v>0</v>
      </c>
      <c r="G91" s="12">
        <f t="shared" si="3"/>
        <v>69</v>
      </c>
      <c r="H91" s="12">
        <v>4</v>
      </c>
      <c r="I91" s="12">
        <v>81</v>
      </c>
      <c r="J91" s="13">
        <f t="shared" si="2"/>
        <v>0.85185185185185186</v>
      </c>
    </row>
    <row r="92" spans="1:11" x14ac:dyDescent="0.25">
      <c r="A92" s="3" t="s">
        <v>243</v>
      </c>
      <c r="B92" s="3" t="s">
        <v>244</v>
      </c>
      <c r="C92" s="3" t="s">
        <v>245</v>
      </c>
      <c r="D92" s="12">
        <v>3</v>
      </c>
      <c r="E92" s="12">
        <v>103</v>
      </c>
      <c r="F92" s="12">
        <v>0</v>
      </c>
      <c r="G92" s="12">
        <f t="shared" si="3"/>
        <v>106</v>
      </c>
      <c r="H92" s="12">
        <v>0</v>
      </c>
      <c r="I92" s="12">
        <v>107</v>
      </c>
      <c r="J92" s="13">
        <f t="shared" si="2"/>
        <v>0.99065420560747663</v>
      </c>
    </row>
    <row r="93" spans="1:11" x14ac:dyDescent="0.25">
      <c r="A93" s="3" t="s">
        <v>246</v>
      </c>
      <c r="B93" s="3" t="s">
        <v>247</v>
      </c>
      <c r="C93" s="3" t="s">
        <v>248</v>
      </c>
      <c r="D93" s="12">
        <v>0</v>
      </c>
      <c r="E93" s="12">
        <v>15</v>
      </c>
      <c r="F93" s="12">
        <v>0</v>
      </c>
      <c r="G93" s="12">
        <f t="shared" si="3"/>
        <v>15</v>
      </c>
      <c r="H93" s="12">
        <v>0</v>
      </c>
      <c r="I93" s="12">
        <v>16</v>
      </c>
      <c r="J93" s="13">
        <f t="shared" si="2"/>
        <v>0.9375</v>
      </c>
    </row>
    <row r="94" spans="1:11" x14ac:dyDescent="0.25">
      <c r="A94" s="3" t="s">
        <v>249</v>
      </c>
      <c r="B94" s="3" t="s">
        <v>250</v>
      </c>
      <c r="C94" s="3" t="s">
        <v>251</v>
      </c>
      <c r="D94" s="12">
        <v>14</v>
      </c>
      <c r="E94" s="12">
        <v>249</v>
      </c>
      <c r="F94" s="12">
        <v>0</v>
      </c>
      <c r="G94" s="12">
        <f t="shared" si="3"/>
        <v>263</v>
      </c>
      <c r="H94" s="12">
        <v>14</v>
      </c>
      <c r="I94" s="12">
        <v>265</v>
      </c>
      <c r="J94" s="13">
        <f t="shared" si="2"/>
        <v>0.99245283018867925</v>
      </c>
    </row>
    <row r="95" spans="1:11" x14ac:dyDescent="0.25">
      <c r="A95" s="3" t="s">
        <v>252</v>
      </c>
      <c r="B95" s="3" t="s">
        <v>250</v>
      </c>
      <c r="C95" s="3" t="s">
        <v>253</v>
      </c>
      <c r="D95" s="12">
        <v>0</v>
      </c>
      <c r="E95" s="12">
        <v>17</v>
      </c>
      <c r="F95" s="12">
        <v>0</v>
      </c>
      <c r="G95" s="12">
        <f t="shared" si="3"/>
        <v>17</v>
      </c>
      <c r="H95" s="12">
        <v>0</v>
      </c>
      <c r="I95" s="12">
        <v>15</v>
      </c>
      <c r="J95" s="13">
        <f t="shared" si="2"/>
        <v>1.1333333333333333</v>
      </c>
    </row>
    <row r="96" spans="1:11" x14ac:dyDescent="0.25">
      <c r="A96" s="33" t="s">
        <v>254</v>
      </c>
      <c r="B96" s="33" t="s">
        <v>250</v>
      </c>
      <c r="C96" s="33" t="s">
        <v>255</v>
      </c>
      <c r="D96" s="34">
        <v>29</v>
      </c>
      <c r="E96" s="34">
        <v>150</v>
      </c>
      <c r="F96" s="34">
        <v>0</v>
      </c>
      <c r="G96" s="34">
        <f t="shared" si="3"/>
        <v>179</v>
      </c>
      <c r="H96" s="34">
        <v>1</v>
      </c>
      <c r="I96" s="34">
        <v>286</v>
      </c>
      <c r="J96" s="35">
        <f t="shared" si="2"/>
        <v>0.62587412587412583</v>
      </c>
    </row>
    <row r="97" spans="1:10" x14ac:dyDescent="0.25">
      <c r="A97" s="3" t="s">
        <v>256</v>
      </c>
      <c r="B97" s="3" t="s">
        <v>250</v>
      </c>
      <c r="C97" s="3" t="s">
        <v>257</v>
      </c>
      <c r="D97" s="12">
        <v>2</v>
      </c>
      <c r="E97" s="12">
        <v>60</v>
      </c>
      <c r="F97" s="12">
        <v>0</v>
      </c>
      <c r="G97" s="12">
        <f t="shared" si="3"/>
        <v>62</v>
      </c>
      <c r="H97" s="12">
        <v>2</v>
      </c>
      <c r="I97" s="12">
        <v>62</v>
      </c>
      <c r="J97" s="13">
        <f t="shared" si="2"/>
        <v>1</v>
      </c>
    </row>
    <row r="98" spans="1:10" x14ac:dyDescent="0.25">
      <c r="A98" s="3" t="s">
        <v>258</v>
      </c>
      <c r="B98" s="3" t="s">
        <v>250</v>
      </c>
      <c r="C98" s="3" t="s">
        <v>259</v>
      </c>
      <c r="D98" s="12">
        <v>4</v>
      </c>
      <c r="E98" s="12">
        <v>109</v>
      </c>
      <c r="F98" s="12">
        <v>0</v>
      </c>
      <c r="G98" s="12">
        <f t="shared" si="3"/>
        <v>113</v>
      </c>
      <c r="H98" s="12">
        <v>1</v>
      </c>
      <c r="I98" s="12">
        <v>112</v>
      </c>
      <c r="J98" s="13">
        <f t="shared" si="2"/>
        <v>1.0089285714285714</v>
      </c>
    </row>
    <row r="99" spans="1:10" x14ac:dyDescent="0.25">
      <c r="A99" s="3" t="s">
        <v>260</v>
      </c>
      <c r="B99" s="3" t="s">
        <v>250</v>
      </c>
      <c r="C99" s="3" t="s">
        <v>261</v>
      </c>
      <c r="D99" s="12">
        <v>2</v>
      </c>
      <c r="E99" s="12">
        <v>61</v>
      </c>
      <c r="F99" s="12">
        <v>0</v>
      </c>
      <c r="G99" s="12">
        <f t="shared" si="3"/>
        <v>63</v>
      </c>
      <c r="H99" s="12">
        <v>1</v>
      </c>
      <c r="I99" s="12">
        <v>75</v>
      </c>
      <c r="J99" s="13">
        <f t="shared" si="2"/>
        <v>0.84</v>
      </c>
    </row>
    <row r="100" spans="1:10" x14ac:dyDescent="0.25">
      <c r="A100" s="3" t="s">
        <v>262</v>
      </c>
      <c r="B100" s="3" t="s">
        <v>250</v>
      </c>
      <c r="C100" s="3" t="s">
        <v>263</v>
      </c>
      <c r="D100" s="12">
        <v>4</v>
      </c>
      <c r="E100" s="12">
        <v>357</v>
      </c>
      <c r="F100" s="12">
        <v>0</v>
      </c>
      <c r="G100" s="12">
        <f t="shared" si="3"/>
        <v>361</v>
      </c>
      <c r="H100" s="12">
        <v>1</v>
      </c>
      <c r="I100" s="12">
        <v>367</v>
      </c>
      <c r="J100" s="13">
        <f t="shared" si="2"/>
        <v>0.98365122615803813</v>
      </c>
    </row>
    <row r="101" spans="1:10" x14ac:dyDescent="0.25">
      <c r="A101" s="3" t="s">
        <v>264</v>
      </c>
      <c r="B101" s="3" t="s">
        <v>250</v>
      </c>
      <c r="C101" s="3" t="s">
        <v>265</v>
      </c>
      <c r="D101" s="12">
        <v>5</v>
      </c>
      <c r="E101" s="12">
        <v>146</v>
      </c>
      <c r="F101" s="12">
        <v>0</v>
      </c>
      <c r="G101" s="12">
        <f t="shared" si="3"/>
        <v>151</v>
      </c>
      <c r="H101" s="12">
        <v>3</v>
      </c>
      <c r="I101" s="12">
        <v>150</v>
      </c>
      <c r="J101" s="13">
        <f t="shared" si="2"/>
        <v>1.0066666666666666</v>
      </c>
    </row>
    <row r="102" spans="1:10" x14ac:dyDescent="0.25">
      <c r="A102" s="3" t="s">
        <v>266</v>
      </c>
      <c r="B102" s="3" t="s">
        <v>250</v>
      </c>
      <c r="C102" s="3" t="s">
        <v>267</v>
      </c>
      <c r="D102" s="12">
        <v>6</v>
      </c>
      <c r="E102" s="12">
        <v>108</v>
      </c>
      <c r="F102" s="12">
        <v>0</v>
      </c>
      <c r="G102" s="12">
        <f t="shared" si="3"/>
        <v>114</v>
      </c>
      <c r="H102" s="12">
        <v>6</v>
      </c>
      <c r="I102" s="12">
        <v>107</v>
      </c>
      <c r="J102" s="13">
        <f t="shared" si="2"/>
        <v>1.0654205607476634</v>
      </c>
    </row>
    <row r="103" spans="1:10" x14ac:dyDescent="0.25">
      <c r="A103" s="3" t="s">
        <v>268</v>
      </c>
      <c r="B103" s="3" t="s">
        <v>250</v>
      </c>
      <c r="C103" s="3" t="s">
        <v>269</v>
      </c>
      <c r="D103" s="12">
        <v>10</v>
      </c>
      <c r="E103" s="12">
        <v>113</v>
      </c>
      <c r="F103" s="12">
        <v>0</v>
      </c>
      <c r="G103" s="12">
        <f t="shared" si="3"/>
        <v>123</v>
      </c>
      <c r="H103" s="12">
        <v>0</v>
      </c>
      <c r="I103" s="12">
        <v>127</v>
      </c>
      <c r="J103" s="13">
        <f t="shared" si="2"/>
        <v>0.96850393700787396</v>
      </c>
    </row>
    <row r="104" spans="1:10" x14ac:dyDescent="0.25">
      <c r="A104" s="3" t="s">
        <v>270</v>
      </c>
      <c r="B104" s="3" t="s">
        <v>271</v>
      </c>
      <c r="C104" s="3" t="s">
        <v>271</v>
      </c>
      <c r="D104" s="12">
        <v>2</v>
      </c>
      <c r="E104" s="12">
        <v>42</v>
      </c>
      <c r="F104" s="12">
        <v>0</v>
      </c>
      <c r="G104" s="12">
        <f t="shared" si="3"/>
        <v>44</v>
      </c>
      <c r="H104" s="12">
        <v>2</v>
      </c>
      <c r="I104" s="12">
        <v>42</v>
      </c>
      <c r="J104" s="13">
        <f t="shared" si="2"/>
        <v>1.0476190476190477</v>
      </c>
    </row>
    <row r="105" spans="1:10" x14ac:dyDescent="0.25">
      <c r="A105" s="3" t="s">
        <v>272</v>
      </c>
      <c r="B105" s="3" t="s">
        <v>271</v>
      </c>
      <c r="C105" s="3" t="s">
        <v>273</v>
      </c>
      <c r="D105" s="12">
        <v>1</v>
      </c>
      <c r="E105" s="12">
        <v>22</v>
      </c>
      <c r="F105" s="12">
        <v>0</v>
      </c>
      <c r="G105" s="12">
        <f t="shared" si="3"/>
        <v>23</v>
      </c>
      <c r="H105" s="12">
        <v>1</v>
      </c>
      <c r="I105" s="12">
        <v>22</v>
      </c>
      <c r="J105" s="13">
        <f t="shared" si="2"/>
        <v>1.0454545454545454</v>
      </c>
    </row>
    <row r="106" spans="1:10" x14ac:dyDescent="0.25">
      <c r="A106" s="3" t="s">
        <v>274</v>
      </c>
      <c r="B106" s="3" t="s">
        <v>275</v>
      </c>
      <c r="C106" s="3" t="s">
        <v>276</v>
      </c>
      <c r="D106" s="12">
        <v>3</v>
      </c>
      <c r="E106" s="12">
        <v>97</v>
      </c>
      <c r="F106" s="12">
        <v>0</v>
      </c>
      <c r="G106" s="12">
        <f t="shared" si="3"/>
        <v>100</v>
      </c>
      <c r="H106" s="12">
        <v>0</v>
      </c>
      <c r="I106" s="12">
        <v>100</v>
      </c>
      <c r="J106" s="13">
        <f t="shared" si="2"/>
        <v>1</v>
      </c>
    </row>
    <row r="107" spans="1:10" x14ac:dyDescent="0.25">
      <c r="A107" s="3" t="s">
        <v>277</v>
      </c>
      <c r="B107" s="3" t="s">
        <v>278</v>
      </c>
      <c r="C107" s="3" t="s">
        <v>279</v>
      </c>
      <c r="D107" s="12">
        <v>0</v>
      </c>
      <c r="E107" s="12">
        <v>12</v>
      </c>
      <c r="F107" s="12">
        <v>0</v>
      </c>
      <c r="G107" s="12">
        <f t="shared" si="3"/>
        <v>12</v>
      </c>
      <c r="H107" s="12">
        <v>0</v>
      </c>
      <c r="I107" s="12">
        <v>12</v>
      </c>
      <c r="J107" s="13">
        <f t="shared" si="2"/>
        <v>1</v>
      </c>
    </row>
    <row r="108" spans="1:10" ht="15.75" thickBot="1" x14ac:dyDescent="0.3">
      <c r="A108" s="3" t="s">
        <v>280</v>
      </c>
      <c r="B108" s="3" t="s">
        <v>281</v>
      </c>
      <c r="C108" s="3" t="s">
        <v>281</v>
      </c>
      <c r="D108" s="12">
        <v>2</v>
      </c>
      <c r="E108" s="12">
        <v>47</v>
      </c>
      <c r="F108" s="12">
        <v>0</v>
      </c>
      <c r="G108" s="12">
        <f t="shared" si="3"/>
        <v>49</v>
      </c>
      <c r="H108" s="12">
        <v>1</v>
      </c>
      <c r="I108" s="12">
        <v>49</v>
      </c>
      <c r="J108" s="13">
        <f>G108/I108</f>
        <v>1</v>
      </c>
    </row>
    <row r="109" spans="1:10" ht="16.5" thickTop="1" thickBot="1" x14ac:dyDescent="0.3">
      <c r="A109" s="137" t="s">
        <v>282</v>
      </c>
      <c r="B109" s="137"/>
      <c r="C109" s="137"/>
      <c r="D109" s="134">
        <f>SUM(D3:D108)</f>
        <v>657</v>
      </c>
      <c r="E109" s="134">
        <f>SUM(E3:E108)</f>
        <v>8337</v>
      </c>
      <c r="F109" s="134">
        <f>SUM(F3:F108)</f>
        <v>97</v>
      </c>
      <c r="G109" s="134">
        <f t="shared" ref="G109" si="4">D109+E109+F109</f>
        <v>9091</v>
      </c>
      <c r="H109" s="134">
        <f>SUM(H3:H108)</f>
        <v>266</v>
      </c>
      <c r="I109" s="134">
        <f>SUM(I3:I108)</f>
        <v>8358</v>
      </c>
      <c r="J109" s="136">
        <f t="shared" si="2"/>
        <v>1.0877004067958842</v>
      </c>
    </row>
    <row r="110" spans="1:10" ht="15.75" thickTop="1" x14ac:dyDescent="0.25"/>
    <row r="111" spans="1:10" x14ac:dyDescent="0.25">
      <c r="A111" s="5" t="s">
        <v>283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284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D272-E838-480F-A886-A194862604DB}">
  <dimension ref="A1:H79"/>
  <sheetViews>
    <sheetView topLeftCell="A68" zoomScale="125" zoomScaleNormal="125" workbookViewId="0">
      <selection activeCell="E90" sqref="E90"/>
    </sheetView>
  </sheetViews>
  <sheetFormatPr defaultRowHeight="15" x14ac:dyDescent="0.25"/>
  <cols>
    <col min="1" max="1" width="14.140625" style="4" customWidth="1"/>
    <col min="2" max="4" width="8.85546875" style="17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6"/>
      <c r="B1" s="143">
        <v>45689</v>
      </c>
      <c r="C1" s="143"/>
      <c r="D1" s="143"/>
      <c r="E1" s="143"/>
      <c r="F1" s="143"/>
      <c r="G1" s="143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25</v>
      </c>
      <c r="D3" s="12">
        <v>0</v>
      </c>
      <c r="E3" s="12">
        <f>SUM(B3:D3)</f>
        <v>29</v>
      </c>
      <c r="F3" s="12">
        <v>29</v>
      </c>
      <c r="G3" s="12">
        <v>26</v>
      </c>
      <c r="H3" s="13">
        <f t="shared" ref="H3:H52" si="0">E3/G3</f>
        <v>1.1153846153846154</v>
      </c>
    </row>
    <row r="4" spans="1:8" x14ac:dyDescent="0.25">
      <c r="A4" s="3" t="s">
        <v>14</v>
      </c>
      <c r="B4" s="12">
        <v>6</v>
      </c>
      <c r="C4" s="12">
        <v>28</v>
      </c>
      <c r="D4" s="12">
        <v>0</v>
      </c>
      <c r="E4" s="12">
        <f t="shared" ref="E4:E52" si="1">SUM(B4:D4)</f>
        <v>34</v>
      </c>
      <c r="F4" s="12">
        <v>4</v>
      </c>
      <c r="G4" s="12">
        <v>24</v>
      </c>
      <c r="H4" s="13">
        <f t="shared" si="0"/>
        <v>1.4166666666666667</v>
      </c>
    </row>
    <row r="5" spans="1:8" x14ac:dyDescent="0.25">
      <c r="A5" s="3" t="s">
        <v>16</v>
      </c>
      <c r="B5" s="12">
        <v>0</v>
      </c>
      <c r="C5" s="12">
        <v>2</v>
      </c>
      <c r="D5" s="12">
        <v>0</v>
      </c>
      <c r="E5" s="12">
        <f t="shared" si="1"/>
        <v>2</v>
      </c>
      <c r="F5" s="12">
        <v>2</v>
      </c>
      <c r="G5" s="12">
        <v>2</v>
      </c>
      <c r="H5" s="13">
        <f t="shared" si="0"/>
        <v>1</v>
      </c>
    </row>
    <row r="6" spans="1:8" x14ac:dyDescent="0.25">
      <c r="A6" s="3" t="s">
        <v>18</v>
      </c>
      <c r="B6" s="12">
        <v>6</v>
      </c>
      <c r="C6" s="12">
        <v>98</v>
      </c>
      <c r="D6" s="12">
        <v>0</v>
      </c>
      <c r="E6" s="12">
        <v>104</v>
      </c>
      <c r="F6" s="12">
        <v>0</v>
      </c>
      <c r="G6" s="12">
        <v>64</v>
      </c>
      <c r="H6" s="13">
        <v>1.625</v>
      </c>
    </row>
    <row r="7" spans="1:8" x14ac:dyDescent="0.25">
      <c r="A7" s="3" t="s">
        <v>23</v>
      </c>
      <c r="B7" s="12">
        <v>3</v>
      </c>
      <c r="C7" s="12">
        <v>22</v>
      </c>
      <c r="D7" s="12">
        <v>0</v>
      </c>
      <c r="E7" s="12">
        <f t="shared" si="1"/>
        <v>25</v>
      </c>
      <c r="F7" s="12">
        <v>2</v>
      </c>
      <c r="G7" s="12">
        <v>28</v>
      </c>
      <c r="H7" s="13">
        <f t="shared" si="0"/>
        <v>0.8928571428571429</v>
      </c>
    </row>
    <row r="8" spans="1:8" x14ac:dyDescent="0.25">
      <c r="A8" s="3" t="s">
        <v>26</v>
      </c>
      <c r="B8" s="12">
        <v>3</v>
      </c>
      <c r="C8" s="12">
        <v>115</v>
      </c>
      <c r="D8" s="12">
        <v>0</v>
      </c>
      <c r="E8" s="12">
        <f t="shared" si="1"/>
        <v>118</v>
      </c>
      <c r="F8" s="12">
        <v>3</v>
      </c>
      <c r="G8" s="12">
        <v>107</v>
      </c>
      <c r="H8" s="13">
        <f t="shared" si="0"/>
        <v>1.1028037383177569</v>
      </c>
    </row>
    <row r="9" spans="1:8" x14ac:dyDescent="0.25">
      <c r="A9" s="3" t="s">
        <v>29</v>
      </c>
      <c r="B9" s="12">
        <v>4</v>
      </c>
      <c r="C9" s="12">
        <v>25</v>
      </c>
      <c r="D9" s="12">
        <v>0</v>
      </c>
      <c r="E9" s="12">
        <f t="shared" si="1"/>
        <v>29</v>
      </c>
      <c r="F9" s="12">
        <v>3</v>
      </c>
      <c r="G9" s="12">
        <v>24</v>
      </c>
      <c r="H9" s="13">
        <f t="shared" si="0"/>
        <v>1.2083333333333333</v>
      </c>
    </row>
    <row r="10" spans="1:8" x14ac:dyDescent="0.25">
      <c r="A10" s="3" t="s">
        <v>32</v>
      </c>
      <c r="B10" s="12">
        <v>26</v>
      </c>
      <c r="C10" s="12">
        <v>361</v>
      </c>
      <c r="D10" s="12">
        <v>63</v>
      </c>
      <c r="E10" s="12">
        <f t="shared" si="1"/>
        <v>450</v>
      </c>
      <c r="F10" s="12">
        <v>8</v>
      </c>
      <c r="G10" s="12">
        <v>234</v>
      </c>
      <c r="H10" s="13">
        <f t="shared" si="0"/>
        <v>1.9230769230769231</v>
      </c>
    </row>
    <row r="11" spans="1:8" x14ac:dyDescent="0.25">
      <c r="A11" s="3" t="s">
        <v>34</v>
      </c>
      <c r="B11" s="12">
        <v>3</v>
      </c>
      <c r="C11" s="12">
        <v>68</v>
      </c>
      <c r="D11" s="12">
        <v>0</v>
      </c>
      <c r="E11" s="12">
        <v>71</v>
      </c>
      <c r="F11" s="12">
        <v>2</v>
      </c>
      <c r="G11" s="12">
        <v>77</v>
      </c>
      <c r="H11" s="13">
        <v>0.92207792207792205</v>
      </c>
    </row>
    <row r="12" spans="1:8" x14ac:dyDescent="0.25">
      <c r="A12" s="3" t="s">
        <v>39</v>
      </c>
      <c r="B12" s="12">
        <v>10</v>
      </c>
      <c r="C12" s="12">
        <v>40</v>
      </c>
      <c r="D12" s="12">
        <v>0</v>
      </c>
      <c r="E12" s="12">
        <f t="shared" si="1"/>
        <v>50</v>
      </c>
      <c r="F12" s="12">
        <v>4</v>
      </c>
      <c r="G12" s="12">
        <v>49</v>
      </c>
      <c r="H12" s="13">
        <f t="shared" si="0"/>
        <v>1.0204081632653061</v>
      </c>
    </row>
    <row r="13" spans="1:8" x14ac:dyDescent="0.25">
      <c r="A13" s="3" t="s">
        <v>42</v>
      </c>
      <c r="B13" s="12">
        <v>4</v>
      </c>
      <c r="C13" s="12">
        <v>66</v>
      </c>
      <c r="D13" s="12">
        <v>0</v>
      </c>
      <c r="E13" s="12">
        <f t="shared" si="1"/>
        <v>70</v>
      </c>
      <c r="F13" s="12">
        <v>4</v>
      </c>
      <c r="G13" s="12">
        <v>29</v>
      </c>
      <c r="H13" s="13">
        <f t="shared" si="0"/>
        <v>2.4137931034482758</v>
      </c>
    </row>
    <row r="14" spans="1:8" x14ac:dyDescent="0.25">
      <c r="A14" s="3" t="s">
        <v>45</v>
      </c>
      <c r="B14" s="12">
        <v>23</v>
      </c>
      <c r="C14" s="12">
        <v>360</v>
      </c>
      <c r="D14" s="12">
        <v>0</v>
      </c>
      <c r="E14" s="12">
        <v>383</v>
      </c>
      <c r="F14" s="12">
        <v>16</v>
      </c>
      <c r="G14" s="12">
        <v>406</v>
      </c>
      <c r="H14" s="13">
        <v>0.94334975369458129</v>
      </c>
    </row>
    <row r="15" spans="1:8" x14ac:dyDescent="0.25">
      <c r="A15" s="3" t="s">
        <v>50</v>
      </c>
      <c r="B15" s="12">
        <v>0</v>
      </c>
      <c r="C15" s="12">
        <v>33</v>
      </c>
      <c r="D15" s="12">
        <v>0</v>
      </c>
      <c r="E15" s="12">
        <f t="shared" si="1"/>
        <v>33</v>
      </c>
      <c r="F15" s="12">
        <v>0</v>
      </c>
      <c r="G15" s="12">
        <v>10</v>
      </c>
      <c r="H15" s="13">
        <f t="shared" si="0"/>
        <v>3.3</v>
      </c>
    </row>
    <row r="16" spans="1:8" x14ac:dyDescent="0.25">
      <c r="A16" s="3" t="s">
        <v>53</v>
      </c>
      <c r="B16" s="12">
        <v>11</v>
      </c>
      <c r="C16" s="12">
        <v>300</v>
      </c>
      <c r="D16" s="12">
        <v>0</v>
      </c>
      <c r="E16" s="12">
        <v>231</v>
      </c>
      <c r="F16" s="12">
        <v>7</v>
      </c>
      <c r="G16" s="12">
        <v>311</v>
      </c>
      <c r="H16" s="13">
        <v>0.74276527331189712</v>
      </c>
    </row>
    <row r="17" spans="1:8" x14ac:dyDescent="0.25">
      <c r="A17" s="3" t="s">
        <v>58</v>
      </c>
      <c r="B17" s="12">
        <v>3</v>
      </c>
      <c r="C17" s="12">
        <v>22</v>
      </c>
      <c r="D17" s="12">
        <v>0</v>
      </c>
      <c r="E17" s="12">
        <f t="shared" si="1"/>
        <v>25</v>
      </c>
      <c r="F17" s="12">
        <v>1</v>
      </c>
      <c r="G17" s="12">
        <v>20</v>
      </c>
      <c r="H17" s="13">
        <f t="shared" si="0"/>
        <v>1.25</v>
      </c>
    </row>
    <row r="18" spans="1:8" x14ac:dyDescent="0.25">
      <c r="A18" s="3" t="s">
        <v>61</v>
      </c>
      <c r="B18" s="12">
        <v>2</v>
      </c>
      <c r="C18" s="12">
        <v>26</v>
      </c>
      <c r="D18" s="12">
        <v>0</v>
      </c>
      <c r="E18" s="12">
        <f t="shared" si="1"/>
        <v>28</v>
      </c>
      <c r="F18" s="12">
        <v>2</v>
      </c>
      <c r="G18" s="12">
        <v>28</v>
      </c>
      <c r="H18" s="13">
        <f t="shared" si="0"/>
        <v>1</v>
      </c>
    </row>
    <row r="19" spans="1:8" x14ac:dyDescent="0.25">
      <c r="A19" s="3" t="s">
        <v>64</v>
      </c>
      <c r="B19" s="12">
        <v>6</v>
      </c>
      <c r="C19" s="12">
        <v>199</v>
      </c>
      <c r="D19" s="12">
        <v>0</v>
      </c>
      <c r="E19" s="12">
        <v>205</v>
      </c>
      <c r="F19" s="12">
        <v>5</v>
      </c>
      <c r="G19" s="12">
        <v>159</v>
      </c>
      <c r="H19" s="13">
        <v>1.2893081761006289</v>
      </c>
    </row>
    <row r="20" spans="1:8" x14ac:dyDescent="0.25">
      <c r="A20" s="3" t="s">
        <v>69</v>
      </c>
      <c r="B20" s="12">
        <v>3</v>
      </c>
      <c r="C20" s="12">
        <v>74</v>
      </c>
      <c r="D20" s="12">
        <v>0</v>
      </c>
      <c r="E20" s="12">
        <v>77</v>
      </c>
      <c r="F20" s="12">
        <v>2</v>
      </c>
      <c r="G20" s="12">
        <v>82</v>
      </c>
      <c r="H20" s="13">
        <v>0.93902439024390238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48</v>
      </c>
      <c r="H21" s="13">
        <f t="shared" si="0"/>
        <v>0.875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24</v>
      </c>
      <c r="C23" s="12">
        <v>293</v>
      </c>
      <c r="D23" s="12">
        <v>8</v>
      </c>
      <c r="E23" s="12">
        <f t="shared" si="1"/>
        <v>325</v>
      </c>
      <c r="F23" s="12">
        <v>0</v>
      </c>
      <c r="G23" s="12">
        <v>145</v>
      </c>
      <c r="H23" s="13">
        <f t="shared" si="0"/>
        <v>2.2413793103448274</v>
      </c>
    </row>
    <row r="24" spans="1:8" x14ac:dyDescent="0.25">
      <c r="A24" s="3" t="s">
        <v>83</v>
      </c>
      <c r="B24" s="12">
        <v>2</v>
      </c>
      <c r="C24" s="12">
        <v>28</v>
      </c>
      <c r="D24" s="12">
        <v>0</v>
      </c>
      <c r="E24" s="12">
        <f t="shared" si="1"/>
        <v>30</v>
      </c>
      <c r="F24" s="12">
        <v>1</v>
      </c>
      <c r="G24" s="12">
        <v>29</v>
      </c>
      <c r="H24" s="13">
        <f t="shared" si="0"/>
        <v>1.0344827586206897</v>
      </c>
    </row>
    <row r="25" spans="1:8" x14ac:dyDescent="0.25">
      <c r="A25" s="3" t="s">
        <v>86</v>
      </c>
      <c r="B25" s="12">
        <v>6</v>
      </c>
      <c r="C25" s="12">
        <v>65</v>
      </c>
      <c r="D25" s="12">
        <v>0</v>
      </c>
      <c r="E25" s="12">
        <f t="shared" si="1"/>
        <v>71</v>
      </c>
      <c r="F25" s="12">
        <v>5</v>
      </c>
      <c r="G25" s="12">
        <v>87</v>
      </c>
      <c r="H25" s="13">
        <f t="shared" si="0"/>
        <v>0.81609195402298851</v>
      </c>
    </row>
    <row r="26" spans="1:8" x14ac:dyDescent="0.25">
      <c r="A26" s="3" t="s">
        <v>89</v>
      </c>
      <c r="B26" s="12">
        <v>0</v>
      </c>
      <c r="C26" s="12">
        <v>9</v>
      </c>
      <c r="D26" s="12">
        <v>0</v>
      </c>
      <c r="E26" s="12">
        <f t="shared" si="1"/>
        <v>9</v>
      </c>
      <c r="F26" s="12">
        <v>0</v>
      </c>
      <c r="G26" s="12">
        <v>7</v>
      </c>
      <c r="H26" s="13">
        <f t="shared" si="0"/>
        <v>1.2857142857142858</v>
      </c>
    </row>
    <row r="27" spans="1:8" x14ac:dyDescent="0.25">
      <c r="A27" s="3" t="s">
        <v>92</v>
      </c>
      <c r="B27" s="12">
        <v>4</v>
      </c>
      <c r="C27" s="12">
        <v>5</v>
      </c>
      <c r="D27" s="12">
        <v>0</v>
      </c>
      <c r="E27" s="12">
        <f t="shared" si="1"/>
        <v>9</v>
      </c>
      <c r="F27" s="12">
        <v>3</v>
      </c>
      <c r="G27" s="12">
        <v>8</v>
      </c>
      <c r="H27" s="13">
        <f t="shared" si="0"/>
        <v>1.125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8</v>
      </c>
      <c r="H28" s="13">
        <f t="shared" si="0"/>
        <v>1.125</v>
      </c>
    </row>
    <row r="29" spans="1:8" x14ac:dyDescent="0.25">
      <c r="A29" s="3" t="s">
        <v>98</v>
      </c>
      <c r="B29" s="12">
        <v>1</v>
      </c>
      <c r="C29" s="12">
        <v>9</v>
      </c>
      <c r="D29" s="12">
        <v>0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27</v>
      </c>
      <c r="D30" s="12">
        <v>0</v>
      </c>
      <c r="E30" s="12">
        <f t="shared" si="1"/>
        <v>28</v>
      </c>
      <c r="F30" s="12">
        <v>1</v>
      </c>
      <c r="G30" s="12">
        <v>27</v>
      </c>
      <c r="H30" s="13">
        <f t="shared" si="0"/>
        <v>1.037037037037037</v>
      </c>
    </row>
    <row r="31" spans="1:8" x14ac:dyDescent="0.25">
      <c r="A31" s="3" t="s">
        <v>104</v>
      </c>
      <c r="B31" s="12">
        <v>4</v>
      </c>
      <c r="C31" s="12">
        <v>57</v>
      </c>
      <c r="D31" s="12">
        <v>0</v>
      </c>
      <c r="E31" s="12">
        <f t="shared" si="1"/>
        <v>61</v>
      </c>
      <c r="F31" s="12">
        <v>4</v>
      </c>
      <c r="G31" s="12">
        <v>31</v>
      </c>
      <c r="H31" s="13">
        <f t="shared" si="0"/>
        <v>1.967741935483871</v>
      </c>
    </row>
    <row r="32" spans="1:8" x14ac:dyDescent="0.25">
      <c r="A32" s="3" t="s">
        <v>107</v>
      </c>
      <c r="B32" s="12">
        <v>68</v>
      </c>
      <c r="C32" s="12">
        <v>2</v>
      </c>
      <c r="D32" s="12">
        <v>0</v>
      </c>
      <c r="E32" s="12">
        <f t="shared" si="1"/>
        <v>70</v>
      </c>
      <c r="F32" s="12">
        <v>2</v>
      </c>
      <c r="G32" s="12">
        <v>91</v>
      </c>
      <c r="H32" s="13">
        <f t="shared" si="0"/>
        <v>0.76923076923076927</v>
      </c>
    </row>
    <row r="33" spans="1:8" x14ac:dyDescent="0.25">
      <c r="A33" s="3" t="s">
        <v>110</v>
      </c>
      <c r="B33" s="12">
        <v>0</v>
      </c>
      <c r="C33" s="12">
        <v>4</v>
      </c>
      <c r="D33" s="12">
        <v>0</v>
      </c>
      <c r="E33" s="12">
        <f t="shared" si="1"/>
        <v>4</v>
      </c>
      <c r="F33" s="12">
        <v>0</v>
      </c>
      <c r="G33" s="12">
        <v>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28</v>
      </c>
      <c r="D34" s="12">
        <v>0</v>
      </c>
      <c r="E34" s="12">
        <f t="shared" si="1"/>
        <v>28</v>
      </c>
      <c r="F34" s="12">
        <v>0</v>
      </c>
      <c r="G34" s="12">
        <v>8</v>
      </c>
      <c r="H34" s="13">
        <f t="shared" si="0"/>
        <v>3.5</v>
      </c>
    </row>
    <row r="35" spans="1:8" x14ac:dyDescent="0.25">
      <c r="A35" s="3" t="s">
        <v>116</v>
      </c>
      <c r="B35" s="12">
        <v>7</v>
      </c>
      <c r="C35" s="12">
        <v>71</v>
      </c>
      <c r="D35" s="12">
        <v>0</v>
      </c>
      <c r="E35" s="12">
        <v>78</v>
      </c>
      <c r="F35" s="12">
        <v>2</v>
      </c>
      <c r="G35" s="12">
        <v>103</v>
      </c>
      <c r="H35" s="13">
        <v>0.75728155339805825</v>
      </c>
    </row>
    <row r="36" spans="1:8" x14ac:dyDescent="0.25">
      <c r="A36" s="3" t="s">
        <v>121</v>
      </c>
      <c r="B36" s="12">
        <v>0</v>
      </c>
      <c r="C36" s="12">
        <v>28</v>
      </c>
      <c r="D36" s="12">
        <v>0</v>
      </c>
      <c r="E36" s="12">
        <f t="shared" si="1"/>
        <v>28</v>
      </c>
      <c r="F36" s="12">
        <v>0</v>
      </c>
      <c r="G36" s="12">
        <v>27</v>
      </c>
      <c r="H36" s="13">
        <f t="shared" si="0"/>
        <v>1.037037037037037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29</v>
      </c>
      <c r="H37" s="13">
        <f t="shared" si="0"/>
        <v>1.103448275862069</v>
      </c>
    </row>
    <row r="38" spans="1:8" x14ac:dyDescent="0.25">
      <c r="A38" s="3" t="s">
        <v>126</v>
      </c>
      <c r="B38" s="12">
        <v>1</v>
      </c>
      <c r="C38" s="12">
        <v>13</v>
      </c>
      <c r="D38" s="12">
        <v>0</v>
      </c>
      <c r="E38" s="12">
        <f t="shared" si="1"/>
        <v>14</v>
      </c>
      <c r="F38" s="12">
        <v>1</v>
      </c>
      <c r="G38" s="12">
        <v>15</v>
      </c>
      <c r="H38" s="13">
        <f t="shared" si="0"/>
        <v>0.93333333333333335</v>
      </c>
    </row>
    <row r="39" spans="1:8" x14ac:dyDescent="0.25">
      <c r="A39" s="3" t="s">
        <v>129</v>
      </c>
      <c r="B39" s="12">
        <v>8</v>
      </c>
      <c r="C39" s="12">
        <v>76</v>
      </c>
      <c r="D39" s="12">
        <v>0</v>
      </c>
      <c r="E39" s="12">
        <f t="shared" si="1"/>
        <v>84</v>
      </c>
      <c r="F39" s="12">
        <v>7</v>
      </c>
      <c r="G39" s="12">
        <v>90</v>
      </c>
      <c r="H39" s="13">
        <f t="shared" si="0"/>
        <v>0.93333333333333335</v>
      </c>
    </row>
    <row r="40" spans="1:8" x14ac:dyDescent="0.25">
      <c r="A40" s="3" t="s">
        <v>132</v>
      </c>
      <c r="B40" s="12">
        <v>2</v>
      </c>
      <c r="C40" s="12">
        <v>84</v>
      </c>
      <c r="D40" s="12">
        <v>0</v>
      </c>
      <c r="E40" s="12">
        <f t="shared" si="1"/>
        <v>86</v>
      </c>
      <c r="F40" s="12">
        <v>2</v>
      </c>
      <c r="G40" s="12">
        <v>64</v>
      </c>
      <c r="H40" s="13">
        <f t="shared" si="0"/>
        <v>1.34375</v>
      </c>
    </row>
    <row r="41" spans="1:8" x14ac:dyDescent="0.25">
      <c r="A41" s="3" t="s">
        <v>135</v>
      </c>
      <c r="B41" s="12">
        <v>8</v>
      </c>
      <c r="C41" s="12">
        <v>48</v>
      </c>
      <c r="D41" s="12">
        <v>0</v>
      </c>
      <c r="E41" s="12">
        <f t="shared" si="1"/>
        <v>56</v>
      </c>
      <c r="F41" s="12">
        <v>2</v>
      </c>
      <c r="G41" s="12">
        <v>72</v>
      </c>
      <c r="H41" s="13">
        <f t="shared" si="0"/>
        <v>0.77777777777777779</v>
      </c>
    </row>
    <row r="42" spans="1:8" x14ac:dyDescent="0.25">
      <c r="A42" s="3" t="s">
        <v>138</v>
      </c>
      <c r="B42" s="12">
        <v>0</v>
      </c>
      <c r="C42" s="12">
        <v>22</v>
      </c>
      <c r="D42" s="12">
        <v>0</v>
      </c>
      <c r="E42" s="12">
        <f t="shared" si="1"/>
        <v>22</v>
      </c>
      <c r="F42" s="12">
        <v>0</v>
      </c>
      <c r="G42" s="12">
        <v>22</v>
      </c>
      <c r="H42" s="13">
        <f t="shared" si="0"/>
        <v>1</v>
      </c>
    </row>
    <row r="43" spans="1:8" x14ac:dyDescent="0.25">
      <c r="A43" s="3" t="s">
        <v>141</v>
      </c>
      <c r="B43" s="12">
        <v>6</v>
      </c>
      <c r="C43" s="12">
        <v>60</v>
      </c>
      <c r="D43" s="12">
        <v>0</v>
      </c>
      <c r="E43" s="12">
        <v>66</v>
      </c>
      <c r="F43" s="12">
        <v>6</v>
      </c>
      <c r="G43" s="12">
        <v>56</v>
      </c>
      <c r="H43" s="13">
        <v>1.1785714285714286</v>
      </c>
    </row>
    <row r="44" spans="1:8" x14ac:dyDescent="0.25">
      <c r="A44" s="3" t="s">
        <v>146</v>
      </c>
      <c r="B44" s="12">
        <v>0</v>
      </c>
      <c r="C44" s="12">
        <v>95</v>
      </c>
      <c r="D44" s="12">
        <v>3</v>
      </c>
      <c r="E44" s="12">
        <f t="shared" si="1"/>
        <v>98</v>
      </c>
      <c r="F44" s="12">
        <v>0</v>
      </c>
      <c r="G44" s="12">
        <v>45</v>
      </c>
      <c r="H44" s="13">
        <f t="shared" si="0"/>
        <v>2.1777777777777776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36</v>
      </c>
      <c r="H45" s="13">
        <v>1.1666666666666667</v>
      </c>
    </row>
    <row r="46" spans="1:8" x14ac:dyDescent="0.25">
      <c r="A46" s="3" t="s">
        <v>154</v>
      </c>
      <c r="B46" s="12">
        <v>1</v>
      </c>
      <c r="C46" s="12">
        <v>30</v>
      </c>
      <c r="D46" s="12">
        <v>0</v>
      </c>
      <c r="E46" s="12">
        <f t="shared" si="1"/>
        <v>31</v>
      </c>
      <c r="F46" s="12">
        <v>0</v>
      </c>
      <c r="G46" s="12">
        <v>22</v>
      </c>
      <c r="H46" s="13">
        <f t="shared" si="0"/>
        <v>1.4090909090909092</v>
      </c>
    </row>
    <row r="47" spans="1:8" x14ac:dyDescent="0.25">
      <c r="A47" s="3" t="s">
        <v>157</v>
      </c>
      <c r="B47" s="12">
        <v>0</v>
      </c>
      <c r="C47" s="12">
        <v>69</v>
      </c>
      <c r="D47" s="12">
        <v>0</v>
      </c>
      <c r="E47" s="12">
        <f t="shared" si="1"/>
        <v>69</v>
      </c>
      <c r="F47" s="12">
        <v>0</v>
      </c>
      <c r="G47" s="12">
        <v>39</v>
      </c>
      <c r="H47" s="13">
        <f t="shared" si="0"/>
        <v>1.7692307692307692</v>
      </c>
    </row>
    <row r="48" spans="1:8" x14ac:dyDescent="0.25">
      <c r="A48" s="3" t="s">
        <v>160</v>
      </c>
      <c r="B48" s="12">
        <v>4</v>
      </c>
      <c r="C48" s="12">
        <v>107</v>
      </c>
      <c r="D48" s="12">
        <v>0</v>
      </c>
      <c r="E48" s="12">
        <f t="shared" si="1"/>
        <v>111</v>
      </c>
      <c r="F48" s="12">
        <v>2</v>
      </c>
      <c r="G48" s="12">
        <v>54</v>
      </c>
      <c r="H48" s="13">
        <f t="shared" si="0"/>
        <v>2.0555555555555554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1</v>
      </c>
      <c r="G49" s="12">
        <v>25</v>
      </c>
      <c r="H49" s="13">
        <f t="shared" si="0"/>
        <v>1.08</v>
      </c>
    </row>
    <row r="50" spans="1:8" x14ac:dyDescent="0.25">
      <c r="A50" s="3" t="s">
        <v>166</v>
      </c>
      <c r="B50" s="12">
        <v>15</v>
      </c>
      <c r="C50" s="12">
        <v>90</v>
      </c>
      <c r="D50" s="12">
        <v>0</v>
      </c>
      <c r="E50" s="12">
        <f t="shared" si="1"/>
        <v>105</v>
      </c>
      <c r="F50" s="12">
        <v>2</v>
      </c>
      <c r="G50" s="12">
        <v>98</v>
      </c>
      <c r="H50" s="13">
        <f t="shared" si="0"/>
        <v>1.0714285714285714</v>
      </c>
    </row>
    <row r="51" spans="1:8" x14ac:dyDescent="0.25">
      <c r="A51" s="3" t="s">
        <v>168</v>
      </c>
      <c r="B51" s="12">
        <v>2</v>
      </c>
      <c r="C51" s="12">
        <v>22</v>
      </c>
      <c r="D51" s="12">
        <v>0</v>
      </c>
      <c r="E51" s="12">
        <f t="shared" si="1"/>
        <v>24</v>
      </c>
      <c r="F51" s="12">
        <v>0</v>
      </c>
      <c r="G51" s="12">
        <v>15</v>
      </c>
      <c r="H51" s="13">
        <f t="shared" si="0"/>
        <v>1.6</v>
      </c>
    </row>
    <row r="52" spans="1:8" x14ac:dyDescent="0.25">
      <c r="A52" s="3" t="s">
        <v>171</v>
      </c>
      <c r="B52" s="12">
        <v>0</v>
      </c>
      <c r="C52" s="12">
        <v>20</v>
      </c>
      <c r="D52" s="12">
        <v>0</v>
      </c>
      <c r="E52" s="12">
        <f t="shared" si="1"/>
        <v>20</v>
      </c>
      <c r="F52" s="12">
        <v>0</v>
      </c>
      <c r="G52" s="12">
        <v>19</v>
      </c>
      <c r="H52" s="13">
        <f t="shared" si="0"/>
        <v>1.0526315789473684</v>
      </c>
    </row>
    <row r="53" spans="1:8" x14ac:dyDescent="0.25">
      <c r="A53" s="3" t="s">
        <v>174</v>
      </c>
      <c r="B53" s="12">
        <v>167</v>
      </c>
      <c r="C53" s="12">
        <v>2343</v>
      </c>
      <c r="D53" s="12">
        <v>8</v>
      </c>
      <c r="E53" s="12">
        <v>2518</v>
      </c>
      <c r="F53" s="12">
        <v>49</v>
      </c>
      <c r="G53" s="12">
        <v>2545</v>
      </c>
      <c r="H53" s="13">
        <v>0.98939096267190574</v>
      </c>
    </row>
    <row r="54" spans="1:8" x14ac:dyDescent="0.25">
      <c r="A54" s="3" t="s">
        <v>201</v>
      </c>
      <c r="B54" s="12">
        <v>4</v>
      </c>
      <c r="C54" s="12">
        <v>40</v>
      </c>
      <c r="D54" s="12">
        <v>0</v>
      </c>
      <c r="E54" s="12">
        <f t="shared" ref="E54:E74" si="2">SUM(B54:D54)</f>
        <v>44</v>
      </c>
      <c r="F54" s="12">
        <v>2</v>
      </c>
      <c r="G54" s="12">
        <v>42</v>
      </c>
      <c r="H54" s="13">
        <f t="shared" ref="H54:H75" si="3">E54/G54</f>
        <v>1.0476190476190477</v>
      </c>
    </row>
    <row r="55" spans="1:8" x14ac:dyDescent="0.25">
      <c r="A55" s="3" t="s">
        <v>203</v>
      </c>
      <c r="B55" s="12">
        <v>2</v>
      </c>
      <c r="C55" s="12">
        <v>13</v>
      </c>
      <c r="D55" s="12">
        <v>0</v>
      </c>
      <c r="E55" s="12">
        <v>15</v>
      </c>
      <c r="F55" s="12">
        <v>2</v>
      </c>
      <c r="G55" s="12">
        <v>14</v>
      </c>
      <c r="H55" s="13">
        <v>1.0714285714285714</v>
      </c>
    </row>
    <row r="56" spans="1:8" x14ac:dyDescent="0.25">
      <c r="A56" s="3" t="s">
        <v>208</v>
      </c>
      <c r="B56" s="12">
        <v>3</v>
      </c>
      <c r="C56" s="12">
        <v>45</v>
      </c>
      <c r="D56" s="12">
        <v>5</v>
      </c>
      <c r="E56" s="12">
        <f t="shared" si="2"/>
        <v>53</v>
      </c>
      <c r="F56" s="12">
        <v>3</v>
      </c>
      <c r="G56" s="12">
        <v>54</v>
      </c>
      <c r="H56" s="13">
        <f t="shared" si="3"/>
        <v>0.98148148148148151</v>
      </c>
    </row>
    <row r="57" spans="1:8" x14ac:dyDescent="0.25">
      <c r="A57" s="3" t="s">
        <v>211</v>
      </c>
      <c r="B57" s="12">
        <v>2</v>
      </c>
      <c r="C57" s="12">
        <v>39</v>
      </c>
      <c r="D57" s="12">
        <v>0</v>
      </c>
      <c r="E57" s="12">
        <f t="shared" si="2"/>
        <v>41</v>
      </c>
      <c r="F57" s="12">
        <v>2</v>
      </c>
      <c r="G57" s="12">
        <v>31</v>
      </c>
      <c r="H57" s="13">
        <f t="shared" si="3"/>
        <v>1.3225806451612903</v>
      </c>
    </row>
    <row r="58" spans="1:8" x14ac:dyDescent="0.25">
      <c r="A58" s="3" t="s">
        <v>213</v>
      </c>
      <c r="B58" s="12">
        <v>11</v>
      </c>
      <c r="C58" s="12">
        <v>169</v>
      </c>
      <c r="D58" s="12">
        <v>3</v>
      </c>
      <c r="E58" s="12">
        <v>183</v>
      </c>
      <c r="F58" s="12">
        <v>10</v>
      </c>
      <c r="G58" s="12">
        <v>149</v>
      </c>
      <c r="H58" s="13">
        <v>1.2281879194630871</v>
      </c>
    </row>
    <row r="59" spans="1:8" x14ac:dyDescent="0.25">
      <c r="A59" s="3" t="s">
        <v>218</v>
      </c>
      <c r="B59" s="12">
        <v>6</v>
      </c>
      <c r="C59" s="12">
        <v>112</v>
      </c>
      <c r="D59" s="12">
        <v>1</v>
      </c>
      <c r="E59" s="12">
        <f t="shared" si="2"/>
        <v>119</v>
      </c>
      <c r="F59" s="12">
        <v>1</v>
      </c>
      <c r="G59" s="12">
        <v>74</v>
      </c>
      <c r="H59" s="13">
        <f t="shared" si="3"/>
        <v>1.6081081081081081</v>
      </c>
    </row>
    <row r="60" spans="1:8" x14ac:dyDescent="0.25">
      <c r="A60" s="3" t="s">
        <v>221</v>
      </c>
      <c r="B60" s="12">
        <v>4</v>
      </c>
      <c r="C60" s="12">
        <v>49</v>
      </c>
      <c r="D60" s="12">
        <v>1</v>
      </c>
      <c r="E60" s="12">
        <f t="shared" si="2"/>
        <v>54</v>
      </c>
      <c r="F60" s="12">
        <v>4</v>
      </c>
      <c r="G60" s="12">
        <v>31</v>
      </c>
      <c r="H60" s="13">
        <f t="shared" si="3"/>
        <v>1.7419354838709677</v>
      </c>
    </row>
    <row r="61" spans="1:8" x14ac:dyDescent="0.25">
      <c r="A61" s="3" t="s">
        <v>224</v>
      </c>
      <c r="B61" s="12">
        <v>22</v>
      </c>
      <c r="C61" s="12">
        <v>131</v>
      </c>
      <c r="D61" s="12">
        <v>5</v>
      </c>
      <c r="E61" s="12">
        <f t="shared" si="2"/>
        <v>158</v>
      </c>
      <c r="F61" s="12">
        <v>8</v>
      </c>
      <c r="G61" s="12">
        <v>130</v>
      </c>
      <c r="H61" s="13">
        <f t="shared" si="3"/>
        <v>1.2153846153846153</v>
      </c>
    </row>
    <row r="62" spans="1:8" x14ac:dyDescent="0.25">
      <c r="A62" s="3" t="s">
        <v>227</v>
      </c>
      <c r="B62" s="12">
        <v>1</v>
      </c>
      <c r="C62" s="12">
        <v>33</v>
      </c>
      <c r="D62" s="12">
        <v>0</v>
      </c>
      <c r="E62" s="12">
        <f t="shared" si="2"/>
        <v>34</v>
      </c>
      <c r="F62" s="12">
        <v>1</v>
      </c>
      <c r="G62" s="12">
        <v>12</v>
      </c>
      <c r="H62" s="13">
        <f t="shared" si="3"/>
        <v>2.8333333333333335</v>
      </c>
    </row>
    <row r="63" spans="1:8" x14ac:dyDescent="0.25">
      <c r="A63" s="3" t="s">
        <v>230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13">
        <v>0</v>
      </c>
    </row>
    <row r="64" spans="1:8" x14ac:dyDescent="0.25">
      <c r="A64" s="3" t="s">
        <v>233</v>
      </c>
      <c r="B64" s="12">
        <v>6</v>
      </c>
      <c r="C64" s="12">
        <v>101</v>
      </c>
      <c r="D64" s="12">
        <v>0</v>
      </c>
      <c r="E64" s="12">
        <f t="shared" si="2"/>
        <v>107</v>
      </c>
      <c r="F64" s="12">
        <v>4</v>
      </c>
      <c r="G64" s="12">
        <v>108</v>
      </c>
      <c r="H64" s="13">
        <f t="shared" si="3"/>
        <v>0.9907407407407407</v>
      </c>
    </row>
    <row r="65" spans="1:8" x14ac:dyDescent="0.25">
      <c r="A65" s="3" t="s">
        <v>236</v>
      </c>
      <c r="B65" s="12">
        <v>4</v>
      </c>
      <c r="C65" s="12">
        <v>96</v>
      </c>
      <c r="D65" s="12">
        <v>0</v>
      </c>
      <c r="E65" s="12">
        <f t="shared" si="2"/>
        <v>100</v>
      </c>
      <c r="F65" s="12">
        <v>1</v>
      </c>
      <c r="G65" s="12">
        <v>65</v>
      </c>
      <c r="H65" s="13">
        <f t="shared" si="3"/>
        <v>1.5384615384615385</v>
      </c>
    </row>
    <row r="66" spans="1:8" x14ac:dyDescent="0.25">
      <c r="A66" s="3" t="s">
        <v>238</v>
      </c>
      <c r="B66" s="12">
        <v>5</v>
      </c>
      <c r="C66" s="12">
        <v>58</v>
      </c>
      <c r="D66" s="12">
        <v>0</v>
      </c>
      <c r="E66" s="12">
        <f t="shared" si="2"/>
        <v>63</v>
      </c>
      <c r="F66" s="12">
        <v>2</v>
      </c>
      <c r="G66" s="12">
        <v>89</v>
      </c>
      <c r="H66" s="13">
        <f t="shared" si="3"/>
        <v>0.7078651685393258</v>
      </c>
    </row>
    <row r="67" spans="1:8" x14ac:dyDescent="0.25">
      <c r="A67" s="3" t="s">
        <v>241</v>
      </c>
      <c r="B67" s="12">
        <v>8</v>
      </c>
      <c r="C67" s="12">
        <v>61</v>
      </c>
      <c r="D67" s="12">
        <v>0</v>
      </c>
      <c r="E67" s="12">
        <f t="shared" si="2"/>
        <v>69</v>
      </c>
      <c r="F67" s="12">
        <v>4</v>
      </c>
      <c r="G67" s="12">
        <v>81</v>
      </c>
      <c r="H67" s="13">
        <f t="shared" si="3"/>
        <v>0.85185185185185186</v>
      </c>
    </row>
    <row r="68" spans="1:8" x14ac:dyDescent="0.25">
      <c r="A68" s="3" t="s">
        <v>244</v>
      </c>
      <c r="B68" s="12">
        <v>3</v>
      </c>
      <c r="C68" s="12">
        <v>103</v>
      </c>
      <c r="D68" s="12">
        <v>0</v>
      </c>
      <c r="E68" s="12">
        <f t="shared" si="2"/>
        <v>106</v>
      </c>
      <c r="F68" s="12">
        <v>0</v>
      </c>
      <c r="G68" s="12">
        <v>107</v>
      </c>
      <c r="H68" s="13">
        <f t="shared" si="3"/>
        <v>0.99065420560747663</v>
      </c>
    </row>
    <row r="69" spans="1:8" x14ac:dyDescent="0.25">
      <c r="A69" s="3" t="s">
        <v>247</v>
      </c>
      <c r="B69" s="12">
        <v>0</v>
      </c>
      <c r="C69" s="12">
        <v>15</v>
      </c>
      <c r="D69" s="12">
        <v>0</v>
      </c>
      <c r="E69" s="12">
        <f t="shared" si="2"/>
        <v>15</v>
      </c>
      <c r="F69" s="12">
        <v>0</v>
      </c>
      <c r="G69" s="12">
        <v>16</v>
      </c>
      <c r="H69" s="13">
        <f t="shared" si="3"/>
        <v>0.9375</v>
      </c>
    </row>
    <row r="70" spans="1:8" x14ac:dyDescent="0.25">
      <c r="A70" s="3" t="s">
        <v>250</v>
      </c>
      <c r="B70" s="12">
        <v>76</v>
      </c>
      <c r="C70" s="12">
        <v>1370</v>
      </c>
      <c r="D70" s="12">
        <v>0</v>
      </c>
      <c r="E70" s="12">
        <v>1446</v>
      </c>
      <c r="F70" s="12">
        <v>29</v>
      </c>
      <c r="G70" s="12">
        <v>1566</v>
      </c>
      <c r="H70" s="13">
        <v>0.92337164750957856</v>
      </c>
    </row>
    <row r="71" spans="1:8" x14ac:dyDescent="0.25">
      <c r="A71" s="3" t="s">
        <v>271</v>
      </c>
      <c r="B71" s="12">
        <v>3</v>
      </c>
      <c r="C71" s="12">
        <v>64</v>
      </c>
      <c r="D71" s="12">
        <v>0</v>
      </c>
      <c r="E71" s="12">
        <v>67</v>
      </c>
      <c r="F71" s="12">
        <v>3</v>
      </c>
      <c r="G71" s="12">
        <v>64</v>
      </c>
      <c r="H71" s="13">
        <v>1.046875</v>
      </c>
    </row>
    <row r="72" spans="1:8" x14ac:dyDescent="0.25">
      <c r="A72" s="3" t="s">
        <v>275</v>
      </c>
      <c r="B72" s="12">
        <v>3</v>
      </c>
      <c r="C72" s="12">
        <v>97</v>
      </c>
      <c r="D72" s="12">
        <v>0</v>
      </c>
      <c r="E72" s="12">
        <f t="shared" si="2"/>
        <v>100</v>
      </c>
      <c r="F72" s="12">
        <v>0</v>
      </c>
      <c r="G72" s="12">
        <v>100</v>
      </c>
      <c r="H72" s="13">
        <f t="shared" si="3"/>
        <v>1</v>
      </c>
    </row>
    <row r="73" spans="1:8" x14ac:dyDescent="0.25">
      <c r="A73" s="3" t="s">
        <v>278</v>
      </c>
      <c r="B73" s="12">
        <v>0</v>
      </c>
      <c r="C73" s="12">
        <v>12</v>
      </c>
      <c r="D73" s="12">
        <v>0</v>
      </c>
      <c r="E73" s="12">
        <f t="shared" si="2"/>
        <v>12</v>
      </c>
      <c r="F73" s="12">
        <v>0</v>
      </c>
      <c r="G73" s="12">
        <v>12</v>
      </c>
      <c r="H73" s="13">
        <f t="shared" si="3"/>
        <v>1</v>
      </c>
    </row>
    <row r="74" spans="1:8" ht="15.75" thickBot="1" x14ac:dyDescent="0.3">
      <c r="A74" s="3" t="s">
        <v>281</v>
      </c>
      <c r="B74" s="12">
        <v>2</v>
      </c>
      <c r="C74" s="12">
        <v>47</v>
      </c>
      <c r="D74" s="12">
        <v>0</v>
      </c>
      <c r="E74" s="12">
        <f t="shared" si="2"/>
        <v>49</v>
      </c>
      <c r="F74" s="12">
        <v>1</v>
      </c>
      <c r="G74" s="12">
        <v>49</v>
      </c>
      <c r="H74" s="13">
        <f>E74/G74</f>
        <v>1</v>
      </c>
    </row>
    <row r="75" spans="1:8" ht="16.5" thickTop="1" thickBot="1" x14ac:dyDescent="0.3">
      <c r="A75" s="137" t="s">
        <v>455</v>
      </c>
      <c r="B75" s="134">
        <f>SUM(B3:B74)</f>
        <v>657</v>
      </c>
      <c r="C75" s="134">
        <f>SUM(C3:C74)</f>
        <v>8337</v>
      </c>
      <c r="D75" s="134">
        <f>SUM(D3:D74)</f>
        <v>97</v>
      </c>
      <c r="E75" s="134">
        <f t="shared" ref="E75" si="4">B75+C75+D75</f>
        <v>9091</v>
      </c>
      <c r="F75" s="134">
        <f>SUM(F3:F74)</f>
        <v>266</v>
      </c>
      <c r="G75" s="134">
        <f>SUM(G3:G74)</f>
        <v>8358</v>
      </c>
      <c r="H75" s="136">
        <f t="shared" si="3"/>
        <v>1.0877004067958842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9541-98C9-44E3-912F-99F36558F890}">
  <dimension ref="A1:J113"/>
  <sheetViews>
    <sheetView topLeftCell="A95" zoomScale="125" zoomScaleNormal="125" workbookViewId="0">
      <selection activeCell="P111" sqref="P11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17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6"/>
      <c r="B1" s="6"/>
      <c r="C1" s="6"/>
      <c r="D1" s="142">
        <v>45717</v>
      </c>
      <c r="E1" s="142"/>
      <c r="F1" s="142"/>
      <c r="G1" s="142"/>
      <c r="H1" s="142"/>
      <c r="I1" s="142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43</v>
      </c>
      <c r="F3" s="12">
        <v>0</v>
      </c>
      <c r="G3" s="12">
        <f>SUM(D3:F3)</f>
        <v>44</v>
      </c>
      <c r="H3" s="12">
        <v>1</v>
      </c>
      <c r="I3" s="12">
        <v>41</v>
      </c>
      <c r="J3" s="13">
        <f t="shared" ref="J3:J73" si="0">G3/I3</f>
        <v>1.0731707317073171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4</v>
      </c>
      <c r="E4" s="12">
        <v>29</v>
      </c>
      <c r="F4" s="12">
        <v>0</v>
      </c>
      <c r="G4" s="12">
        <f t="shared" ref="G4:G74" si="1">SUM(D4:F4)</f>
        <v>33</v>
      </c>
      <c r="H4" s="12">
        <v>1</v>
      </c>
      <c r="I4" s="12">
        <v>23</v>
      </c>
      <c r="J4" s="13">
        <f t="shared" si="0"/>
        <v>1.4347826086956521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3</v>
      </c>
      <c r="E5" s="12">
        <v>10</v>
      </c>
      <c r="F5" s="12">
        <v>0</v>
      </c>
      <c r="G5" s="12">
        <f t="shared" si="1"/>
        <v>13</v>
      </c>
      <c r="H5" s="12">
        <v>1</v>
      </c>
      <c r="I5" s="12">
        <v>11</v>
      </c>
      <c r="J5" s="13">
        <f t="shared" si="0"/>
        <v>1.1818181818181819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31</v>
      </c>
      <c r="F6" s="12">
        <v>0</v>
      </c>
      <c r="G6" s="12">
        <f t="shared" si="1"/>
        <v>35</v>
      </c>
      <c r="H6" s="12">
        <v>0</v>
      </c>
      <c r="I6" s="12">
        <v>28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15</v>
      </c>
      <c r="E7" s="12">
        <v>73</v>
      </c>
      <c r="F7" s="12">
        <v>0</v>
      </c>
      <c r="G7" s="12">
        <f t="shared" si="1"/>
        <v>88</v>
      </c>
      <c r="H7" s="12">
        <v>3</v>
      </c>
      <c r="I7" s="12">
        <v>66</v>
      </c>
      <c r="J7" s="13">
        <f t="shared" si="0"/>
        <v>1.3333333333333333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2</v>
      </c>
      <c r="I8" s="12">
        <v>14</v>
      </c>
      <c r="J8" s="13">
        <f t="shared" si="0"/>
        <v>1.2142857142857142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132</v>
      </c>
      <c r="F9" s="12">
        <v>0</v>
      </c>
      <c r="G9" s="12">
        <f t="shared" si="1"/>
        <v>137</v>
      </c>
      <c r="H9" s="12">
        <v>5</v>
      </c>
      <c r="I9" s="12">
        <v>141</v>
      </c>
      <c r="J9" s="13">
        <f t="shared" si="0"/>
        <v>0.97163120567375882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7</v>
      </c>
      <c r="E10" s="12">
        <v>30</v>
      </c>
      <c r="F10" s="12">
        <v>0</v>
      </c>
      <c r="G10" s="12">
        <f t="shared" si="1"/>
        <v>37</v>
      </c>
      <c r="H10" s="12">
        <v>6</v>
      </c>
      <c r="I10" s="12">
        <v>32</v>
      </c>
      <c r="J10" s="13">
        <f t="shared" si="0"/>
        <v>1.15625</v>
      </c>
    </row>
    <row r="11" spans="1:10" x14ac:dyDescent="0.25">
      <c r="A11" s="3" t="s">
        <v>31</v>
      </c>
      <c r="B11" s="3" t="s">
        <v>32</v>
      </c>
      <c r="C11" s="3" t="s">
        <v>453</v>
      </c>
      <c r="D11" s="12">
        <v>25</v>
      </c>
      <c r="E11" s="12">
        <v>439</v>
      </c>
      <c r="F11" s="12">
        <v>56</v>
      </c>
      <c r="G11" s="12">
        <f t="shared" si="1"/>
        <v>520</v>
      </c>
      <c r="H11" s="12">
        <v>11</v>
      </c>
      <c r="I11" s="12">
        <v>225</v>
      </c>
      <c r="J11" s="13">
        <f t="shared" si="0"/>
        <v>2.3111111111111109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11</v>
      </c>
      <c r="E12" s="12">
        <v>82</v>
      </c>
      <c r="F12" s="12">
        <v>0</v>
      </c>
      <c r="G12" s="12">
        <f t="shared" si="1"/>
        <v>93</v>
      </c>
      <c r="H12" s="12">
        <v>5</v>
      </c>
      <c r="I12" s="12">
        <v>94</v>
      </c>
      <c r="J12" s="13">
        <f t="shared" si="0"/>
        <v>0.98936170212765961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6</v>
      </c>
      <c r="F13" s="12">
        <v>0</v>
      </c>
      <c r="G13" s="12">
        <f t="shared" si="1"/>
        <v>9</v>
      </c>
      <c r="H13" s="12">
        <v>2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45</v>
      </c>
      <c r="F14" s="12">
        <v>0</v>
      </c>
      <c r="G14" s="12">
        <f t="shared" si="1"/>
        <v>47</v>
      </c>
      <c r="H14" s="12">
        <v>2</v>
      </c>
      <c r="I14" s="12">
        <v>47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10</v>
      </c>
      <c r="E15" s="12">
        <v>92</v>
      </c>
      <c r="F15" s="12">
        <v>0</v>
      </c>
      <c r="G15" s="12">
        <f t="shared" si="1"/>
        <v>102</v>
      </c>
      <c r="H15" s="12">
        <v>10</v>
      </c>
      <c r="I15" s="12">
        <v>45</v>
      </c>
      <c r="J15" s="13">
        <f t="shared" si="0"/>
        <v>2.2666666666666666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282</v>
      </c>
      <c r="F16" s="12">
        <v>0</v>
      </c>
      <c r="G16" s="12">
        <f t="shared" si="1"/>
        <v>295</v>
      </c>
      <c r="H16" s="12">
        <v>4</v>
      </c>
      <c r="I16" s="12">
        <v>272</v>
      </c>
      <c r="J16" s="13">
        <f t="shared" si="0"/>
        <v>1.0845588235294117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203</v>
      </c>
      <c r="F17" s="12">
        <v>0</v>
      </c>
      <c r="G17" s="12">
        <f t="shared" si="1"/>
        <v>207</v>
      </c>
      <c r="H17" s="12">
        <v>4</v>
      </c>
      <c r="I17" s="12">
        <v>173</v>
      </c>
      <c r="J17" s="13">
        <f t="shared" si="0"/>
        <v>1.1965317919075145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3</v>
      </c>
      <c r="E18" s="12">
        <v>39</v>
      </c>
      <c r="F18" s="12">
        <v>0</v>
      </c>
      <c r="G18" s="12">
        <f t="shared" si="1"/>
        <v>42</v>
      </c>
      <c r="H18" s="12">
        <v>3</v>
      </c>
      <c r="I18" s="12">
        <v>10</v>
      </c>
      <c r="J18" s="13">
        <f t="shared" si="0"/>
        <v>4.2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318</v>
      </c>
      <c r="F19" s="12">
        <v>0</v>
      </c>
      <c r="G19" s="12">
        <f t="shared" si="1"/>
        <v>332</v>
      </c>
      <c r="H19" s="12">
        <v>5</v>
      </c>
      <c r="I19" s="12">
        <v>353</v>
      </c>
      <c r="J19" s="13">
        <f t="shared" si="0"/>
        <v>0.94050991501416425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13</v>
      </c>
      <c r="J20" s="13">
        <f t="shared" si="0"/>
        <v>1.3846153846153846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3</v>
      </c>
      <c r="I21" s="12">
        <v>19</v>
      </c>
      <c r="J21" s="13">
        <f t="shared" si="0"/>
        <v>1.1578947368421053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5</v>
      </c>
      <c r="E22" s="12">
        <v>29</v>
      </c>
      <c r="F22" s="12">
        <v>0</v>
      </c>
      <c r="G22" s="12">
        <f t="shared" si="1"/>
        <v>34</v>
      </c>
      <c r="H22" s="12">
        <v>4</v>
      </c>
      <c r="I22" s="12">
        <v>34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9</v>
      </c>
      <c r="E23" s="12">
        <v>201</v>
      </c>
      <c r="F23" s="12">
        <v>0</v>
      </c>
      <c r="G23" s="12">
        <f t="shared" si="1"/>
        <v>210</v>
      </c>
      <c r="H23" s="12">
        <v>4</v>
      </c>
      <c r="I23" s="12">
        <v>131</v>
      </c>
      <c r="J23" s="13">
        <f t="shared" si="0"/>
        <v>1.6030534351145038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66</v>
      </c>
      <c r="F24" s="12">
        <v>0</v>
      </c>
      <c r="G24" s="12">
        <f t="shared" si="1"/>
        <v>68</v>
      </c>
      <c r="H24" s="12">
        <v>2</v>
      </c>
      <c r="I24" s="12">
        <v>31</v>
      </c>
      <c r="J24" s="13">
        <f t="shared" si="0"/>
        <v>2.193548387096774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33</v>
      </c>
      <c r="F25" s="12">
        <v>0</v>
      </c>
      <c r="G25" s="12">
        <f t="shared" si="1"/>
        <v>36</v>
      </c>
      <c r="H25" s="12">
        <v>2</v>
      </c>
      <c r="I25" s="12">
        <v>39</v>
      </c>
      <c r="J25" s="13">
        <f t="shared" si="0"/>
        <v>0.92307692307692313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45</v>
      </c>
      <c r="F26" s="12">
        <v>0</v>
      </c>
      <c r="G26" s="12">
        <f t="shared" si="1"/>
        <v>47</v>
      </c>
      <c r="H26" s="12">
        <v>0</v>
      </c>
      <c r="I26" s="12">
        <v>48</v>
      </c>
      <c r="J26" s="13">
        <f t="shared" si="0"/>
        <v>0.97916666666666663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2</v>
      </c>
      <c r="E27" s="12">
        <v>58</v>
      </c>
      <c r="F27" s="12">
        <v>0</v>
      </c>
      <c r="G27" s="12">
        <f t="shared" si="1"/>
        <v>60</v>
      </c>
      <c r="H27" s="12">
        <v>1</v>
      </c>
      <c r="I27" s="12">
        <v>58</v>
      </c>
      <c r="J27" s="13">
        <f t="shared" si="0"/>
        <v>1.0344827586206897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13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29</v>
      </c>
      <c r="E29" s="12">
        <v>376</v>
      </c>
      <c r="F29" s="12">
        <v>10</v>
      </c>
      <c r="G29" s="12">
        <f t="shared" si="1"/>
        <v>415</v>
      </c>
      <c r="H29" s="12">
        <v>29</v>
      </c>
      <c r="I29" s="12">
        <v>181</v>
      </c>
      <c r="J29" s="13">
        <f t="shared" si="0"/>
        <v>2.2928176795580111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48</v>
      </c>
      <c r="F30" s="12">
        <v>0</v>
      </c>
      <c r="G30" s="12">
        <f t="shared" si="1"/>
        <v>51</v>
      </c>
      <c r="H30" s="12">
        <v>2</v>
      </c>
      <c r="I30" s="12">
        <v>48</v>
      </c>
      <c r="J30" s="13">
        <f t="shared" si="0"/>
        <v>1.0625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117</v>
      </c>
      <c r="F31" s="12">
        <v>0</v>
      </c>
      <c r="G31" s="12">
        <f t="shared" si="1"/>
        <v>127</v>
      </c>
      <c r="H31" s="12">
        <v>8</v>
      </c>
      <c r="I31" s="12">
        <v>117</v>
      </c>
      <c r="J31" s="13">
        <f t="shared" si="0"/>
        <v>1.0854700854700854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1</v>
      </c>
      <c r="E32" s="12">
        <v>6</v>
      </c>
      <c r="F32" s="12">
        <v>0</v>
      </c>
      <c r="G32" s="12">
        <f t="shared" si="1"/>
        <v>7</v>
      </c>
      <c r="H32" s="12">
        <v>1</v>
      </c>
      <c r="I32" s="12">
        <v>6</v>
      </c>
      <c r="J32" s="13">
        <f t="shared" si="0"/>
        <v>1.1666666666666667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12</v>
      </c>
      <c r="F33" s="12">
        <v>0</v>
      </c>
      <c r="G33" s="12">
        <f t="shared" si="1"/>
        <v>14</v>
      </c>
      <c r="H33" s="12">
        <v>1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7</v>
      </c>
      <c r="F34" s="12">
        <v>0</v>
      </c>
      <c r="G34" s="12">
        <f t="shared" si="1"/>
        <v>7</v>
      </c>
      <c r="H34" s="12">
        <v>0</v>
      </c>
      <c r="I34" s="12">
        <v>6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14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5</v>
      </c>
      <c r="E36" s="12">
        <v>38</v>
      </c>
      <c r="F36" s="12">
        <v>0</v>
      </c>
      <c r="G36" s="12">
        <f t="shared" si="1"/>
        <v>43</v>
      </c>
      <c r="H36" s="12">
        <v>5</v>
      </c>
      <c r="I36" s="12">
        <v>38</v>
      </c>
      <c r="J36" s="13">
        <f t="shared" si="0"/>
        <v>1.131578947368421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82</v>
      </c>
      <c r="F37" s="12">
        <v>0</v>
      </c>
      <c r="G37" s="12">
        <f t="shared" si="1"/>
        <v>84</v>
      </c>
      <c r="H37" s="12">
        <v>2</v>
      </c>
      <c r="I37" s="12">
        <v>30</v>
      </c>
      <c r="J37" s="13">
        <f t="shared" si="0"/>
        <v>2.8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129</v>
      </c>
      <c r="F38" s="12">
        <v>0</v>
      </c>
      <c r="G38" s="12">
        <f t="shared" si="1"/>
        <v>137</v>
      </c>
      <c r="H38" s="12">
        <v>2</v>
      </c>
      <c r="I38" s="12">
        <v>113</v>
      </c>
      <c r="J38" s="13">
        <f t="shared" si="0"/>
        <v>1.2123893805309736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2</v>
      </c>
      <c r="E39" s="12">
        <v>12</v>
      </c>
      <c r="F39" s="12">
        <v>0</v>
      </c>
      <c r="G39" s="12">
        <f t="shared" si="1"/>
        <v>14</v>
      </c>
      <c r="H39" s="12">
        <v>1</v>
      </c>
      <c r="I39" s="12">
        <v>14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31</v>
      </c>
      <c r="F40" s="12">
        <v>0</v>
      </c>
      <c r="G40" s="12">
        <f t="shared" si="1"/>
        <v>31</v>
      </c>
      <c r="H40" s="12">
        <v>0</v>
      </c>
      <c r="I40" s="12">
        <v>18</v>
      </c>
      <c r="J40" s="13">
        <f t="shared" si="0"/>
        <v>1.7222222222222223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11</v>
      </c>
      <c r="E41" s="12">
        <v>98</v>
      </c>
      <c r="F41" s="12">
        <v>0</v>
      </c>
      <c r="G41" s="12">
        <f t="shared" si="1"/>
        <v>109</v>
      </c>
      <c r="H41" s="12">
        <v>3</v>
      </c>
      <c r="I41" s="12">
        <v>95</v>
      </c>
      <c r="J41" s="13">
        <f t="shared" si="0"/>
        <v>1.1473684210526316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27</v>
      </c>
      <c r="F42" s="12">
        <v>0</v>
      </c>
      <c r="G42" s="12">
        <f t="shared" si="1"/>
        <v>29</v>
      </c>
      <c r="H42" s="12">
        <v>0</v>
      </c>
      <c r="I42" s="12">
        <v>27</v>
      </c>
      <c r="J42" s="13">
        <f t="shared" si="0"/>
        <v>1.0740740740740742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32</v>
      </c>
      <c r="F43" s="12">
        <v>0</v>
      </c>
      <c r="G43" s="12">
        <f t="shared" si="1"/>
        <v>35</v>
      </c>
      <c r="H43" s="12">
        <v>3</v>
      </c>
      <c r="I43" s="12">
        <v>33</v>
      </c>
      <c r="J43" s="13">
        <f t="shared" si="0"/>
        <v>1.0606060606060606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29</v>
      </c>
      <c r="F44" s="12">
        <v>0</v>
      </c>
      <c r="G44" s="12">
        <f t="shared" si="1"/>
        <v>31</v>
      </c>
      <c r="H44" s="12">
        <v>0</v>
      </c>
      <c r="I44" s="12">
        <v>22</v>
      </c>
      <c r="J44" s="13">
        <f t="shared" si="0"/>
        <v>1.4090909090909092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21</v>
      </c>
      <c r="F45" s="12">
        <v>0</v>
      </c>
      <c r="G45" s="12">
        <f t="shared" si="1"/>
        <v>21</v>
      </c>
      <c r="H45" s="12">
        <v>0</v>
      </c>
      <c r="I45" s="12">
        <v>21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99</v>
      </c>
      <c r="F46" s="12">
        <v>0</v>
      </c>
      <c r="G46" s="12">
        <f t="shared" si="1"/>
        <v>102</v>
      </c>
      <c r="H46" s="12">
        <v>3</v>
      </c>
      <c r="I46" s="12">
        <v>110</v>
      </c>
      <c r="J46" s="13">
        <f t="shared" si="0"/>
        <v>0.92727272727272725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8</v>
      </c>
      <c r="E47" s="12">
        <v>94</v>
      </c>
      <c r="F47" s="12">
        <v>0</v>
      </c>
      <c r="G47" s="12">
        <f t="shared" si="1"/>
        <v>102</v>
      </c>
      <c r="H47" s="12">
        <v>6</v>
      </c>
      <c r="I47" s="12">
        <v>66</v>
      </c>
      <c r="J47" s="13">
        <f t="shared" si="0"/>
        <v>1.5454545454545454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3</v>
      </c>
      <c r="E48" s="12">
        <v>79</v>
      </c>
      <c r="F48" s="12">
        <v>0</v>
      </c>
      <c r="G48" s="12">
        <f t="shared" si="1"/>
        <v>82</v>
      </c>
      <c r="H48" s="12">
        <v>0</v>
      </c>
      <c r="I48" s="12">
        <v>96</v>
      </c>
      <c r="J48" s="13">
        <f t="shared" si="0"/>
        <v>0.85416666666666663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27</v>
      </c>
      <c r="F49" s="12">
        <v>0</v>
      </c>
      <c r="G49" s="12">
        <f t="shared" si="1"/>
        <v>27</v>
      </c>
      <c r="H49" s="12">
        <v>0</v>
      </c>
      <c r="I49" s="12">
        <v>27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26</v>
      </c>
      <c r="F50" s="12">
        <v>0</v>
      </c>
      <c r="G50" s="12">
        <f t="shared" si="1"/>
        <v>27</v>
      </c>
      <c r="H50" s="12">
        <v>0</v>
      </c>
      <c r="I50" s="12">
        <v>18</v>
      </c>
      <c r="J50" s="13">
        <f t="shared" si="0"/>
        <v>1.5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3</v>
      </c>
      <c r="E51" s="12">
        <v>37</v>
      </c>
      <c r="F51" s="12">
        <v>0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86</v>
      </c>
      <c r="F52" s="12">
        <v>5</v>
      </c>
      <c r="G52" s="12">
        <f t="shared" si="1"/>
        <v>95</v>
      </c>
      <c r="H52" s="12">
        <v>4</v>
      </c>
      <c r="I52" s="12">
        <v>48</v>
      </c>
      <c r="J52" s="13">
        <f t="shared" si="0"/>
        <v>1.9791666666666667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20</v>
      </c>
      <c r="F53" s="12">
        <v>0</v>
      </c>
      <c r="G53" s="12">
        <f t="shared" si="1"/>
        <v>20</v>
      </c>
      <c r="H53" s="12">
        <v>0</v>
      </c>
      <c r="I53" s="12">
        <v>19</v>
      </c>
      <c r="J53" s="13">
        <f t="shared" si="0"/>
        <v>1.0526315789473684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38</v>
      </c>
      <c r="F54" s="12">
        <v>0</v>
      </c>
      <c r="G54" s="12">
        <f t="shared" si="1"/>
        <v>40</v>
      </c>
      <c r="H54" s="12">
        <v>0</v>
      </c>
      <c r="I54" s="12">
        <v>36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24</v>
      </c>
      <c r="F55" s="12">
        <v>0</v>
      </c>
      <c r="G55" s="12">
        <f t="shared" si="1"/>
        <v>24</v>
      </c>
      <c r="H55" s="12">
        <v>0</v>
      </c>
      <c r="I55" s="12">
        <v>24</v>
      </c>
      <c r="J55" s="13">
        <f t="shared" si="0"/>
        <v>1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57</v>
      </c>
      <c r="F56" s="12">
        <v>0</v>
      </c>
      <c r="G56" s="12">
        <f t="shared" si="1"/>
        <v>60</v>
      </c>
      <c r="H56" s="12">
        <v>3</v>
      </c>
      <c r="I56" s="12">
        <v>40</v>
      </c>
      <c r="J56" s="13">
        <f t="shared" si="0"/>
        <v>1.5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133</v>
      </c>
      <c r="F57" s="12">
        <v>0</v>
      </c>
      <c r="G57" s="12">
        <f t="shared" si="1"/>
        <v>136</v>
      </c>
      <c r="H57" s="12">
        <v>1</v>
      </c>
      <c r="I57" s="12">
        <v>83</v>
      </c>
      <c r="J57" s="13">
        <f t="shared" si="0"/>
        <v>1.6385542168674698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21</v>
      </c>
      <c r="F58" s="12">
        <v>0</v>
      </c>
      <c r="G58" s="12">
        <f t="shared" si="1"/>
        <v>23</v>
      </c>
      <c r="H58" s="12">
        <v>1</v>
      </c>
      <c r="I58" s="12">
        <v>21</v>
      </c>
      <c r="J58" s="13">
        <f t="shared" si="0"/>
        <v>1.0952380952380953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4</v>
      </c>
      <c r="E59" s="12">
        <v>118</v>
      </c>
      <c r="F59" s="12">
        <v>0</v>
      </c>
      <c r="G59" s="12">
        <f t="shared" si="1"/>
        <v>122</v>
      </c>
      <c r="H59" s="12">
        <v>0</v>
      </c>
      <c r="I59" s="12">
        <v>131</v>
      </c>
      <c r="J59" s="13">
        <f t="shared" si="0"/>
        <v>0.93129770992366412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26</v>
      </c>
      <c r="F60" s="12">
        <v>1</v>
      </c>
      <c r="G60" s="12">
        <f t="shared" si="1"/>
        <v>29</v>
      </c>
      <c r="H60" s="12">
        <v>2</v>
      </c>
      <c r="I60" s="12">
        <v>17</v>
      </c>
      <c r="J60" s="13">
        <f t="shared" si="0"/>
        <v>1.7058823529411764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34</v>
      </c>
      <c r="F61" s="12">
        <v>0</v>
      </c>
      <c r="G61" s="12">
        <f t="shared" si="1"/>
        <v>36</v>
      </c>
      <c r="H61" s="12">
        <v>1</v>
      </c>
      <c r="I61" s="12">
        <v>35</v>
      </c>
      <c r="J61" s="13">
        <f t="shared" si="0"/>
        <v>1.0285714285714285</v>
      </c>
    </row>
    <row r="62" spans="1:10" x14ac:dyDescent="0.25">
      <c r="A62" s="3" t="s">
        <v>173</v>
      </c>
      <c r="B62" s="3" t="s">
        <v>174</v>
      </c>
      <c r="C62" s="3" t="s">
        <v>478</v>
      </c>
      <c r="D62" s="12">
        <v>9</v>
      </c>
      <c r="E62" s="12">
        <v>217</v>
      </c>
      <c r="F62" s="12">
        <v>0</v>
      </c>
      <c r="G62" s="12">
        <f t="shared" si="1"/>
        <v>226</v>
      </c>
      <c r="H62" s="12">
        <v>10</v>
      </c>
      <c r="I62" s="12">
        <v>233</v>
      </c>
      <c r="J62" s="13">
        <f t="shared" si="0"/>
        <v>0.96995708154506433</v>
      </c>
    </row>
    <row r="63" spans="1:10" x14ac:dyDescent="0.25">
      <c r="A63" s="3" t="s">
        <v>175</v>
      </c>
      <c r="B63" s="3" t="s">
        <v>174</v>
      </c>
      <c r="C63" s="3" t="s">
        <v>490</v>
      </c>
      <c r="D63" s="12">
        <v>12</v>
      </c>
      <c r="E63" s="12">
        <v>154</v>
      </c>
      <c r="F63" s="12">
        <v>0</v>
      </c>
      <c r="G63" s="12">
        <f t="shared" si="1"/>
        <v>166</v>
      </c>
      <c r="H63" s="12">
        <v>4</v>
      </c>
      <c r="I63" s="12">
        <v>171</v>
      </c>
      <c r="J63" s="13">
        <f t="shared" si="0"/>
        <v>0.9707602339181286</v>
      </c>
    </row>
    <row r="64" spans="1:10" x14ac:dyDescent="0.25">
      <c r="A64" s="3" t="s">
        <v>177</v>
      </c>
      <c r="B64" s="3" t="s">
        <v>174</v>
      </c>
      <c r="C64" s="3" t="s">
        <v>474</v>
      </c>
      <c r="D64" s="12">
        <v>12</v>
      </c>
      <c r="E64" s="12">
        <v>100</v>
      </c>
      <c r="F64" s="12">
        <v>0</v>
      </c>
      <c r="G64" s="12">
        <f t="shared" si="1"/>
        <v>112</v>
      </c>
      <c r="H64" s="12">
        <v>7</v>
      </c>
      <c r="I64" s="12">
        <v>111</v>
      </c>
      <c r="J64" s="13">
        <f t="shared" si="0"/>
        <v>1.0090090090090089</v>
      </c>
    </row>
    <row r="65" spans="1:10" x14ac:dyDescent="0.25">
      <c r="A65" s="3" t="s">
        <v>179</v>
      </c>
      <c r="B65" s="3" t="s">
        <v>174</v>
      </c>
      <c r="C65" s="3" t="s">
        <v>475</v>
      </c>
      <c r="D65" s="12">
        <v>11</v>
      </c>
      <c r="E65" s="12">
        <v>105</v>
      </c>
      <c r="F65" s="12">
        <v>0</v>
      </c>
      <c r="G65" s="12">
        <f t="shared" si="1"/>
        <v>116</v>
      </c>
      <c r="H65" s="12">
        <v>9</v>
      </c>
      <c r="I65" s="12">
        <v>123</v>
      </c>
      <c r="J65" s="13">
        <f t="shared" si="0"/>
        <v>0.94308943089430897</v>
      </c>
    </row>
    <row r="66" spans="1:10" x14ac:dyDescent="0.25">
      <c r="A66" s="3" t="s">
        <v>180</v>
      </c>
      <c r="B66" s="3" t="s">
        <v>174</v>
      </c>
      <c r="C66" s="3" t="s">
        <v>476</v>
      </c>
      <c r="D66" s="12">
        <v>1</v>
      </c>
      <c r="E66" s="12">
        <v>90</v>
      </c>
      <c r="F66" s="12">
        <v>0</v>
      </c>
      <c r="G66" s="12">
        <f t="shared" si="1"/>
        <v>91</v>
      </c>
      <c r="H66" s="12">
        <v>3</v>
      </c>
      <c r="I66" s="12">
        <v>85</v>
      </c>
      <c r="J66" s="13">
        <f t="shared" si="0"/>
        <v>1.0705882352941176</v>
      </c>
    </row>
    <row r="67" spans="1:10" x14ac:dyDescent="0.25">
      <c r="A67" s="3" t="s">
        <v>182</v>
      </c>
      <c r="B67" s="3" t="s">
        <v>174</v>
      </c>
      <c r="C67" s="3" t="s">
        <v>489</v>
      </c>
      <c r="D67" s="12">
        <v>7</v>
      </c>
      <c r="E67" s="12">
        <v>303</v>
      </c>
      <c r="F67" s="12">
        <v>0</v>
      </c>
      <c r="G67" s="12">
        <f t="shared" si="1"/>
        <v>310</v>
      </c>
      <c r="H67" s="12">
        <v>7</v>
      </c>
      <c r="I67" s="12">
        <v>305</v>
      </c>
      <c r="J67" s="13">
        <f t="shared" si="0"/>
        <v>1.0163934426229508</v>
      </c>
    </row>
    <row r="68" spans="1:10" x14ac:dyDescent="0.25">
      <c r="A68" s="3" t="s">
        <v>184</v>
      </c>
      <c r="B68" s="3" t="s">
        <v>174</v>
      </c>
      <c r="C68" s="3" t="s">
        <v>185</v>
      </c>
      <c r="D68" s="12">
        <v>4</v>
      </c>
      <c r="E68" s="12">
        <v>46</v>
      </c>
      <c r="F68" s="12">
        <v>0</v>
      </c>
      <c r="G68" s="12">
        <f t="shared" si="1"/>
        <v>50</v>
      </c>
      <c r="H68" s="12">
        <v>3</v>
      </c>
      <c r="I68" s="12">
        <v>41</v>
      </c>
      <c r="J68" s="13">
        <f t="shared" si="0"/>
        <v>1.2195121951219512</v>
      </c>
    </row>
    <row r="69" spans="1:10" x14ac:dyDescent="0.25">
      <c r="A69" s="3" t="s">
        <v>186</v>
      </c>
      <c r="B69" s="3" t="s">
        <v>174</v>
      </c>
      <c r="C69" s="3" t="s">
        <v>187</v>
      </c>
      <c r="D69" s="12">
        <v>12</v>
      </c>
      <c r="E69" s="12">
        <v>156</v>
      </c>
      <c r="F69" s="12">
        <v>4</v>
      </c>
      <c r="G69" s="12">
        <f t="shared" si="1"/>
        <v>172</v>
      </c>
      <c r="H69" s="12">
        <v>1</v>
      </c>
      <c r="I69" s="12">
        <v>183</v>
      </c>
      <c r="J69" s="13">
        <f t="shared" si="0"/>
        <v>0.93989071038251371</v>
      </c>
    </row>
    <row r="70" spans="1:10" x14ac:dyDescent="0.25">
      <c r="A70" s="3" t="s">
        <v>188</v>
      </c>
      <c r="B70" s="3" t="s">
        <v>174</v>
      </c>
      <c r="C70" s="3" t="s">
        <v>189</v>
      </c>
      <c r="D70" s="12">
        <v>83</v>
      </c>
      <c r="E70" s="12">
        <v>732</v>
      </c>
      <c r="F70" s="12">
        <v>0</v>
      </c>
      <c r="G70" s="12">
        <f t="shared" si="1"/>
        <v>815</v>
      </c>
      <c r="H70" s="12">
        <v>22</v>
      </c>
      <c r="I70" s="12">
        <v>839</v>
      </c>
      <c r="J70" s="13">
        <f t="shared" si="0"/>
        <v>0.97139451728247916</v>
      </c>
    </row>
    <row r="71" spans="1:10" x14ac:dyDescent="0.25">
      <c r="A71" s="3" t="s">
        <v>190</v>
      </c>
      <c r="B71" s="3" t="s">
        <v>174</v>
      </c>
      <c r="C71" s="3" t="s">
        <v>191</v>
      </c>
      <c r="D71" s="12">
        <v>7</v>
      </c>
      <c r="E71" s="12">
        <v>117</v>
      </c>
      <c r="F71" s="12">
        <v>0</v>
      </c>
      <c r="G71" s="12">
        <f t="shared" si="1"/>
        <v>124</v>
      </c>
      <c r="H71" s="12">
        <v>1</v>
      </c>
      <c r="I71" s="12">
        <v>136</v>
      </c>
      <c r="J71" s="13">
        <f t="shared" si="0"/>
        <v>0.91176470588235292</v>
      </c>
    </row>
    <row r="72" spans="1:10" x14ac:dyDescent="0.25">
      <c r="A72" s="3" t="s">
        <v>192</v>
      </c>
      <c r="B72" s="3" t="s">
        <v>174</v>
      </c>
      <c r="C72" s="3" t="s">
        <v>193</v>
      </c>
      <c r="D72" s="12">
        <v>19</v>
      </c>
      <c r="E72" s="12">
        <v>567</v>
      </c>
      <c r="F72" s="12">
        <v>7</v>
      </c>
      <c r="G72" s="12">
        <f t="shared" si="1"/>
        <v>593</v>
      </c>
      <c r="H72" s="12">
        <v>19</v>
      </c>
      <c r="I72" s="12">
        <v>523</v>
      </c>
      <c r="J72" s="13">
        <f t="shared" si="0"/>
        <v>1.1338432122370936</v>
      </c>
    </row>
    <row r="73" spans="1:10" x14ac:dyDescent="0.25">
      <c r="A73" s="3" t="s">
        <v>194</v>
      </c>
      <c r="B73" s="3" t="s">
        <v>174</v>
      </c>
      <c r="C73" s="3" t="s">
        <v>195</v>
      </c>
      <c r="D73" s="12">
        <v>39</v>
      </c>
      <c r="E73" s="12">
        <v>277</v>
      </c>
      <c r="F73" s="12">
        <v>1</v>
      </c>
      <c r="G73" s="12">
        <f t="shared" si="1"/>
        <v>317</v>
      </c>
      <c r="H73" s="12">
        <v>2</v>
      </c>
      <c r="I73" s="12">
        <v>281</v>
      </c>
      <c r="J73" s="13">
        <f t="shared" si="0"/>
        <v>1.1281138790035588</v>
      </c>
    </row>
    <row r="74" spans="1:10" x14ac:dyDescent="0.25">
      <c r="A74" s="3" t="s">
        <v>196</v>
      </c>
      <c r="B74" s="3" t="s">
        <v>174</v>
      </c>
      <c r="C74" s="3" t="s">
        <v>197</v>
      </c>
      <c r="D74" s="12">
        <v>0</v>
      </c>
      <c r="E74" s="12">
        <v>141</v>
      </c>
      <c r="F74" s="12">
        <v>0</v>
      </c>
      <c r="G74" s="12">
        <f t="shared" si="1"/>
        <v>141</v>
      </c>
      <c r="H74" s="12">
        <v>0</v>
      </c>
      <c r="I74" s="12">
        <v>152</v>
      </c>
      <c r="J74" s="13">
        <f t="shared" ref="J74:J109" si="2">G74/I74</f>
        <v>0.92763157894736847</v>
      </c>
    </row>
    <row r="75" spans="1:10" x14ac:dyDescent="0.25">
      <c r="A75" s="3" t="s">
        <v>198</v>
      </c>
      <c r="B75" s="3" t="s">
        <v>174</v>
      </c>
      <c r="C75" s="3" t="s">
        <v>199</v>
      </c>
      <c r="D75" s="12">
        <v>2</v>
      </c>
      <c r="E75" s="12">
        <v>14</v>
      </c>
      <c r="F75" s="12">
        <v>0</v>
      </c>
      <c r="G75" s="12">
        <f>SUM(D75:F75)</f>
        <v>16</v>
      </c>
      <c r="H75" s="12">
        <v>0</v>
      </c>
      <c r="I75" s="12">
        <v>19</v>
      </c>
      <c r="J75" s="13">
        <f>G75/I75</f>
        <v>0.84210526315789469</v>
      </c>
    </row>
    <row r="76" spans="1:10" x14ac:dyDescent="0.25">
      <c r="A76" s="3" t="s">
        <v>200</v>
      </c>
      <c r="B76" s="3" t="s">
        <v>201</v>
      </c>
      <c r="C76" s="3" t="s">
        <v>201</v>
      </c>
      <c r="D76" s="12">
        <v>8</v>
      </c>
      <c r="E76" s="12">
        <v>58</v>
      </c>
      <c r="F76" s="12">
        <v>0</v>
      </c>
      <c r="G76" s="12">
        <f t="shared" ref="G76:G108" si="3">SUM(D76:F76)</f>
        <v>66</v>
      </c>
      <c r="H76" s="12">
        <v>2</v>
      </c>
      <c r="I76" s="12">
        <v>66</v>
      </c>
      <c r="J76" s="13">
        <f t="shared" si="2"/>
        <v>1</v>
      </c>
    </row>
    <row r="77" spans="1:10" x14ac:dyDescent="0.25">
      <c r="A77" s="3" t="s">
        <v>202</v>
      </c>
      <c r="B77" s="3" t="s">
        <v>203</v>
      </c>
      <c r="C77" s="3" t="s">
        <v>204</v>
      </c>
      <c r="D77" s="12">
        <v>4</v>
      </c>
      <c r="E77" s="12">
        <v>34</v>
      </c>
      <c r="F77" s="12">
        <v>0</v>
      </c>
      <c r="G77" s="12">
        <f t="shared" si="3"/>
        <v>38</v>
      </c>
      <c r="H77" s="12">
        <v>4</v>
      </c>
      <c r="I77" s="12">
        <v>9</v>
      </c>
      <c r="J77" s="13">
        <f t="shared" si="2"/>
        <v>4.2222222222222223</v>
      </c>
    </row>
    <row r="78" spans="1:10" x14ac:dyDescent="0.25">
      <c r="A78" s="16" t="s">
        <v>205</v>
      </c>
      <c r="B78" s="3" t="s">
        <v>203</v>
      </c>
      <c r="C78" s="3" t="s">
        <v>206</v>
      </c>
      <c r="D78" s="12">
        <v>0</v>
      </c>
      <c r="E78" s="12">
        <v>25</v>
      </c>
      <c r="F78" s="12">
        <v>0</v>
      </c>
      <c r="G78" s="12">
        <f t="shared" si="3"/>
        <v>25</v>
      </c>
      <c r="H78" s="12">
        <v>0</v>
      </c>
      <c r="I78" s="12">
        <v>15</v>
      </c>
      <c r="J78" s="13">
        <f t="shared" si="2"/>
        <v>1.6666666666666667</v>
      </c>
    </row>
    <row r="79" spans="1:10" x14ac:dyDescent="0.25">
      <c r="A79" s="3" t="s">
        <v>207</v>
      </c>
      <c r="B79" s="3" t="s">
        <v>208</v>
      </c>
      <c r="C79" s="3" t="s">
        <v>209</v>
      </c>
      <c r="D79" s="12">
        <v>7</v>
      </c>
      <c r="E79" s="12">
        <v>63</v>
      </c>
      <c r="F79" s="12">
        <v>13</v>
      </c>
      <c r="G79" s="12">
        <f t="shared" si="3"/>
        <v>83</v>
      </c>
      <c r="H79" s="12">
        <v>7</v>
      </c>
      <c r="I79" s="12">
        <v>81</v>
      </c>
      <c r="J79" s="13">
        <f t="shared" si="2"/>
        <v>1.0246913580246915</v>
      </c>
    </row>
    <row r="80" spans="1:10" x14ac:dyDescent="0.25">
      <c r="A80" s="3" t="s">
        <v>210</v>
      </c>
      <c r="B80" s="3" t="s">
        <v>211</v>
      </c>
      <c r="C80" s="3" t="s">
        <v>211</v>
      </c>
      <c r="D80" s="12">
        <v>6</v>
      </c>
      <c r="E80" s="12">
        <v>56</v>
      </c>
      <c r="F80" s="12">
        <v>0</v>
      </c>
      <c r="G80" s="12">
        <f t="shared" si="3"/>
        <v>62</v>
      </c>
      <c r="H80" s="12">
        <v>6</v>
      </c>
      <c r="I80" s="12">
        <v>47</v>
      </c>
      <c r="J80" s="13">
        <f t="shared" si="2"/>
        <v>1.3191489361702127</v>
      </c>
    </row>
    <row r="81" spans="1:10" x14ac:dyDescent="0.25">
      <c r="A81" s="33" t="s">
        <v>212</v>
      </c>
      <c r="B81" s="33" t="s">
        <v>213</v>
      </c>
      <c r="C81" s="33" t="s">
        <v>214</v>
      </c>
      <c r="D81" s="34">
        <v>11</v>
      </c>
      <c r="E81" s="34">
        <v>101</v>
      </c>
      <c r="F81" s="34">
        <v>0</v>
      </c>
      <c r="G81" s="34">
        <f t="shared" si="3"/>
        <v>112</v>
      </c>
      <c r="H81" s="34">
        <v>11</v>
      </c>
      <c r="I81" s="34">
        <v>175</v>
      </c>
      <c r="J81" s="35">
        <f t="shared" si="2"/>
        <v>0.64</v>
      </c>
    </row>
    <row r="82" spans="1:10" x14ac:dyDescent="0.25">
      <c r="A82" s="3" t="s">
        <v>215</v>
      </c>
      <c r="B82" s="3" t="s">
        <v>213</v>
      </c>
      <c r="C82" s="3" t="s">
        <v>216</v>
      </c>
      <c r="D82" s="12">
        <v>3</v>
      </c>
      <c r="E82" s="12">
        <v>44</v>
      </c>
      <c r="F82" s="12">
        <v>6</v>
      </c>
      <c r="G82" s="12">
        <f t="shared" si="3"/>
        <v>53</v>
      </c>
      <c r="H82" s="12">
        <v>2</v>
      </c>
      <c r="I82" s="12">
        <v>52</v>
      </c>
      <c r="J82" s="13">
        <f t="shared" si="2"/>
        <v>1.0192307692307692</v>
      </c>
    </row>
    <row r="83" spans="1:10" x14ac:dyDescent="0.25">
      <c r="A83" s="3" t="s">
        <v>217</v>
      </c>
      <c r="B83" s="3" t="s">
        <v>218</v>
      </c>
      <c r="C83" s="3" t="s">
        <v>219</v>
      </c>
      <c r="D83" s="12">
        <v>11</v>
      </c>
      <c r="E83" s="12">
        <v>133</v>
      </c>
      <c r="F83" s="12">
        <v>1</v>
      </c>
      <c r="G83" s="12">
        <f t="shared" si="3"/>
        <v>145</v>
      </c>
      <c r="H83" s="12">
        <v>9</v>
      </c>
      <c r="I83" s="12">
        <v>89</v>
      </c>
      <c r="J83" s="13">
        <f t="shared" si="2"/>
        <v>1.6292134831460674</v>
      </c>
    </row>
    <row r="84" spans="1:10" x14ac:dyDescent="0.25">
      <c r="A84" s="3" t="s">
        <v>220</v>
      </c>
      <c r="B84" s="3" t="s">
        <v>221</v>
      </c>
      <c r="C84" s="3" t="s">
        <v>222</v>
      </c>
      <c r="D84" s="12">
        <v>5</v>
      </c>
      <c r="E84" s="12">
        <v>79</v>
      </c>
      <c r="F84" s="12">
        <v>0</v>
      </c>
      <c r="G84" s="12">
        <f t="shared" si="3"/>
        <v>84</v>
      </c>
      <c r="H84" s="12">
        <v>5</v>
      </c>
      <c r="I84" s="12">
        <v>38</v>
      </c>
      <c r="J84" s="13">
        <f t="shared" si="2"/>
        <v>2.2105263157894739</v>
      </c>
    </row>
    <row r="85" spans="1:10" x14ac:dyDescent="0.25">
      <c r="A85" s="3" t="s">
        <v>223</v>
      </c>
      <c r="B85" s="3" t="s">
        <v>224</v>
      </c>
      <c r="C85" s="3" t="s">
        <v>225</v>
      </c>
      <c r="D85" s="12">
        <v>15</v>
      </c>
      <c r="E85" s="12">
        <v>201</v>
      </c>
      <c r="F85" s="12">
        <v>5</v>
      </c>
      <c r="G85" s="12">
        <f t="shared" si="3"/>
        <v>221</v>
      </c>
      <c r="H85" s="12">
        <v>7</v>
      </c>
      <c r="I85" s="12">
        <v>153</v>
      </c>
      <c r="J85" s="13">
        <f t="shared" si="2"/>
        <v>1.4444444444444444</v>
      </c>
    </row>
    <row r="86" spans="1:10" x14ac:dyDescent="0.25">
      <c r="A86" s="3" t="s">
        <v>226</v>
      </c>
      <c r="B86" s="3" t="s">
        <v>227</v>
      </c>
      <c r="C86" s="3" t="s">
        <v>228</v>
      </c>
      <c r="D86" s="12">
        <v>3</v>
      </c>
      <c r="E86" s="12">
        <v>53</v>
      </c>
      <c r="F86" s="12">
        <v>0</v>
      </c>
      <c r="G86" s="12">
        <f t="shared" si="3"/>
        <v>56</v>
      </c>
      <c r="H86" s="12">
        <v>3</v>
      </c>
      <c r="I86" s="12">
        <v>33</v>
      </c>
      <c r="J86" s="13">
        <f t="shared" si="2"/>
        <v>1.696969696969697</v>
      </c>
    </row>
    <row r="87" spans="1:10" x14ac:dyDescent="0.25">
      <c r="A87" s="33" t="s">
        <v>229</v>
      </c>
      <c r="B87" s="33" t="s">
        <v>230</v>
      </c>
      <c r="C87" s="33" t="s">
        <v>231</v>
      </c>
      <c r="D87" s="34">
        <v>0</v>
      </c>
      <c r="E87" s="34">
        <v>1</v>
      </c>
      <c r="F87" s="34">
        <v>0</v>
      </c>
      <c r="G87" s="34">
        <f t="shared" si="3"/>
        <v>1</v>
      </c>
      <c r="H87" s="34">
        <v>0</v>
      </c>
      <c r="I87" s="34">
        <v>2</v>
      </c>
      <c r="J87" s="35">
        <f t="shared" si="2"/>
        <v>0.5</v>
      </c>
    </row>
    <row r="88" spans="1:10" x14ac:dyDescent="0.25">
      <c r="A88" s="3" t="s">
        <v>232</v>
      </c>
      <c r="B88" s="3" t="s">
        <v>233</v>
      </c>
      <c r="C88" s="3" t="s">
        <v>234</v>
      </c>
      <c r="D88" s="12">
        <v>115</v>
      </c>
      <c r="E88" s="12">
        <v>7</v>
      </c>
      <c r="F88" s="12">
        <v>0</v>
      </c>
      <c r="G88" s="12">
        <f t="shared" si="3"/>
        <v>122</v>
      </c>
      <c r="H88" s="12">
        <v>5</v>
      </c>
      <c r="I88" s="12">
        <v>117</v>
      </c>
      <c r="J88" s="13">
        <f t="shared" si="2"/>
        <v>1.0427350427350428</v>
      </c>
    </row>
    <row r="89" spans="1:10" x14ac:dyDescent="0.25">
      <c r="A89" s="3" t="s">
        <v>235</v>
      </c>
      <c r="B89" s="3" t="s">
        <v>236</v>
      </c>
      <c r="C89" s="3" t="s">
        <v>236</v>
      </c>
      <c r="D89" s="12">
        <v>6</v>
      </c>
      <c r="E89" s="12">
        <v>119</v>
      </c>
      <c r="F89" s="12">
        <v>0</v>
      </c>
      <c r="G89" s="12">
        <f t="shared" si="3"/>
        <v>125</v>
      </c>
      <c r="H89" s="12">
        <v>1</v>
      </c>
      <c r="I89" s="12">
        <v>78</v>
      </c>
      <c r="J89" s="13">
        <f t="shared" si="2"/>
        <v>1.6025641025641026</v>
      </c>
    </row>
    <row r="90" spans="1:10" x14ac:dyDescent="0.25">
      <c r="A90" s="3" t="s">
        <v>237</v>
      </c>
      <c r="B90" s="3" t="s">
        <v>238</v>
      </c>
      <c r="C90" s="3" t="s">
        <v>239</v>
      </c>
      <c r="D90" s="12">
        <v>6</v>
      </c>
      <c r="E90" s="12">
        <v>85</v>
      </c>
      <c r="F90" s="12">
        <v>0</v>
      </c>
      <c r="G90" s="12">
        <f t="shared" si="3"/>
        <v>91</v>
      </c>
      <c r="H90" s="12">
        <v>3</v>
      </c>
      <c r="I90" s="12">
        <v>92</v>
      </c>
      <c r="J90" s="13">
        <f t="shared" si="2"/>
        <v>0.98913043478260865</v>
      </c>
    </row>
    <row r="91" spans="1:10" x14ac:dyDescent="0.25">
      <c r="A91" s="3" t="s">
        <v>240</v>
      </c>
      <c r="B91" s="3" t="s">
        <v>241</v>
      </c>
      <c r="C91" s="3" t="s">
        <v>242</v>
      </c>
      <c r="D91" s="12">
        <v>7</v>
      </c>
      <c r="E91" s="12">
        <v>80</v>
      </c>
      <c r="F91" s="12">
        <v>0</v>
      </c>
      <c r="G91" s="12">
        <f t="shared" si="3"/>
        <v>87</v>
      </c>
      <c r="H91" s="12">
        <v>0</v>
      </c>
      <c r="I91" s="12">
        <v>87</v>
      </c>
      <c r="J91" s="13">
        <f t="shared" si="2"/>
        <v>1</v>
      </c>
    </row>
    <row r="92" spans="1:10" x14ac:dyDescent="0.25">
      <c r="A92" s="3" t="s">
        <v>243</v>
      </c>
      <c r="B92" s="3" t="s">
        <v>244</v>
      </c>
      <c r="C92" s="3" t="s">
        <v>245</v>
      </c>
      <c r="D92" s="12">
        <v>3</v>
      </c>
      <c r="E92" s="12">
        <v>124</v>
      </c>
      <c r="F92" s="12">
        <v>0</v>
      </c>
      <c r="G92" s="12">
        <f t="shared" si="3"/>
        <v>127</v>
      </c>
      <c r="H92" s="12">
        <v>0</v>
      </c>
      <c r="I92" s="12">
        <v>117</v>
      </c>
      <c r="J92" s="13">
        <f t="shared" si="2"/>
        <v>1.0854700854700854</v>
      </c>
    </row>
    <row r="93" spans="1:10" x14ac:dyDescent="0.25">
      <c r="A93" s="3" t="s">
        <v>246</v>
      </c>
      <c r="B93" s="3" t="s">
        <v>247</v>
      </c>
      <c r="C93" s="3" t="s">
        <v>248</v>
      </c>
      <c r="D93" s="12">
        <v>1</v>
      </c>
      <c r="E93" s="12">
        <v>19</v>
      </c>
      <c r="F93" s="12">
        <v>0</v>
      </c>
      <c r="G93" s="12">
        <f t="shared" si="3"/>
        <v>20</v>
      </c>
      <c r="H93" s="12">
        <v>1</v>
      </c>
      <c r="I93" s="12">
        <v>22</v>
      </c>
      <c r="J93" s="13">
        <f t="shared" si="2"/>
        <v>0.90909090909090906</v>
      </c>
    </row>
    <row r="94" spans="1:10" x14ac:dyDescent="0.25">
      <c r="A94" s="3" t="s">
        <v>249</v>
      </c>
      <c r="B94" s="3" t="s">
        <v>250</v>
      </c>
      <c r="C94" s="3" t="s">
        <v>251</v>
      </c>
      <c r="D94" s="12">
        <v>21</v>
      </c>
      <c r="E94" s="12">
        <v>400</v>
      </c>
      <c r="F94" s="12">
        <v>0</v>
      </c>
      <c r="G94" s="12">
        <f t="shared" si="3"/>
        <v>421</v>
      </c>
      <c r="H94" s="12">
        <v>21</v>
      </c>
      <c r="I94" s="12">
        <v>427</v>
      </c>
      <c r="J94" s="13">
        <f t="shared" si="2"/>
        <v>0.98594847775175642</v>
      </c>
    </row>
    <row r="95" spans="1:10" x14ac:dyDescent="0.25">
      <c r="A95" s="3" t="s">
        <v>252</v>
      </c>
      <c r="B95" s="3" t="s">
        <v>250</v>
      </c>
      <c r="C95" s="3" t="s">
        <v>253</v>
      </c>
      <c r="D95" s="12">
        <v>0</v>
      </c>
      <c r="E95" s="12">
        <v>21</v>
      </c>
      <c r="F95" s="12">
        <v>0</v>
      </c>
      <c r="G95" s="12">
        <f t="shared" si="3"/>
        <v>21</v>
      </c>
      <c r="H95" s="12">
        <v>0</v>
      </c>
      <c r="I95" s="12">
        <v>18</v>
      </c>
      <c r="J95" s="13">
        <f t="shared" si="2"/>
        <v>1.1666666666666667</v>
      </c>
    </row>
    <row r="96" spans="1:10" x14ac:dyDescent="0.25">
      <c r="A96" s="3" t="s">
        <v>254</v>
      </c>
      <c r="B96" s="3" t="s">
        <v>250</v>
      </c>
      <c r="C96" s="3" t="s">
        <v>255</v>
      </c>
      <c r="D96" s="12">
        <v>18</v>
      </c>
      <c r="E96" s="12">
        <v>352</v>
      </c>
      <c r="F96" s="12">
        <v>0</v>
      </c>
      <c r="G96" s="12">
        <f t="shared" si="3"/>
        <v>370</v>
      </c>
      <c r="H96" s="12">
        <v>11</v>
      </c>
      <c r="I96" s="12">
        <v>378</v>
      </c>
      <c r="J96" s="13">
        <f t="shared" si="2"/>
        <v>0.97883597883597884</v>
      </c>
    </row>
    <row r="97" spans="1:10" x14ac:dyDescent="0.25">
      <c r="A97" s="3" t="s">
        <v>256</v>
      </c>
      <c r="B97" s="3" t="s">
        <v>250</v>
      </c>
      <c r="C97" s="3" t="s">
        <v>257</v>
      </c>
      <c r="D97" s="12">
        <v>4</v>
      </c>
      <c r="E97" s="12">
        <v>93</v>
      </c>
      <c r="F97" s="12">
        <v>0</v>
      </c>
      <c r="G97" s="12">
        <f t="shared" si="3"/>
        <v>97</v>
      </c>
      <c r="H97" s="12">
        <v>3</v>
      </c>
      <c r="I97" s="12">
        <v>94</v>
      </c>
      <c r="J97" s="13">
        <f t="shared" si="2"/>
        <v>1.0319148936170213</v>
      </c>
    </row>
    <row r="98" spans="1:10" x14ac:dyDescent="0.25">
      <c r="A98" s="3" t="s">
        <v>258</v>
      </c>
      <c r="B98" s="3" t="s">
        <v>250</v>
      </c>
      <c r="C98" s="3" t="s">
        <v>259</v>
      </c>
      <c r="D98" s="12">
        <v>14</v>
      </c>
      <c r="E98" s="12">
        <v>126</v>
      </c>
      <c r="F98" s="12">
        <v>0</v>
      </c>
      <c r="G98" s="12">
        <f t="shared" si="3"/>
        <v>140</v>
      </c>
      <c r="H98" s="12">
        <v>4</v>
      </c>
      <c r="I98" s="12">
        <v>134</v>
      </c>
      <c r="J98" s="13">
        <f t="shared" si="2"/>
        <v>1.044776119402985</v>
      </c>
    </row>
    <row r="99" spans="1:10" x14ac:dyDescent="0.25">
      <c r="A99" s="3" t="s">
        <v>260</v>
      </c>
      <c r="B99" s="3" t="s">
        <v>250</v>
      </c>
      <c r="C99" s="3" t="s">
        <v>261</v>
      </c>
      <c r="D99" s="12">
        <v>5</v>
      </c>
      <c r="E99" s="12">
        <v>84</v>
      </c>
      <c r="F99" s="12">
        <v>0</v>
      </c>
      <c r="G99" s="12">
        <f t="shared" si="3"/>
        <v>89</v>
      </c>
      <c r="H99" s="12">
        <v>4</v>
      </c>
      <c r="I99" s="12">
        <v>99</v>
      </c>
      <c r="J99" s="13">
        <f t="shared" si="2"/>
        <v>0.89898989898989901</v>
      </c>
    </row>
    <row r="100" spans="1:10" x14ac:dyDescent="0.25">
      <c r="A100" s="3" t="s">
        <v>262</v>
      </c>
      <c r="B100" s="3" t="s">
        <v>250</v>
      </c>
      <c r="C100" s="3" t="s">
        <v>263</v>
      </c>
      <c r="D100" s="12">
        <v>11</v>
      </c>
      <c r="E100" s="12">
        <v>454</v>
      </c>
      <c r="F100" s="12">
        <v>0</v>
      </c>
      <c r="G100" s="12">
        <f t="shared" si="3"/>
        <v>465</v>
      </c>
      <c r="H100" s="12">
        <v>6</v>
      </c>
      <c r="I100" s="12">
        <v>482</v>
      </c>
      <c r="J100" s="13">
        <f t="shared" si="2"/>
        <v>0.96473029045643155</v>
      </c>
    </row>
    <row r="101" spans="1:10" x14ac:dyDescent="0.25">
      <c r="A101" s="3" t="s">
        <v>264</v>
      </c>
      <c r="B101" s="3" t="s">
        <v>250</v>
      </c>
      <c r="C101" s="3" t="s">
        <v>265</v>
      </c>
      <c r="D101" s="12">
        <v>11</v>
      </c>
      <c r="E101" s="12">
        <v>214</v>
      </c>
      <c r="F101" s="12">
        <v>0</v>
      </c>
      <c r="G101" s="12">
        <f t="shared" si="3"/>
        <v>225</v>
      </c>
      <c r="H101" s="12">
        <v>5</v>
      </c>
      <c r="I101" s="12">
        <v>224</v>
      </c>
      <c r="J101" s="13">
        <f t="shared" si="2"/>
        <v>1.0044642857142858</v>
      </c>
    </row>
    <row r="102" spans="1:10" x14ac:dyDescent="0.25">
      <c r="A102" s="3" t="s">
        <v>266</v>
      </c>
      <c r="B102" s="3" t="s">
        <v>250</v>
      </c>
      <c r="C102" s="3" t="s">
        <v>267</v>
      </c>
      <c r="D102" s="12">
        <v>10</v>
      </c>
      <c r="E102" s="12">
        <v>138</v>
      </c>
      <c r="F102" s="12">
        <v>0</v>
      </c>
      <c r="G102" s="12">
        <f t="shared" si="3"/>
        <v>148</v>
      </c>
      <c r="H102" s="12">
        <v>10</v>
      </c>
      <c r="I102" s="12">
        <v>147</v>
      </c>
      <c r="J102" s="13">
        <f t="shared" si="2"/>
        <v>1.0068027210884354</v>
      </c>
    </row>
    <row r="103" spans="1:10" x14ac:dyDescent="0.25">
      <c r="A103" s="3" t="s">
        <v>268</v>
      </c>
      <c r="B103" s="3" t="s">
        <v>250</v>
      </c>
      <c r="C103" s="3" t="s">
        <v>269</v>
      </c>
      <c r="D103" s="12">
        <v>16</v>
      </c>
      <c r="E103" s="12">
        <v>163</v>
      </c>
      <c r="F103" s="12">
        <v>2</v>
      </c>
      <c r="G103" s="12">
        <f t="shared" si="3"/>
        <v>181</v>
      </c>
      <c r="H103" s="12">
        <v>0</v>
      </c>
      <c r="I103" s="12">
        <v>192</v>
      </c>
      <c r="J103" s="13">
        <f t="shared" si="2"/>
        <v>0.94270833333333337</v>
      </c>
    </row>
    <row r="104" spans="1:10" x14ac:dyDescent="0.25">
      <c r="A104" s="3" t="s">
        <v>270</v>
      </c>
      <c r="B104" s="3" t="s">
        <v>271</v>
      </c>
      <c r="C104" s="3" t="s">
        <v>271</v>
      </c>
      <c r="D104" s="12">
        <v>4</v>
      </c>
      <c r="E104" s="12">
        <v>58</v>
      </c>
      <c r="F104" s="12">
        <v>0</v>
      </c>
      <c r="G104" s="12">
        <f t="shared" si="3"/>
        <v>62</v>
      </c>
      <c r="H104" s="12">
        <v>4</v>
      </c>
      <c r="I104" s="12">
        <v>61</v>
      </c>
      <c r="J104" s="13">
        <f t="shared" si="2"/>
        <v>1.0163934426229508</v>
      </c>
    </row>
    <row r="105" spans="1:10" x14ac:dyDescent="0.25">
      <c r="A105" s="3" t="s">
        <v>272</v>
      </c>
      <c r="B105" s="3" t="s">
        <v>271</v>
      </c>
      <c r="C105" s="3" t="s">
        <v>273</v>
      </c>
      <c r="D105" s="12">
        <v>0</v>
      </c>
      <c r="E105" s="12">
        <v>26</v>
      </c>
      <c r="F105" s="12">
        <v>0</v>
      </c>
      <c r="G105" s="12">
        <f t="shared" si="3"/>
        <v>26</v>
      </c>
      <c r="H105" s="12">
        <v>0</v>
      </c>
      <c r="I105" s="12">
        <v>25</v>
      </c>
      <c r="J105" s="13">
        <f t="shared" si="2"/>
        <v>1.04</v>
      </c>
    </row>
    <row r="106" spans="1:10" x14ac:dyDescent="0.25">
      <c r="A106" s="3" t="s">
        <v>274</v>
      </c>
      <c r="B106" s="3" t="s">
        <v>275</v>
      </c>
      <c r="C106" s="3" t="s">
        <v>276</v>
      </c>
      <c r="D106" s="12">
        <v>6</v>
      </c>
      <c r="E106" s="12">
        <v>112</v>
      </c>
      <c r="F106" s="12">
        <v>0</v>
      </c>
      <c r="G106" s="12">
        <f t="shared" si="3"/>
        <v>118</v>
      </c>
      <c r="H106" s="12">
        <v>3</v>
      </c>
      <c r="I106" s="12">
        <v>115</v>
      </c>
      <c r="J106" s="13">
        <f t="shared" si="2"/>
        <v>1.0260869565217392</v>
      </c>
    </row>
    <row r="107" spans="1:10" x14ac:dyDescent="0.25">
      <c r="A107" s="3" t="s">
        <v>277</v>
      </c>
      <c r="B107" s="3" t="s">
        <v>278</v>
      </c>
      <c r="C107" s="3" t="s">
        <v>279</v>
      </c>
      <c r="D107" s="12">
        <v>2</v>
      </c>
      <c r="E107" s="12">
        <v>30</v>
      </c>
      <c r="F107" s="12">
        <v>0</v>
      </c>
      <c r="G107" s="12">
        <f t="shared" si="3"/>
        <v>32</v>
      </c>
      <c r="H107" s="12">
        <v>0</v>
      </c>
      <c r="I107" s="12">
        <v>31</v>
      </c>
      <c r="J107" s="13">
        <f t="shared" si="2"/>
        <v>1.032258064516129</v>
      </c>
    </row>
    <row r="108" spans="1:10" ht="15.75" thickBot="1" x14ac:dyDescent="0.3">
      <c r="A108" s="3" t="s">
        <v>280</v>
      </c>
      <c r="B108" s="3" t="s">
        <v>281</v>
      </c>
      <c r="C108" s="3" t="s">
        <v>281</v>
      </c>
      <c r="D108" s="12">
        <v>6</v>
      </c>
      <c r="E108" s="12">
        <v>47</v>
      </c>
      <c r="F108" s="12">
        <v>0</v>
      </c>
      <c r="G108" s="12">
        <f t="shared" si="3"/>
        <v>53</v>
      </c>
      <c r="H108" s="12">
        <v>3</v>
      </c>
      <c r="I108" s="12">
        <v>59</v>
      </c>
      <c r="J108" s="13">
        <f>G108/I108</f>
        <v>0.89830508474576276</v>
      </c>
    </row>
    <row r="109" spans="1:10" ht="16.5" thickTop="1" thickBot="1" x14ac:dyDescent="0.3">
      <c r="A109" s="137" t="s">
        <v>282</v>
      </c>
      <c r="B109" s="137"/>
      <c r="C109" s="137"/>
      <c r="D109" s="134">
        <f>SUM(D3:D108)</f>
        <v>829</v>
      </c>
      <c r="E109" s="134">
        <f>SUM(E3:E108)</f>
        <v>10958</v>
      </c>
      <c r="F109" s="134">
        <f>SUM(F3:F108)</f>
        <v>111</v>
      </c>
      <c r="G109" s="134">
        <f t="shared" ref="G109" si="4">D109+E109+F109</f>
        <v>11898</v>
      </c>
      <c r="H109" s="134">
        <f>SUM(H3:H108)</f>
        <v>387</v>
      </c>
      <c r="I109" s="134">
        <f>SUM(I3:I108)</f>
        <v>10535</v>
      </c>
      <c r="J109" s="136">
        <f t="shared" si="2"/>
        <v>1.1293782629330802</v>
      </c>
    </row>
    <row r="110" spans="1:10" ht="15.75" thickTop="1" x14ac:dyDescent="0.25"/>
    <row r="111" spans="1:10" x14ac:dyDescent="0.25">
      <c r="A111" s="5" t="s">
        <v>283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284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8CB0-0BC5-4213-9F26-99F5F9FA30E3}">
  <dimension ref="A1:H79"/>
  <sheetViews>
    <sheetView topLeftCell="A68" zoomScale="125" zoomScaleNormal="125" workbookViewId="0">
      <selection activeCell="O80" sqref="O80"/>
    </sheetView>
  </sheetViews>
  <sheetFormatPr defaultRowHeight="15" x14ac:dyDescent="0.25"/>
  <cols>
    <col min="1" max="1" width="14.140625" style="4" customWidth="1"/>
    <col min="2" max="4" width="8.85546875" style="17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6"/>
      <c r="B1" s="143">
        <v>45717</v>
      </c>
      <c r="C1" s="143"/>
      <c r="D1" s="143"/>
      <c r="E1" s="143"/>
      <c r="F1" s="143"/>
      <c r="G1" s="143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43</v>
      </c>
      <c r="D3" s="12">
        <v>0</v>
      </c>
      <c r="E3" s="12">
        <f>SUM(B3:D3)</f>
        <v>44</v>
      </c>
      <c r="F3" s="12">
        <v>1</v>
      </c>
      <c r="G3" s="12">
        <v>41</v>
      </c>
      <c r="H3" s="13">
        <f t="shared" ref="H3:H52" si="0">E3/G3</f>
        <v>1.0731707317073171</v>
      </c>
    </row>
    <row r="4" spans="1:8" x14ac:dyDescent="0.25">
      <c r="A4" s="3" t="s">
        <v>14</v>
      </c>
      <c r="B4" s="12">
        <v>4</v>
      </c>
      <c r="C4" s="12">
        <v>29</v>
      </c>
      <c r="D4" s="12">
        <v>0</v>
      </c>
      <c r="E4" s="12">
        <f t="shared" ref="E4:E52" si="1">SUM(B4:D4)</f>
        <v>33</v>
      </c>
      <c r="F4" s="12">
        <v>1</v>
      </c>
      <c r="G4" s="12">
        <v>23</v>
      </c>
      <c r="H4" s="13">
        <f t="shared" si="0"/>
        <v>1.4347826086956521</v>
      </c>
    </row>
    <row r="5" spans="1:8" x14ac:dyDescent="0.25">
      <c r="A5" s="3" t="s">
        <v>16</v>
      </c>
      <c r="B5" s="12">
        <v>3</v>
      </c>
      <c r="C5" s="12">
        <v>10</v>
      </c>
      <c r="D5" s="12">
        <v>0</v>
      </c>
      <c r="E5" s="12">
        <f t="shared" si="1"/>
        <v>13</v>
      </c>
      <c r="F5" s="12">
        <v>1</v>
      </c>
      <c r="G5" s="12">
        <v>11</v>
      </c>
      <c r="H5" s="13">
        <f t="shared" si="0"/>
        <v>1.1818181818181819</v>
      </c>
    </row>
    <row r="6" spans="1:8" x14ac:dyDescent="0.25">
      <c r="A6" s="3" t="s">
        <v>18</v>
      </c>
      <c r="B6" s="12">
        <v>19</v>
      </c>
      <c r="C6" s="12">
        <v>104</v>
      </c>
      <c r="D6" s="12">
        <v>0</v>
      </c>
      <c r="E6" s="12">
        <v>123</v>
      </c>
      <c r="F6" s="12">
        <v>3</v>
      </c>
      <c r="G6" s="12">
        <v>94</v>
      </c>
      <c r="H6" s="13">
        <v>1.3085106382978724</v>
      </c>
    </row>
    <row r="7" spans="1:8" x14ac:dyDescent="0.25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2</v>
      </c>
      <c r="G7" s="12">
        <v>14</v>
      </c>
      <c r="H7" s="13">
        <f t="shared" si="0"/>
        <v>1.2142857142857142</v>
      </c>
    </row>
    <row r="8" spans="1:8" x14ac:dyDescent="0.25">
      <c r="A8" s="3" t="s">
        <v>26</v>
      </c>
      <c r="B8" s="12">
        <v>5</v>
      </c>
      <c r="C8" s="12">
        <v>132</v>
      </c>
      <c r="D8" s="12">
        <v>0</v>
      </c>
      <c r="E8" s="12">
        <f t="shared" si="1"/>
        <v>137</v>
      </c>
      <c r="F8" s="12">
        <v>5</v>
      </c>
      <c r="G8" s="12">
        <v>141</v>
      </c>
      <c r="H8" s="13">
        <f t="shared" si="0"/>
        <v>0.97163120567375882</v>
      </c>
    </row>
    <row r="9" spans="1:8" x14ac:dyDescent="0.25">
      <c r="A9" s="3" t="s">
        <v>29</v>
      </c>
      <c r="B9" s="12">
        <v>7</v>
      </c>
      <c r="C9" s="12">
        <v>30</v>
      </c>
      <c r="D9" s="12">
        <v>0</v>
      </c>
      <c r="E9" s="12">
        <f t="shared" si="1"/>
        <v>37</v>
      </c>
      <c r="F9" s="12">
        <v>6</v>
      </c>
      <c r="G9" s="12">
        <v>32</v>
      </c>
      <c r="H9" s="13">
        <f t="shared" si="0"/>
        <v>1.15625</v>
      </c>
    </row>
    <row r="10" spans="1:8" x14ac:dyDescent="0.25">
      <c r="A10" s="3" t="s">
        <v>32</v>
      </c>
      <c r="B10" s="12">
        <v>25</v>
      </c>
      <c r="C10" s="12">
        <v>439</v>
      </c>
      <c r="D10" s="12">
        <v>56</v>
      </c>
      <c r="E10" s="12">
        <f t="shared" si="1"/>
        <v>520</v>
      </c>
      <c r="F10" s="12">
        <v>11</v>
      </c>
      <c r="G10" s="12">
        <v>225</v>
      </c>
      <c r="H10" s="13">
        <f t="shared" si="0"/>
        <v>2.3111111111111109</v>
      </c>
    </row>
    <row r="11" spans="1:8" x14ac:dyDescent="0.25">
      <c r="A11" s="3" t="s">
        <v>34</v>
      </c>
      <c r="B11" s="12">
        <v>14</v>
      </c>
      <c r="C11" s="12">
        <v>88</v>
      </c>
      <c r="D11" s="12">
        <v>0</v>
      </c>
      <c r="E11" s="12">
        <v>102</v>
      </c>
      <c r="F11" s="12">
        <v>7</v>
      </c>
      <c r="G11" s="12">
        <v>103</v>
      </c>
      <c r="H11" s="13">
        <v>0.99029126213592233</v>
      </c>
    </row>
    <row r="12" spans="1:8" x14ac:dyDescent="0.25">
      <c r="A12" s="3" t="s">
        <v>39</v>
      </c>
      <c r="B12" s="12">
        <v>2</v>
      </c>
      <c r="C12" s="12">
        <v>45</v>
      </c>
      <c r="D12" s="12">
        <v>0</v>
      </c>
      <c r="E12" s="12">
        <f t="shared" si="1"/>
        <v>47</v>
      </c>
      <c r="F12" s="12">
        <v>2</v>
      </c>
      <c r="G12" s="12">
        <v>47</v>
      </c>
      <c r="H12" s="13">
        <f t="shared" si="0"/>
        <v>1</v>
      </c>
    </row>
    <row r="13" spans="1:8" x14ac:dyDescent="0.25">
      <c r="A13" s="3" t="s">
        <v>42</v>
      </c>
      <c r="B13" s="12">
        <v>10</v>
      </c>
      <c r="C13" s="12">
        <v>92</v>
      </c>
      <c r="D13" s="12">
        <v>0</v>
      </c>
      <c r="E13" s="12">
        <f t="shared" si="1"/>
        <v>102</v>
      </c>
      <c r="F13" s="12">
        <v>10</v>
      </c>
      <c r="G13" s="12">
        <v>45</v>
      </c>
      <c r="H13" s="13">
        <f t="shared" si="0"/>
        <v>2.2666666666666666</v>
      </c>
    </row>
    <row r="14" spans="1:8" x14ac:dyDescent="0.25">
      <c r="A14" s="3" t="s">
        <v>45</v>
      </c>
      <c r="B14" s="12">
        <v>17</v>
      </c>
      <c r="C14" s="12">
        <v>485</v>
      </c>
      <c r="D14" s="12">
        <v>0</v>
      </c>
      <c r="E14" s="12">
        <v>502</v>
      </c>
      <c r="F14" s="12">
        <v>8</v>
      </c>
      <c r="G14" s="12">
        <v>445</v>
      </c>
      <c r="H14" s="13">
        <v>1.1280898876404495</v>
      </c>
    </row>
    <row r="15" spans="1:8" x14ac:dyDescent="0.25">
      <c r="A15" s="3" t="s">
        <v>50</v>
      </c>
      <c r="B15" s="12">
        <v>3</v>
      </c>
      <c r="C15" s="12">
        <v>39</v>
      </c>
      <c r="D15" s="12">
        <v>0</v>
      </c>
      <c r="E15" s="12">
        <f t="shared" si="1"/>
        <v>42</v>
      </c>
      <c r="F15" s="12">
        <v>3</v>
      </c>
      <c r="G15" s="12">
        <v>10</v>
      </c>
      <c r="H15" s="13">
        <f t="shared" si="0"/>
        <v>4.2</v>
      </c>
    </row>
    <row r="16" spans="1:8" x14ac:dyDescent="0.25">
      <c r="A16" s="3" t="s">
        <v>53</v>
      </c>
      <c r="B16" s="12">
        <v>14</v>
      </c>
      <c r="C16" s="12">
        <v>336</v>
      </c>
      <c r="D16" s="12">
        <v>0</v>
      </c>
      <c r="E16" s="12">
        <v>350</v>
      </c>
      <c r="F16" s="12">
        <v>5</v>
      </c>
      <c r="G16" s="12">
        <v>366</v>
      </c>
      <c r="H16" s="13">
        <v>0.95628415300546443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3</v>
      </c>
      <c r="G17" s="12">
        <v>19</v>
      </c>
      <c r="H17" s="13">
        <f t="shared" si="0"/>
        <v>1.1578947368421053</v>
      </c>
    </row>
    <row r="18" spans="1:8" x14ac:dyDescent="0.25">
      <c r="A18" s="3" t="s">
        <v>61</v>
      </c>
      <c r="B18" s="12">
        <v>5</v>
      </c>
      <c r="C18" s="12">
        <v>29</v>
      </c>
      <c r="D18" s="12">
        <v>0</v>
      </c>
      <c r="E18" s="12">
        <f t="shared" si="1"/>
        <v>34</v>
      </c>
      <c r="F18" s="12">
        <v>4</v>
      </c>
      <c r="G18" s="12">
        <v>34</v>
      </c>
      <c r="H18" s="13">
        <f t="shared" si="0"/>
        <v>1</v>
      </c>
    </row>
    <row r="19" spans="1:8" x14ac:dyDescent="0.25">
      <c r="A19" s="3" t="s">
        <v>64</v>
      </c>
      <c r="B19" s="12">
        <v>11</v>
      </c>
      <c r="C19" s="12">
        <v>267</v>
      </c>
      <c r="D19" s="12">
        <v>0</v>
      </c>
      <c r="E19" s="12">
        <v>278</v>
      </c>
      <c r="F19" s="12">
        <v>6</v>
      </c>
      <c r="G19" s="12">
        <v>162</v>
      </c>
      <c r="H19" s="13">
        <v>1.7160493827160495</v>
      </c>
    </row>
    <row r="20" spans="1:8" x14ac:dyDescent="0.25">
      <c r="A20" s="3" t="s">
        <v>69</v>
      </c>
      <c r="B20" s="12">
        <v>5</v>
      </c>
      <c r="C20" s="12">
        <v>78</v>
      </c>
      <c r="D20" s="12">
        <v>0</v>
      </c>
      <c r="E20" s="12">
        <v>83</v>
      </c>
      <c r="F20" s="12">
        <v>2</v>
      </c>
      <c r="G20" s="12">
        <v>87</v>
      </c>
      <c r="H20" s="13">
        <v>0.95402298850574707</v>
      </c>
    </row>
    <row r="21" spans="1:8" x14ac:dyDescent="0.25">
      <c r="A21" s="3" t="s">
        <v>74</v>
      </c>
      <c r="B21" s="12">
        <v>2</v>
      </c>
      <c r="C21" s="12">
        <v>58</v>
      </c>
      <c r="D21" s="12">
        <v>0</v>
      </c>
      <c r="E21" s="12">
        <f t="shared" si="1"/>
        <v>60</v>
      </c>
      <c r="F21" s="12">
        <v>1</v>
      </c>
      <c r="G21" s="12">
        <v>58</v>
      </c>
      <c r="H21" s="13">
        <f t="shared" si="0"/>
        <v>1.0344827586206897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25">
      <c r="A23" s="3" t="s">
        <v>80</v>
      </c>
      <c r="B23" s="12">
        <v>29</v>
      </c>
      <c r="C23" s="12">
        <v>376</v>
      </c>
      <c r="D23" s="12">
        <v>10</v>
      </c>
      <c r="E23" s="12">
        <f t="shared" si="1"/>
        <v>415</v>
      </c>
      <c r="F23" s="12">
        <v>29</v>
      </c>
      <c r="G23" s="12">
        <v>181</v>
      </c>
      <c r="H23" s="13">
        <f t="shared" si="0"/>
        <v>2.2928176795580111</v>
      </c>
    </row>
    <row r="24" spans="1:8" x14ac:dyDescent="0.25">
      <c r="A24" s="3" t="s">
        <v>83</v>
      </c>
      <c r="B24" s="12">
        <v>3</v>
      </c>
      <c r="C24" s="12">
        <v>48</v>
      </c>
      <c r="D24" s="12">
        <v>0</v>
      </c>
      <c r="E24" s="12">
        <f t="shared" si="1"/>
        <v>51</v>
      </c>
      <c r="F24" s="12">
        <v>2</v>
      </c>
      <c r="G24" s="12">
        <v>48</v>
      </c>
      <c r="H24" s="13">
        <f t="shared" si="0"/>
        <v>1.0625</v>
      </c>
    </row>
    <row r="25" spans="1:8" x14ac:dyDescent="0.25">
      <c r="A25" s="3" t="s">
        <v>86</v>
      </c>
      <c r="B25" s="12">
        <v>10</v>
      </c>
      <c r="C25" s="12">
        <v>117</v>
      </c>
      <c r="D25" s="12">
        <v>0</v>
      </c>
      <c r="E25" s="12">
        <f t="shared" si="1"/>
        <v>127</v>
      </c>
      <c r="F25" s="12">
        <v>8</v>
      </c>
      <c r="G25" s="12">
        <v>117</v>
      </c>
      <c r="H25" s="13">
        <f t="shared" si="0"/>
        <v>1.0854700854700854</v>
      </c>
    </row>
    <row r="26" spans="1:8" x14ac:dyDescent="0.25">
      <c r="A26" s="3" t="s">
        <v>89</v>
      </c>
      <c r="B26" s="12">
        <v>1</v>
      </c>
      <c r="C26" s="12">
        <v>6</v>
      </c>
      <c r="D26" s="12">
        <v>0</v>
      </c>
      <c r="E26" s="12">
        <f t="shared" si="1"/>
        <v>7</v>
      </c>
      <c r="F26" s="12">
        <v>1</v>
      </c>
      <c r="G26" s="12">
        <v>6</v>
      </c>
      <c r="H26" s="13">
        <f t="shared" si="0"/>
        <v>1.1666666666666667</v>
      </c>
    </row>
    <row r="27" spans="1:8" x14ac:dyDescent="0.25">
      <c r="A27" s="3" t="s">
        <v>92</v>
      </c>
      <c r="B27" s="12">
        <v>2</v>
      </c>
      <c r="C27" s="12">
        <v>12</v>
      </c>
      <c r="D27" s="12">
        <v>0</v>
      </c>
      <c r="E27" s="12">
        <f t="shared" si="1"/>
        <v>14</v>
      </c>
      <c r="F27" s="12">
        <v>1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0</v>
      </c>
      <c r="C28" s="12">
        <v>7</v>
      </c>
      <c r="D28" s="12">
        <v>0</v>
      </c>
      <c r="E28" s="12">
        <f t="shared" si="1"/>
        <v>7</v>
      </c>
      <c r="F28" s="12">
        <v>0</v>
      </c>
      <c r="G28" s="12">
        <v>6</v>
      </c>
      <c r="H28" s="13">
        <f t="shared" si="0"/>
        <v>1.1666666666666667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14</v>
      </c>
      <c r="H29" s="13">
        <f t="shared" si="0"/>
        <v>1</v>
      </c>
    </row>
    <row r="30" spans="1:8" x14ac:dyDescent="0.25">
      <c r="A30" s="3" t="s">
        <v>101</v>
      </c>
      <c r="B30" s="12">
        <v>5</v>
      </c>
      <c r="C30" s="12">
        <v>38</v>
      </c>
      <c r="D30" s="12">
        <v>0</v>
      </c>
      <c r="E30" s="12">
        <f t="shared" si="1"/>
        <v>43</v>
      </c>
      <c r="F30" s="12">
        <v>5</v>
      </c>
      <c r="G30" s="12">
        <v>38</v>
      </c>
      <c r="H30" s="13">
        <f t="shared" si="0"/>
        <v>1.131578947368421</v>
      </c>
    </row>
    <row r="31" spans="1:8" x14ac:dyDescent="0.25">
      <c r="A31" s="3" t="s">
        <v>104</v>
      </c>
      <c r="B31" s="12">
        <v>2</v>
      </c>
      <c r="C31" s="12">
        <v>82</v>
      </c>
      <c r="D31" s="12">
        <v>0</v>
      </c>
      <c r="E31" s="12">
        <f t="shared" si="1"/>
        <v>84</v>
      </c>
      <c r="F31" s="12">
        <v>2</v>
      </c>
      <c r="G31" s="12">
        <v>30</v>
      </c>
      <c r="H31" s="13">
        <f t="shared" si="0"/>
        <v>2.8</v>
      </c>
    </row>
    <row r="32" spans="1:8" x14ac:dyDescent="0.25">
      <c r="A32" s="3" t="s">
        <v>107</v>
      </c>
      <c r="B32" s="12">
        <v>8</v>
      </c>
      <c r="C32" s="12">
        <v>129</v>
      </c>
      <c r="D32" s="12">
        <v>0</v>
      </c>
      <c r="E32" s="12">
        <f t="shared" si="1"/>
        <v>137</v>
      </c>
      <c r="F32" s="12">
        <v>2</v>
      </c>
      <c r="G32" s="12">
        <v>113</v>
      </c>
      <c r="H32" s="13">
        <f t="shared" si="0"/>
        <v>1.2123893805309736</v>
      </c>
    </row>
    <row r="33" spans="1:8" x14ac:dyDescent="0.25">
      <c r="A33" s="3" t="s">
        <v>110</v>
      </c>
      <c r="B33" s="12">
        <v>2</v>
      </c>
      <c r="C33" s="12">
        <v>12</v>
      </c>
      <c r="D33" s="12">
        <v>0</v>
      </c>
      <c r="E33" s="12">
        <f t="shared" si="1"/>
        <v>14</v>
      </c>
      <c r="F33" s="12">
        <v>1</v>
      </c>
      <c r="G33" s="12">
        <v>14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31</v>
      </c>
      <c r="D34" s="12">
        <v>0</v>
      </c>
      <c r="E34" s="12">
        <f t="shared" si="1"/>
        <v>31</v>
      </c>
      <c r="F34" s="12">
        <v>0</v>
      </c>
      <c r="G34" s="12">
        <v>18</v>
      </c>
      <c r="H34" s="13">
        <f t="shared" si="0"/>
        <v>1.7222222222222223</v>
      </c>
    </row>
    <row r="35" spans="1:8" x14ac:dyDescent="0.25">
      <c r="A35" s="3" t="s">
        <v>116</v>
      </c>
      <c r="B35" s="12">
        <v>13</v>
      </c>
      <c r="C35" s="12">
        <v>125</v>
      </c>
      <c r="D35" s="12">
        <v>0</v>
      </c>
      <c r="E35" s="12">
        <v>138</v>
      </c>
      <c r="F35" s="12">
        <v>3</v>
      </c>
      <c r="G35" s="12">
        <v>122</v>
      </c>
      <c r="H35" s="13">
        <v>1.1311475409836065</v>
      </c>
    </row>
    <row r="36" spans="1:8" x14ac:dyDescent="0.25">
      <c r="A36" s="3" t="s">
        <v>121</v>
      </c>
      <c r="B36" s="12">
        <v>3</v>
      </c>
      <c r="C36" s="12">
        <v>32</v>
      </c>
      <c r="D36" s="12">
        <v>0</v>
      </c>
      <c r="E36" s="12">
        <f t="shared" si="1"/>
        <v>35</v>
      </c>
      <c r="F36" s="12">
        <v>3</v>
      </c>
      <c r="G36" s="12">
        <v>33</v>
      </c>
      <c r="H36" s="13">
        <f t="shared" si="0"/>
        <v>1.0606060606060606</v>
      </c>
    </row>
    <row r="37" spans="1:8" x14ac:dyDescent="0.25">
      <c r="A37" s="3" t="s">
        <v>123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22</v>
      </c>
      <c r="H37" s="13">
        <f t="shared" si="0"/>
        <v>1.4090909090909092</v>
      </c>
    </row>
    <row r="38" spans="1:8" x14ac:dyDescent="0.25">
      <c r="A38" s="3" t="s">
        <v>126</v>
      </c>
      <c r="B38" s="12">
        <v>0</v>
      </c>
      <c r="C38" s="12">
        <v>21</v>
      </c>
      <c r="D38" s="12">
        <v>0</v>
      </c>
      <c r="E38" s="12">
        <f t="shared" si="1"/>
        <v>21</v>
      </c>
      <c r="F38" s="12">
        <v>0</v>
      </c>
      <c r="G38" s="12">
        <v>21</v>
      </c>
      <c r="H38" s="13">
        <f t="shared" si="0"/>
        <v>1</v>
      </c>
    </row>
    <row r="39" spans="1:8" x14ac:dyDescent="0.25">
      <c r="A39" s="3" t="s">
        <v>129</v>
      </c>
      <c r="B39" s="12">
        <v>3</v>
      </c>
      <c r="C39" s="12">
        <v>99</v>
      </c>
      <c r="D39" s="12">
        <v>0</v>
      </c>
      <c r="E39" s="12">
        <f t="shared" si="1"/>
        <v>102</v>
      </c>
      <c r="F39" s="12">
        <v>3</v>
      </c>
      <c r="G39" s="12">
        <v>110</v>
      </c>
      <c r="H39" s="13">
        <f t="shared" si="0"/>
        <v>0.92727272727272725</v>
      </c>
    </row>
    <row r="40" spans="1:8" x14ac:dyDescent="0.25">
      <c r="A40" s="3" t="s">
        <v>132</v>
      </c>
      <c r="B40" s="12">
        <v>8</v>
      </c>
      <c r="C40" s="12">
        <v>94</v>
      </c>
      <c r="D40" s="12">
        <v>0</v>
      </c>
      <c r="E40" s="12">
        <f t="shared" si="1"/>
        <v>102</v>
      </c>
      <c r="F40" s="12">
        <v>6</v>
      </c>
      <c r="G40" s="12">
        <v>66</v>
      </c>
      <c r="H40" s="13">
        <f t="shared" si="0"/>
        <v>1.5454545454545454</v>
      </c>
    </row>
    <row r="41" spans="1:8" x14ac:dyDescent="0.25">
      <c r="A41" s="3" t="s">
        <v>135</v>
      </c>
      <c r="B41" s="12">
        <v>3</v>
      </c>
      <c r="C41" s="12">
        <v>79</v>
      </c>
      <c r="D41" s="12">
        <v>0</v>
      </c>
      <c r="E41" s="12">
        <f t="shared" si="1"/>
        <v>82</v>
      </c>
      <c r="F41" s="12">
        <v>0</v>
      </c>
      <c r="G41" s="12">
        <v>96</v>
      </c>
      <c r="H41" s="13">
        <f t="shared" si="0"/>
        <v>0.85416666666666663</v>
      </c>
    </row>
    <row r="42" spans="1:8" x14ac:dyDescent="0.25">
      <c r="A42" s="3" t="s">
        <v>138</v>
      </c>
      <c r="B42" s="12">
        <v>0</v>
      </c>
      <c r="C42" s="12">
        <v>27</v>
      </c>
      <c r="D42" s="12">
        <v>0</v>
      </c>
      <c r="E42" s="12">
        <f t="shared" si="1"/>
        <v>27</v>
      </c>
      <c r="F42" s="12">
        <v>0</v>
      </c>
      <c r="G42" s="12">
        <v>27</v>
      </c>
      <c r="H42" s="13">
        <f t="shared" si="0"/>
        <v>1</v>
      </c>
    </row>
    <row r="43" spans="1:8" x14ac:dyDescent="0.25">
      <c r="A43" s="3" t="s">
        <v>141</v>
      </c>
      <c r="B43" s="12">
        <v>4</v>
      </c>
      <c r="C43" s="12">
        <v>63</v>
      </c>
      <c r="D43" s="12">
        <v>0</v>
      </c>
      <c r="E43" s="12">
        <v>67</v>
      </c>
      <c r="F43" s="12">
        <v>0</v>
      </c>
      <c r="G43" s="12">
        <v>64</v>
      </c>
      <c r="H43" s="13">
        <v>1.046875</v>
      </c>
    </row>
    <row r="44" spans="1:8" x14ac:dyDescent="0.25">
      <c r="A44" s="3" t="s">
        <v>146</v>
      </c>
      <c r="B44" s="12">
        <v>4</v>
      </c>
      <c r="C44" s="12">
        <v>86</v>
      </c>
      <c r="D44" s="12">
        <v>5</v>
      </c>
      <c r="E44" s="12">
        <f t="shared" si="1"/>
        <v>95</v>
      </c>
      <c r="F44" s="12">
        <v>4</v>
      </c>
      <c r="G44" s="12">
        <v>48</v>
      </c>
      <c r="H44" s="13">
        <f t="shared" si="0"/>
        <v>1.9791666666666667</v>
      </c>
    </row>
    <row r="45" spans="1:8" x14ac:dyDescent="0.25">
      <c r="A45" s="3" t="s">
        <v>149</v>
      </c>
      <c r="B45" s="12">
        <v>2</v>
      </c>
      <c r="C45" s="12">
        <v>58</v>
      </c>
      <c r="D45" s="12">
        <v>0</v>
      </c>
      <c r="E45" s="12">
        <v>60</v>
      </c>
      <c r="F45" s="12">
        <v>0</v>
      </c>
      <c r="G45" s="12">
        <v>55</v>
      </c>
      <c r="H45" s="13">
        <v>1.0909090909090908</v>
      </c>
    </row>
    <row r="46" spans="1:8" x14ac:dyDescent="0.25">
      <c r="A46" s="3" t="s">
        <v>154</v>
      </c>
      <c r="B46" s="12">
        <v>0</v>
      </c>
      <c r="C46" s="12">
        <v>24</v>
      </c>
      <c r="D46" s="12">
        <v>0</v>
      </c>
      <c r="E46" s="12">
        <f t="shared" si="1"/>
        <v>24</v>
      </c>
      <c r="F46" s="12">
        <v>0</v>
      </c>
      <c r="G46" s="12">
        <v>24</v>
      </c>
      <c r="H46" s="13">
        <f t="shared" si="0"/>
        <v>1</v>
      </c>
    </row>
    <row r="47" spans="1:8" x14ac:dyDescent="0.25">
      <c r="A47" s="3" t="s">
        <v>157</v>
      </c>
      <c r="B47" s="12">
        <v>3</v>
      </c>
      <c r="C47" s="12">
        <v>57</v>
      </c>
      <c r="D47" s="12">
        <v>0</v>
      </c>
      <c r="E47" s="12">
        <f t="shared" si="1"/>
        <v>60</v>
      </c>
      <c r="F47" s="12">
        <v>3</v>
      </c>
      <c r="G47" s="12">
        <v>40</v>
      </c>
      <c r="H47" s="13">
        <f t="shared" si="0"/>
        <v>1.5</v>
      </c>
    </row>
    <row r="48" spans="1:8" x14ac:dyDescent="0.25">
      <c r="A48" s="3" t="s">
        <v>160</v>
      </c>
      <c r="B48" s="12">
        <v>3</v>
      </c>
      <c r="C48" s="12">
        <v>133</v>
      </c>
      <c r="D48" s="12">
        <v>0</v>
      </c>
      <c r="E48" s="12">
        <f t="shared" si="1"/>
        <v>136</v>
      </c>
      <c r="F48" s="12">
        <v>1</v>
      </c>
      <c r="G48" s="12">
        <v>83</v>
      </c>
      <c r="H48" s="13">
        <f t="shared" si="0"/>
        <v>1.6385542168674698</v>
      </c>
    </row>
    <row r="49" spans="1:8" x14ac:dyDescent="0.25">
      <c r="A49" s="3" t="s">
        <v>163</v>
      </c>
      <c r="B49" s="12">
        <v>2</v>
      </c>
      <c r="C49" s="12">
        <v>21</v>
      </c>
      <c r="D49" s="12">
        <v>0</v>
      </c>
      <c r="E49" s="12">
        <f t="shared" si="1"/>
        <v>23</v>
      </c>
      <c r="F49" s="12">
        <v>1</v>
      </c>
      <c r="G49" s="12">
        <v>21</v>
      </c>
      <c r="H49" s="13">
        <f t="shared" si="0"/>
        <v>1.0952380952380953</v>
      </c>
    </row>
    <row r="50" spans="1:8" x14ac:dyDescent="0.25">
      <c r="A50" s="3" t="s">
        <v>166</v>
      </c>
      <c r="B50" s="12">
        <v>4</v>
      </c>
      <c r="C50" s="12">
        <v>118</v>
      </c>
      <c r="D50" s="12">
        <v>0</v>
      </c>
      <c r="E50" s="12">
        <f t="shared" si="1"/>
        <v>122</v>
      </c>
      <c r="F50" s="12">
        <v>0</v>
      </c>
      <c r="G50" s="12">
        <v>131</v>
      </c>
      <c r="H50" s="13">
        <f t="shared" si="0"/>
        <v>0.93129770992366412</v>
      </c>
    </row>
    <row r="51" spans="1:8" x14ac:dyDescent="0.25">
      <c r="A51" s="3" t="s">
        <v>168</v>
      </c>
      <c r="B51" s="12">
        <v>2</v>
      </c>
      <c r="C51" s="12">
        <v>26</v>
      </c>
      <c r="D51" s="12">
        <v>1</v>
      </c>
      <c r="E51" s="12">
        <f t="shared" si="1"/>
        <v>29</v>
      </c>
      <c r="F51" s="12">
        <v>2</v>
      </c>
      <c r="G51" s="12">
        <v>17</v>
      </c>
      <c r="H51" s="13">
        <f t="shared" si="0"/>
        <v>1.7058823529411764</v>
      </c>
    </row>
    <row r="52" spans="1:8" x14ac:dyDescent="0.25">
      <c r="A52" s="3" t="s">
        <v>171</v>
      </c>
      <c r="B52" s="12">
        <v>2</v>
      </c>
      <c r="C52" s="12">
        <v>34</v>
      </c>
      <c r="D52" s="12">
        <v>0</v>
      </c>
      <c r="E52" s="12">
        <f t="shared" si="1"/>
        <v>36</v>
      </c>
      <c r="F52" s="12">
        <v>1</v>
      </c>
      <c r="G52" s="12">
        <v>35</v>
      </c>
      <c r="H52" s="13">
        <f t="shared" si="0"/>
        <v>1.0285714285714285</v>
      </c>
    </row>
    <row r="53" spans="1:8" x14ac:dyDescent="0.25">
      <c r="A53" s="3" t="s">
        <v>174</v>
      </c>
      <c r="B53" s="12">
        <v>218</v>
      </c>
      <c r="C53" s="12">
        <v>3019</v>
      </c>
      <c r="D53" s="12">
        <v>12</v>
      </c>
      <c r="E53" s="12">
        <v>3249</v>
      </c>
      <c r="F53" s="12">
        <v>88</v>
      </c>
      <c r="G53" s="12">
        <v>3202</v>
      </c>
      <c r="H53" s="13">
        <v>1.0146783260462211</v>
      </c>
    </row>
    <row r="54" spans="1:8" x14ac:dyDescent="0.25">
      <c r="A54" s="3" t="s">
        <v>201</v>
      </c>
      <c r="B54" s="12">
        <v>8</v>
      </c>
      <c r="C54" s="12">
        <v>58</v>
      </c>
      <c r="D54" s="12">
        <v>0</v>
      </c>
      <c r="E54" s="12">
        <f t="shared" ref="E54:E74" si="2">SUM(B54:D54)</f>
        <v>66</v>
      </c>
      <c r="F54" s="12">
        <v>2</v>
      </c>
      <c r="G54" s="12">
        <v>66</v>
      </c>
      <c r="H54" s="13">
        <f t="shared" ref="H54:H75" si="3">E54/G54</f>
        <v>1</v>
      </c>
    </row>
    <row r="55" spans="1:8" x14ac:dyDescent="0.25">
      <c r="A55" s="3" t="s">
        <v>203</v>
      </c>
      <c r="B55" s="12">
        <v>4</v>
      </c>
      <c r="C55" s="12">
        <v>59</v>
      </c>
      <c r="D55" s="12">
        <v>0</v>
      </c>
      <c r="E55" s="12">
        <v>63</v>
      </c>
      <c r="F55" s="12">
        <v>4</v>
      </c>
      <c r="G55" s="12">
        <v>24</v>
      </c>
      <c r="H55" s="13">
        <v>2.625</v>
      </c>
    </row>
    <row r="56" spans="1:8" x14ac:dyDescent="0.25">
      <c r="A56" s="3" t="s">
        <v>208</v>
      </c>
      <c r="B56" s="12">
        <v>7</v>
      </c>
      <c r="C56" s="12">
        <v>63</v>
      </c>
      <c r="D56" s="12">
        <v>13</v>
      </c>
      <c r="E56" s="12">
        <f t="shared" si="2"/>
        <v>83</v>
      </c>
      <c r="F56" s="12">
        <v>7</v>
      </c>
      <c r="G56" s="12">
        <v>81</v>
      </c>
      <c r="H56" s="13">
        <f t="shared" si="3"/>
        <v>1.0246913580246915</v>
      </c>
    </row>
    <row r="57" spans="1:8" x14ac:dyDescent="0.25">
      <c r="A57" s="3" t="s">
        <v>211</v>
      </c>
      <c r="B57" s="12">
        <v>6</v>
      </c>
      <c r="C57" s="12">
        <v>56</v>
      </c>
      <c r="D57" s="12">
        <v>0</v>
      </c>
      <c r="E57" s="12">
        <f t="shared" si="2"/>
        <v>62</v>
      </c>
      <c r="F57" s="12">
        <v>6</v>
      </c>
      <c r="G57" s="12">
        <v>47</v>
      </c>
      <c r="H57" s="13">
        <f t="shared" si="3"/>
        <v>1.3191489361702127</v>
      </c>
    </row>
    <row r="58" spans="1:8" x14ac:dyDescent="0.25">
      <c r="A58" s="3" t="s">
        <v>213</v>
      </c>
      <c r="B58" s="12">
        <v>14</v>
      </c>
      <c r="C58" s="12">
        <v>145</v>
      </c>
      <c r="D58" s="12">
        <v>6</v>
      </c>
      <c r="E58" s="12">
        <v>165</v>
      </c>
      <c r="F58" s="12">
        <v>13</v>
      </c>
      <c r="G58" s="12">
        <v>227</v>
      </c>
      <c r="H58" s="13">
        <v>0.72687224669603523</v>
      </c>
    </row>
    <row r="59" spans="1:8" x14ac:dyDescent="0.25">
      <c r="A59" s="3" t="s">
        <v>218</v>
      </c>
      <c r="B59" s="12">
        <v>11</v>
      </c>
      <c r="C59" s="12">
        <v>133</v>
      </c>
      <c r="D59" s="12">
        <v>1</v>
      </c>
      <c r="E59" s="12">
        <f t="shared" si="2"/>
        <v>145</v>
      </c>
      <c r="F59" s="12">
        <v>9</v>
      </c>
      <c r="G59" s="12">
        <v>89</v>
      </c>
      <c r="H59" s="13">
        <f t="shared" si="3"/>
        <v>1.6292134831460674</v>
      </c>
    </row>
    <row r="60" spans="1:8" x14ac:dyDescent="0.25">
      <c r="A60" s="3" t="s">
        <v>221</v>
      </c>
      <c r="B60" s="12">
        <v>5</v>
      </c>
      <c r="C60" s="12">
        <v>79</v>
      </c>
      <c r="D60" s="12">
        <v>0</v>
      </c>
      <c r="E60" s="12">
        <f t="shared" si="2"/>
        <v>84</v>
      </c>
      <c r="F60" s="12">
        <v>5</v>
      </c>
      <c r="G60" s="12">
        <v>38</v>
      </c>
      <c r="H60" s="13">
        <f t="shared" si="3"/>
        <v>2.2105263157894739</v>
      </c>
    </row>
    <row r="61" spans="1:8" x14ac:dyDescent="0.25">
      <c r="A61" s="3" t="s">
        <v>224</v>
      </c>
      <c r="B61" s="12">
        <v>15</v>
      </c>
      <c r="C61" s="12">
        <v>201</v>
      </c>
      <c r="D61" s="12">
        <v>5</v>
      </c>
      <c r="E61" s="12">
        <f t="shared" si="2"/>
        <v>221</v>
      </c>
      <c r="F61" s="12">
        <v>7</v>
      </c>
      <c r="G61" s="12">
        <v>153</v>
      </c>
      <c r="H61" s="13">
        <f t="shared" si="3"/>
        <v>1.4444444444444444</v>
      </c>
    </row>
    <row r="62" spans="1:8" x14ac:dyDescent="0.25">
      <c r="A62" s="3" t="s">
        <v>227</v>
      </c>
      <c r="B62" s="12">
        <v>3</v>
      </c>
      <c r="C62" s="12">
        <v>53</v>
      </c>
      <c r="D62" s="12">
        <v>0</v>
      </c>
      <c r="E62" s="12">
        <f t="shared" si="2"/>
        <v>56</v>
      </c>
      <c r="F62" s="12">
        <v>3</v>
      </c>
      <c r="G62" s="12">
        <v>33</v>
      </c>
      <c r="H62" s="13">
        <f t="shared" si="3"/>
        <v>1.696969696969697</v>
      </c>
    </row>
    <row r="63" spans="1:8" x14ac:dyDescent="0.25">
      <c r="A63" s="3" t="s">
        <v>230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2</v>
      </c>
      <c r="H63" s="13">
        <f t="shared" si="3"/>
        <v>0.5</v>
      </c>
    </row>
    <row r="64" spans="1:8" x14ac:dyDescent="0.25">
      <c r="A64" s="3" t="s">
        <v>233</v>
      </c>
      <c r="B64" s="12">
        <v>115</v>
      </c>
      <c r="C64" s="12">
        <v>7</v>
      </c>
      <c r="D64" s="12">
        <v>0</v>
      </c>
      <c r="E64" s="12">
        <f t="shared" si="2"/>
        <v>122</v>
      </c>
      <c r="F64" s="12">
        <v>5</v>
      </c>
      <c r="G64" s="12">
        <v>117</v>
      </c>
      <c r="H64" s="13">
        <f t="shared" si="3"/>
        <v>1.0427350427350428</v>
      </c>
    </row>
    <row r="65" spans="1:8" x14ac:dyDescent="0.25">
      <c r="A65" s="3" t="s">
        <v>236</v>
      </c>
      <c r="B65" s="12">
        <v>6</v>
      </c>
      <c r="C65" s="12">
        <v>119</v>
      </c>
      <c r="D65" s="12">
        <v>0</v>
      </c>
      <c r="E65" s="12">
        <f t="shared" si="2"/>
        <v>125</v>
      </c>
      <c r="F65" s="12">
        <v>1</v>
      </c>
      <c r="G65" s="12">
        <v>78</v>
      </c>
      <c r="H65" s="13">
        <f t="shared" si="3"/>
        <v>1.6025641025641026</v>
      </c>
    </row>
    <row r="66" spans="1:8" x14ac:dyDescent="0.25">
      <c r="A66" s="3" t="s">
        <v>238</v>
      </c>
      <c r="B66" s="12">
        <v>6</v>
      </c>
      <c r="C66" s="12">
        <v>85</v>
      </c>
      <c r="D66" s="12">
        <v>0</v>
      </c>
      <c r="E66" s="12">
        <f t="shared" si="2"/>
        <v>91</v>
      </c>
      <c r="F66" s="12">
        <v>3</v>
      </c>
      <c r="G66" s="12">
        <v>92</v>
      </c>
      <c r="H66" s="13">
        <f t="shared" si="3"/>
        <v>0.98913043478260865</v>
      </c>
    </row>
    <row r="67" spans="1:8" x14ac:dyDescent="0.25">
      <c r="A67" s="3" t="s">
        <v>241</v>
      </c>
      <c r="B67" s="12">
        <v>7</v>
      </c>
      <c r="C67" s="12">
        <v>80</v>
      </c>
      <c r="D67" s="12">
        <v>0</v>
      </c>
      <c r="E67" s="12">
        <f t="shared" si="2"/>
        <v>87</v>
      </c>
      <c r="F67" s="12">
        <v>0</v>
      </c>
      <c r="G67" s="12">
        <v>87</v>
      </c>
      <c r="H67" s="13">
        <f t="shared" si="3"/>
        <v>1</v>
      </c>
    </row>
    <row r="68" spans="1:8" x14ac:dyDescent="0.25">
      <c r="A68" s="3" t="s">
        <v>244</v>
      </c>
      <c r="B68" s="12">
        <v>3</v>
      </c>
      <c r="C68" s="12">
        <v>124</v>
      </c>
      <c r="D68" s="12">
        <v>0</v>
      </c>
      <c r="E68" s="12">
        <f t="shared" si="2"/>
        <v>127</v>
      </c>
      <c r="F68" s="12">
        <v>0</v>
      </c>
      <c r="G68" s="12">
        <v>117</v>
      </c>
      <c r="H68" s="13">
        <f t="shared" si="3"/>
        <v>1.0854700854700854</v>
      </c>
    </row>
    <row r="69" spans="1:8" x14ac:dyDescent="0.25">
      <c r="A69" s="3" t="s">
        <v>247</v>
      </c>
      <c r="B69" s="12">
        <v>1</v>
      </c>
      <c r="C69" s="12">
        <v>19</v>
      </c>
      <c r="D69" s="12">
        <v>0</v>
      </c>
      <c r="E69" s="12">
        <f t="shared" si="2"/>
        <v>20</v>
      </c>
      <c r="F69" s="12">
        <v>1</v>
      </c>
      <c r="G69" s="12">
        <v>22</v>
      </c>
      <c r="H69" s="13">
        <f t="shared" si="3"/>
        <v>0.90909090909090906</v>
      </c>
    </row>
    <row r="70" spans="1:8" x14ac:dyDescent="0.25">
      <c r="A70" s="3" t="s">
        <v>250</v>
      </c>
      <c r="B70" s="12">
        <v>110</v>
      </c>
      <c r="C70" s="12">
        <v>2045</v>
      </c>
      <c r="D70" s="12">
        <v>2</v>
      </c>
      <c r="E70" s="12">
        <v>2157</v>
      </c>
      <c r="F70" s="12">
        <v>64</v>
      </c>
      <c r="G70" s="12">
        <v>2195</v>
      </c>
      <c r="H70" s="13">
        <v>0.98268792710706154</v>
      </c>
    </row>
    <row r="71" spans="1:8" x14ac:dyDescent="0.25">
      <c r="A71" s="3" t="s">
        <v>271</v>
      </c>
      <c r="B71" s="12">
        <v>4</v>
      </c>
      <c r="C71" s="12">
        <v>84</v>
      </c>
      <c r="D71" s="12">
        <v>0</v>
      </c>
      <c r="E71" s="12">
        <v>88</v>
      </c>
      <c r="F71" s="12">
        <v>4</v>
      </c>
      <c r="G71" s="12">
        <v>86</v>
      </c>
      <c r="H71" s="13">
        <v>1.0232558139534884</v>
      </c>
    </row>
    <row r="72" spans="1:8" x14ac:dyDescent="0.25">
      <c r="A72" s="3" t="s">
        <v>275</v>
      </c>
      <c r="B72" s="12">
        <v>6</v>
      </c>
      <c r="C72" s="12">
        <v>112</v>
      </c>
      <c r="D72" s="12">
        <v>0</v>
      </c>
      <c r="E72" s="12">
        <f t="shared" si="2"/>
        <v>118</v>
      </c>
      <c r="F72" s="12">
        <v>3</v>
      </c>
      <c r="G72" s="12">
        <v>115</v>
      </c>
      <c r="H72" s="13">
        <f t="shared" si="3"/>
        <v>1.0260869565217392</v>
      </c>
    </row>
    <row r="73" spans="1:8" x14ac:dyDescent="0.25">
      <c r="A73" s="3" t="s">
        <v>278</v>
      </c>
      <c r="B73" s="12">
        <v>2</v>
      </c>
      <c r="C73" s="12">
        <v>30</v>
      </c>
      <c r="D73" s="12">
        <v>0</v>
      </c>
      <c r="E73" s="12">
        <f t="shared" si="2"/>
        <v>32</v>
      </c>
      <c r="F73" s="12">
        <v>0</v>
      </c>
      <c r="G73" s="12">
        <v>31</v>
      </c>
      <c r="H73" s="13">
        <f t="shared" si="3"/>
        <v>1.032258064516129</v>
      </c>
    </row>
    <row r="74" spans="1:8" ht="15.75" thickBot="1" x14ac:dyDescent="0.3">
      <c r="A74" s="3" t="s">
        <v>281</v>
      </c>
      <c r="B74" s="12">
        <v>6</v>
      </c>
      <c r="C74" s="12">
        <v>47</v>
      </c>
      <c r="D74" s="12">
        <v>0</v>
      </c>
      <c r="E74" s="12">
        <f t="shared" si="2"/>
        <v>53</v>
      </c>
      <c r="F74" s="12">
        <v>3</v>
      </c>
      <c r="G74" s="12">
        <v>59</v>
      </c>
      <c r="H74" s="13">
        <f>E74/G74</f>
        <v>0.89830508474576276</v>
      </c>
    </row>
    <row r="75" spans="1:8" ht="16.5" thickTop="1" thickBot="1" x14ac:dyDescent="0.3">
      <c r="A75" s="137" t="s">
        <v>455</v>
      </c>
      <c r="B75" s="134">
        <f>SUM(B3:B74)</f>
        <v>829</v>
      </c>
      <c r="C75" s="134">
        <f>SUM(C3:C74)</f>
        <v>10958</v>
      </c>
      <c r="D75" s="134">
        <f>SUM(D3:D74)</f>
        <v>111</v>
      </c>
      <c r="E75" s="134">
        <f t="shared" ref="E75" si="4">B75+C75+D75</f>
        <v>11898</v>
      </c>
      <c r="F75" s="134">
        <f>SUM(F3:F74)</f>
        <v>387</v>
      </c>
      <c r="G75" s="134">
        <f>SUM(G3:G74)</f>
        <v>10535</v>
      </c>
      <c r="H75" s="136">
        <f t="shared" si="3"/>
        <v>1.1293782629330802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D1DD-D871-40C3-A3FA-492251A10040}">
  <dimension ref="A1:J113"/>
  <sheetViews>
    <sheetView topLeftCell="A95" zoomScale="120" zoomScaleNormal="120" workbookViewId="0">
      <selection activeCell="Q110" sqref="Q110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17" customWidth="1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6"/>
      <c r="B1" s="6"/>
      <c r="C1" s="6"/>
      <c r="D1" s="142">
        <v>45748</v>
      </c>
      <c r="E1" s="142"/>
      <c r="F1" s="142"/>
      <c r="G1" s="142"/>
      <c r="H1" s="142"/>
      <c r="I1" s="142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0</v>
      </c>
      <c r="I3" s="12">
        <v>32</v>
      </c>
      <c r="J3" s="13">
        <f t="shared" ref="J3:J73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8</v>
      </c>
      <c r="E4" s="12">
        <v>31</v>
      </c>
      <c r="F4" s="12">
        <v>0</v>
      </c>
      <c r="G4" s="12">
        <f t="shared" ref="G4:G74" si="1">SUM(D4:F4)</f>
        <v>39</v>
      </c>
      <c r="H4" s="12">
        <v>4</v>
      </c>
      <c r="I4" s="12">
        <v>24</v>
      </c>
      <c r="J4" s="13">
        <f t="shared" si="0"/>
        <v>1.625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15</v>
      </c>
      <c r="J5" s="13">
        <f t="shared" si="0"/>
        <v>0.8666666666666667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35</v>
      </c>
      <c r="F6" s="12">
        <v>0</v>
      </c>
      <c r="G6" s="12">
        <f t="shared" si="1"/>
        <v>37</v>
      </c>
      <c r="H6" s="12">
        <v>0</v>
      </c>
      <c r="I6" s="12">
        <v>23</v>
      </c>
      <c r="J6" s="13">
        <f t="shared" si="0"/>
        <v>1.6086956521739131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13</v>
      </c>
      <c r="E7" s="12">
        <v>87</v>
      </c>
      <c r="F7" s="12">
        <v>0</v>
      </c>
      <c r="G7" s="12">
        <f t="shared" si="1"/>
        <v>100</v>
      </c>
      <c r="H7" s="12">
        <v>3</v>
      </c>
      <c r="I7" s="12">
        <v>64</v>
      </c>
      <c r="J7" s="13">
        <f t="shared" si="0"/>
        <v>1.5625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20</v>
      </c>
      <c r="F8" s="12">
        <v>0</v>
      </c>
      <c r="G8" s="12">
        <f t="shared" si="1"/>
        <v>23</v>
      </c>
      <c r="H8" s="12">
        <v>1</v>
      </c>
      <c r="I8" s="12">
        <v>21</v>
      </c>
      <c r="J8" s="13">
        <f t="shared" si="0"/>
        <v>1.0952380952380953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4</v>
      </c>
      <c r="E9" s="12">
        <v>123</v>
      </c>
      <c r="F9" s="12">
        <v>2</v>
      </c>
      <c r="G9" s="12">
        <f t="shared" si="1"/>
        <v>129</v>
      </c>
      <c r="H9" s="12">
        <v>4</v>
      </c>
      <c r="I9" s="12">
        <v>114</v>
      </c>
      <c r="J9" s="13">
        <f t="shared" si="0"/>
        <v>1.131578947368421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20</v>
      </c>
      <c r="F10" s="12">
        <v>0</v>
      </c>
      <c r="G10" s="12">
        <f t="shared" si="1"/>
        <v>23</v>
      </c>
      <c r="H10" s="12">
        <v>1</v>
      </c>
      <c r="I10" s="12">
        <v>22</v>
      </c>
      <c r="J10" s="13">
        <f t="shared" si="0"/>
        <v>1.0454545454545454</v>
      </c>
    </row>
    <row r="11" spans="1:10" x14ac:dyDescent="0.25">
      <c r="A11" s="3" t="s">
        <v>31</v>
      </c>
      <c r="B11" s="3" t="s">
        <v>32</v>
      </c>
      <c r="C11" s="3" t="s">
        <v>453</v>
      </c>
      <c r="D11" s="12">
        <v>24</v>
      </c>
      <c r="E11" s="12">
        <v>394</v>
      </c>
      <c r="F11" s="12">
        <v>98</v>
      </c>
      <c r="G11" s="12">
        <f t="shared" si="1"/>
        <v>516</v>
      </c>
      <c r="H11" s="12">
        <v>7</v>
      </c>
      <c r="I11" s="12">
        <v>242</v>
      </c>
      <c r="J11" s="13">
        <f t="shared" si="0"/>
        <v>2.1322314049586777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78</v>
      </c>
      <c r="F12" s="12">
        <v>0</v>
      </c>
      <c r="G12" s="12">
        <f t="shared" si="1"/>
        <v>85</v>
      </c>
      <c r="H12" s="12">
        <v>4</v>
      </c>
      <c r="I12" s="12">
        <v>85</v>
      </c>
      <c r="J12" s="13">
        <f t="shared" si="0"/>
        <v>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12</v>
      </c>
      <c r="F13" s="12">
        <v>0</v>
      </c>
      <c r="G13" s="12">
        <f t="shared" si="1"/>
        <v>13</v>
      </c>
      <c r="H13" s="12">
        <v>1</v>
      </c>
      <c r="I13" s="12">
        <v>13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43</v>
      </c>
      <c r="F14" s="12">
        <v>0</v>
      </c>
      <c r="G14" s="12">
        <f t="shared" si="1"/>
        <v>45</v>
      </c>
      <c r="H14" s="12">
        <v>2</v>
      </c>
      <c r="I14" s="12">
        <v>48</v>
      </c>
      <c r="J14" s="13">
        <f t="shared" si="0"/>
        <v>0.9375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79</v>
      </c>
      <c r="F15" s="12">
        <v>0</v>
      </c>
      <c r="G15" s="12">
        <f t="shared" si="1"/>
        <v>81</v>
      </c>
      <c r="H15" s="12">
        <v>2</v>
      </c>
      <c r="I15" s="12">
        <v>30</v>
      </c>
      <c r="J15" s="13">
        <f t="shared" si="0"/>
        <v>2.7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159</v>
      </c>
      <c r="F16" s="12">
        <v>0</v>
      </c>
      <c r="G16" s="12">
        <f t="shared" si="1"/>
        <v>170</v>
      </c>
      <c r="H16" s="12">
        <v>3</v>
      </c>
      <c r="I16" s="12">
        <v>184</v>
      </c>
      <c r="J16" s="13">
        <f t="shared" si="0"/>
        <v>0.92391304347826086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120</v>
      </c>
      <c r="F17" s="12">
        <v>0</v>
      </c>
      <c r="G17" s="12">
        <f t="shared" si="1"/>
        <v>124</v>
      </c>
      <c r="H17" s="12">
        <v>4</v>
      </c>
      <c r="I17" s="12">
        <v>136</v>
      </c>
      <c r="J17" s="13">
        <f t="shared" si="0"/>
        <v>0.91176470588235292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39</v>
      </c>
      <c r="F18" s="12">
        <v>0</v>
      </c>
      <c r="G18" s="12">
        <f t="shared" si="1"/>
        <v>39</v>
      </c>
      <c r="H18" s="12">
        <v>0</v>
      </c>
      <c r="I18" s="12">
        <v>16</v>
      </c>
      <c r="J18" s="13">
        <f t="shared" si="0"/>
        <v>2.4375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23</v>
      </c>
      <c r="E19" s="12">
        <v>301</v>
      </c>
      <c r="F19" s="12">
        <v>0</v>
      </c>
      <c r="G19" s="12">
        <f t="shared" si="1"/>
        <v>324</v>
      </c>
      <c r="H19" s="12">
        <v>7</v>
      </c>
      <c r="I19" s="12">
        <v>336</v>
      </c>
      <c r="J19" s="13">
        <f t="shared" si="0"/>
        <v>0.9642857142857143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28</v>
      </c>
      <c r="F20" s="12">
        <v>0</v>
      </c>
      <c r="G20" s="12">
        <f t="shared" si="1"/>
        <v>28</v>
      </c>
      <c r="H20" s="12">
        <v>0</v>
      </c>
      <c r="I20" s="12">
        <v>24</v>
      </c>
      <c r="J20" s="13">
        <f t="shared" si="0"/>
        <v>1.1666666666666667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2</v>
      </c>
      <c r="E21" s="12">
        <v>22</v>
      </c>
      <c r="F21" s="12">
        <v>0</v>
      </c>
      <c r="G21" s="12">
        <f t="shared" si="1"/>
        <v>24</v>
      </c>
      <c r="H21" s="12">
        <v>2</v>
      </c>
      <c r="I21" s="12">
        <v>19</v>
      </c>
      <c r="J21" s="13">
        <f t="shared" si="0"/>
        <v>1.263157894736842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0</v>
      </c>
      <c r="E22" s="12">
        <v>30</v>
      </c>
      <c r="F22" s="12">
        <v>0</v>
      </c>
      <c r="G22" s="12">
        <f t="shared" si="1"/>
        <v>30</v>
      </c>
      <c r="H22" s="12">
        <v>30</v>
      </c>
      <c r="I22" s="12">
        <v>32</v>
      </c>
      <c r="J22" s="13">
        <f t="shared" si="0"/>
        <v>0.9375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16</v>
      </c>
      <c r="E23" s="12">
        <v>204</v>
      </c>
      <c r="F23" s="12">
        <v>0</v>
      </c>
      <c r="G23" s="12">
        <f t="shared" si="1"/>
        <v>220</v>
      </c>
      <c r="H23" s="12">
        <v>6</v>
      </c>
      <c r="I23" s="12">
        <v>123</v>
      </c>
      <c r="J23" s="13">
        <f t="shared" si="0"/>
        <v>1.7886178861788617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79</v>
      </c>
      <c r="F24" s="12">
        <v>0</v>
      </c>
      <c r="G24" s="12">
        <f t="shared" si="1"/>
        <v>79</v>
      </c>
      <c r="H24" s="12">
        <v>0</v>
      </c>
      <c r="I24" s="12">
        <v>45</v>
      </c>
      <c r="J24" s="13">
        <f t="shared" si="0"/>
        <v>1.7555555555555555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52</v>
      </c>
      <c r="F25" s="12">
        <v>0</v>
      </c>
      <c r="G25" s="12">
        <f t="shared" si="1"/>
        <v>55</v>
      </c>
      <c r="H25" s="12">
        <v>1</v>
      </c>
      <c r="I25" s="12">
        <v>57</v>
      </c>
      <c r="J25" s="13">
        <f t="shared" si="0"/>
        <v>0.96491228070175439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4</v>
      </c>
      <c r="E26" s="12">
        <v>39</v>
      </c>
      <c r="F26" s="12">
        <v>0</v>
      </c>
      <c r="G26" s="12">
        <f t="shared" si="1"/>
        <v>43</v>
      </c>
      <c r="H26" s="12">
        <v>4</v>
      </c>
      <c r="I26" s="12">
        <v>45</v>
      </c>
      <c r="J26" s="13">
        <f t="shared" si="0"/>
        <v>0.9555555555555556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7</v>
      </c>
      <c r="E27" s="12">
        <v>42</v>
      </c>
      <c r="F27" s="12">
        <v>0</v>
      </c>
      <c r="G27" s="12">
        <f t="shared" si="1"/>
        <v>49</v>
      </c>
      <c r="H27" s="12">
        <v>2</v>
      </c>
      <c r="I27" s="12">
        <v>47</v>
      </c>
      <c r="J27" s="13">
        <f t="shared" si="0"/>
        <v>1.0425531914893618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9</v>
      </c>
      <c r="F28" s="12">
        <v>0</v>
      </c>
      <c r="G28" s="12">
        <f t="shared" si="1"/>
        <v>9</v>
      </c>
      <c r="H28" s="12">
        <v>0</v>
      </c>
      <c r="I28" s="12">
        <v>9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33</v>
      </c>
      <c r="E29" s="12">
        <v>360</v>
      </c>
      <c r="F29" s="12">
        <v>8</v>
      </c>
      <c r="G29" s="12">
        <f t="shared" si="1"/>
        <v>401</v>
      </c>
      <c r="H29" s="12">
        <v>33</v>
      </c>
      <c r="I29" s="12">
        <v>197</v>
      </c>
      <c r="J29" s="13">
        <f t="shared" si="0"/>
        <v>2.0355329949238579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48</v>
      </c>
      <c r="F30" s="12">
        <v>0</v>
      </c>
      <c r="G30" s="12">
        <f t="shared" si="1"/>
        <v>52</v>
      </c>
      <c r="H30" s="12">
        <v>4</v>
      </c>
      <c r="I30" s="12">
        <v>49</v>
      </c>
      <c r="J30" s="13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109</v>
      </c>
      <c r="F31" s="12">
        <v>0</v>
      </c>
      <c r="G31" s="12">
        <f t="shared" si="1"/>
        <v>119</v>
      </c>
      <c r="H31" s="12">
        <v>10</v>
      </c>
      <c r="I31" s="12">
        <v>131</v>
      </c>
      <c r="J31" s="13">
        <f t="shared" si="0"/>
        <v>0.90839694656488545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9</v>
      </c>
      <c r="F32" s="12">
        <v>0</v>
      </c>
      <c r="G32" s="12">
        <f t="shared" si="1"/>
        <v>11</v>
      </c>
      <c r="H32" s="12">
        <v>2</v>
      </c>
      <c r="I32" s="12">
        <v>11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14</v>
      </c>
      <c r="F33" s="12">
        <v>0</v>
      </c>
      <c r="G33" s="12">
        <f t="shared" si="1"/>
        <v>14</v>
      </c>
      <c r="H33" s="12">
        <v>0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12</v>
      </c>
      <c r="F34" s="12">
        <v>0</v>
      </c>
      <c r="G34" s="12">
        <f t="shared" si="1"/>
        <v>14</v>
      </c>
      <c r="H34" s="12">
        <v>2</v>
      </c>
      <c r="I34" s="12">
        <v>12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25</v>
      </c>
      <c r="F36" s="12">
        <v>0</v>
      </c>
      <c r="G36" s="12">
        <f t="shared" si="1"/>
        <v>26</v>
      </c>
      <c r="H36" s="12">
        <v>1</v>
      </c>
      <c r="I36" s="12">
        <v>25</v>
      </c>
      <c r="J36" s="13">
        <f t="shared" si="0"/>
        <v>1.04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5</v>
      </c>
      <c r="E37" s="12">
        <v>70</v>
      </c>
      <c r="F37" s="12">
        <v>0</v>
      </c>
      <c r="G37" s="12">
        <f t="shared" si="1"/>
        <v>75</v>
      </c>
      <c r="H37" s="12">
        <v>5</v>
      </c>
      <c r="I37" s="12">
        <v>44</v>
      </c>
      <c r="J37" s="13">
        <f t="shared" si="0"/>
        <v>1.7045454545454546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106</v>
      </c>
      <c r="E38" s="12">
        <v>17</v>
      </c>
      <c r="F38" s="12">
        <v>0</v>
      </c>
      <c r="G38" s="12">
        <f t="shared" si="1"/>
        <v>123</v>
      </c>
      <c r="H38" s="12">
        <v>5</v>
      </c>
      <c r="I38" s="12">
        <v>101</v>
      </c>
      <c r="J38" s="13">
        <f t="shared" si="0"/>
        <v>1.2178217821782178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7</v>
      </c>
      <c r="F39" s="12">
        <v>0</v>
      </c>
      <c r="G39" s="12">
        <f t="shared" si="1"/>
        <v>8</v>
      </c>
      <c r="H39" s="12">
        <v>0</v>
      </c>
      <c r="I39" s="12">
        <v>8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30</v>
      </c>
      <c r="F40" s="12">
        <v>0</v>
      </c>
      <c r="G40" s="12">
        <f t="shared" si="1"/>
        <v>30</v>
      </c>
      <c r="H40" s="12">
        <v>0</v>
      </c>
      <c r="I40" s="12">
        <v>11</v>
      </c>
      <c r="J40" s="13">
        <f t="shared" si="0"/>
        <v>2.7272727272727271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5</v>
      </c>
      <c r="E41" s="12">
        <v>111</v>
      </c>
      <c r="F41" s="12">
        <v>8</v>
      </c>
      <c r="G41" s="12">
        <f t="shared" si="1"/>
        <v>124</v>
      </c>
      <c r="H41" s="12">
        <v>3</v>
      </c>
      <c r="I41" s="12">
        <v>127</v>
      </c>
      <c r="J41" s="13">
        <f t="shared" si="0"/>
        <v>0.97637795275590555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4</v>
      </c>
      <c r="E42" s="12">
        <v>26</v>
      </c>
      <c r="F42" s="12">
        <v>0</v>
      </c>
      <c r="G42" s="12">
        <f t="shared" si="1"/>
        <v>30</v>
      </c>
      <c r="H42" s="12">
        <v>0</v>
      </c>
      <c r="I42" s="12">
        <v>33</v>
      </c>
      <c r="J42" s="13">
        <f t="shared" si="0"/>
        <v>0.90909090909090906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2</v>
      </c>
      <c r="E43" s="12">
        <v>33</v>
      </c>
      <c r="F43" s="12">
        <v>0</v>
      </c>
      <c r="G43" s="12">
        <f t="shared" si="1"/>
        <v>35</v>
      </c>
      <c r="H43" s="12">
        <v>2</v>
      </c>
      <c r="I43" s="12">
        <v>36</v>
      </c>
      <c r="J43" s="13">
        <f t="shared" si="0"/>
        <v>0.97222222222222221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31</v>
      </c>
      <c r="J44" s="13">
        <f t="shared" si="0"/>
        <v>1.032258064516129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22</v>
      </c>
      <c r="F45" s="12">
        <v>0</v>
      </c>
      <c r="G45" s="12">
        <f t="shared" si="1"/>
        <v>24</v>
      </c>
      <c r="H45" s="12">
        <v>2</v>
      </c>
      <c r="I45" s="12">
        <v>25</v>
      </c>
      <c r="J45" s="13">
        <f t="shared" si="0"/>
        <v>0.96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6</v>
      </c>
      <c r="E46" s="12">
        <v>84</v>
      </c>
      <c r="F46" s="12">
        <v>0</v>
      </c>
      <c r="G46" s="12">
        <f t="shared" si="1"/>
        <v>90</v>
      </c>
      <c r="H46" s="12">
        <v>6</v>
      </c>
      <c r="I46" s="12">
        <v>92</v>
      </c>
      <c r="J46" s="13">
        <f t="shared" si="0"/>
        <v>0.97826086956521741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96</v>
      </c>
      <c r="F47" s="12">
        <v>0</v>
      </c>
      <c r="G47" s="12">
        <f t="shared" si="1"/>
        <v>98</v>
      </c>
      <c r="H47" s="12">
        <v>2</v>
      </c>
      <c r="I47" s="12">
        <v>70</v>
      </c>
      <c r="J47" s="13">
        <f t="shared" si="0"/>
        <v>1.4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15</v>
      </c>
      <c r="E48" s="12">
        <v>82</v>
      </c>
      <c r="F48" s="12">
        <v>0</v>
      </c>
      <c r="G48" s="12">
        <f t="shared" si="1"/>
        <v>97</v>
      </c>
      <c r="H48" s="12">
        <v>5</v>
      </c>
      <c r="I48" s="12">
        <v>92</v>
      </c>
      <c r="J48" s="13">
        <f t="shared" si="0"/>
        <v>1.0543478260869565</v>
      </c>
    </row>
    <row r="49" spans="1:10" x14ac:dyDescent="0.25">
      <c r="A49" s="33" t="s">
        <v>137</v>
      </c>
      <c r="B49" s="33" t="s">
        <v>138</v>
      </c>
      <c r="C49" s="33" t="s">
        <v>139</v>
      </c>
      <c r="D49" s="34">
        <v>4</v>
      </c>
      <c r="E49" s="34">
        <v>32</v>
      </c>
      <c r="F49" s="34">
        <v>0</v>
      </c>
      <c r="G49" s="34">
        <f t="shared" si="1"/>
        <v>36</v>
      </c>
      <c r="H49" s="34">
        <v>2</v>
      </c>
      <c r="I49" s="34">
        <v>47</v>
      </c>
      <c r="J49" s="35">
        <f t="shared" si="0"/>
        <v>0.76595744680851063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16</v>
      </c>
      <c r="F50" s="12">
        <v>1</v>
      </c>
      <c r="G50" s="12">
        <f t="shared" si="1"/>
        <v>19</v>
      </c>
      <c r="H50" s="12">
        <v>2</v>
      </c>
      <c r="I50" s="12">
        <v>21</v>
      </c>
      <c r="J50" s="13">
        <f t="shared" si="0"/>
        <v>0.90476190476190477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4</v>
      </c>
      <c r="E51" s="12">
        <v>46</v>
      </c>
      <c r="F51" s="12">
        <v>3</v>
      </c>
      <c r="G51" s="12">
        <f t="shared" si="1"/>
        <v>53</v>
      </c>
      <c r="H51" s="12">
        <v>0</v>
      </c>
      <c r="I51" s="12">
        <v>49</v>
      </c>
      <c r="J51" s="13">
        <f t="shared" si="0"/>
        <v>1.0816326530612246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110</v>
      </c>
      <c r="F52" s="12">
        <v>0</v>
      </c>
      <c r="G52" s="12">
        <f t="shared" si="1"/>
        <v>113</v>
      </c>
      <c r="H52" s="12">
        <v>3</v>
      </c>
      <c r="I52" s="12">
        <v>43</v>
      </c>
      <c r="J52" s="13">
        <f t="shared" si="0"/>
        <v>2.6279069767441858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12</v>
      </c>
      <c r="J53" s="13">
        <f t="shared" si="0"/>
        <v>0.83333333333333337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32</v>
      </c>
      <c r="F54" s="12">
        <v>0</v>
      </c>
      <c r="G54" s="12">
        <f t="shared" si="1"/>
        <v>32</v>
      </c>
      <c r="H54" s="12">
        <v>0</v>
      </c>
      <c r="I54" s="12">
        <v>32</v>
      </c>
      <c r="J54" s="13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34</v>
      </c>
      <c r="F55" s="12">
        <v>0</v>
      </c>
      <c r="G55" s="12">
        <f t="shared" si="1"/>
        <v>36</v>
      </c>
      <c r="H55" s="12">
        <v>1</v>
      </c>
      <c r="I55" s="12">
        <v>30</v>
      </c>
      <c r="J55" s="13">
        <f t="shared" si="0"/>
        <v>1.2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80</v>
      </c>
      <c r="F56" s="12">
        <v>0</v>
      </c>
      <c r="G56" s="12">
        <f t="shared" si="1"/>
        <v>80</v>
      </c>
      <c r="H56" s="12">
        <v>0</v>
      </c>
      <c r="I56" s="12">
        <v>43</v>
      </c>
      <c r="J56" s="13">
        <f t="shared" ref="J56:J61" si="2">G56/I56</f>
        <v>1.8604651162790697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132</v>
      </c>
      <c r="F57" s="12">
        <v>0</v>
      </c>
      <c r="G57" s="12">
        <f t="shared" si="1"/>
        <v>136</v>
      </c>
      <c r="H57" s="12">
        <v>2</v>
      </c>
      <c r="I57" s="12">
        <v>67</v>
      </c>
      <c r="J57" s="13">
        <f t="shared" si="2"/>
        <v>2.0298507462686568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20</v>
      </c>
      <c r="F58" s="12">
        <v>0</v>
      </c>
      <c r="G58" s="12">
        <f t="shared" si="1"/>
        <v>22</v>
      </c>
      <c r="H58" s="12">
        <v>0</v>
      </c>
      <c r="I58" s="12">
        <v>21</v>
      </c>
      <c r="J58" s="13">
        <f t="shared" si="2"/>
        <v>1.0476190476190477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6</v>
      </c>
      <c r="E59" s="12">
        <v>109</v>
      </c>
      <c r="F59" s="12">
        <v>0</v>
      </c>
      <c r="G59" s="12">
        <f t="shared" si="1"/>
        <v>115</v>
      </c>
      <c r="H59" s="12">
        <v>0</v>
      </c>
      <c r="I59" s="12">
        <v>110</v>
      </c>
      <c r="J59" s="13">
        <f t="shared" si="2"/>
        <v>1.0454545454545454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4</v>
      </c>
      <c r="E60" s="12">
        <v>38</v>
      </c>
      <c r="F60" s="12">
        <v>0</v>
      </c>
      <c r="G60" s="12">
        <f t="shared" si="1"/>
        <v>42</v>
      </c>
      <c r="H60" s="12">
        <v>4</v>
      </c>
      <c r="I60" s="12">
        <v>19</v>
      </c>
      <c r="J60" s="13">
        <f t="shared" si="2"/>
        <v>2.2105263157894739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32</v>
      </c>
      <c r="F61" s="12">
        <v>0</v>
      </c>
      <c r="G61" s="12">
        <f t="shared" si="1"/>
        <v>33</v>
      </c>
      <c r="H61" s="12">
        <v>1</v>
      </c>
      <c r="I61" s="12">
        <v>32</v>
      </c>
      <c r="J61" s="13">
        <f t="shared" si="2"/>
        <v>1.03125</v>
      </c>
    </row>
    <row r="62" spans="1:10" x14ac:dyDescent="0.25">
      <c r="A62" s="3" t="s">
        <v>173</v>
      </c>
      <c r="B62" s="3" t="s">
        <v>174</v>
      </c>
      <c r="C62" s="3" t="s">
        <v>478</v>
      </c>
      <c r="D62" s="12">
        <v>3</v>
      </c>
      <c r="E62" s="12">
        <v>187</v>
      </c>
      <c r="F62" s="12">
        <v>0</v>
      </c>
      <c r="G62" s="12">
        <f t="shared" si="1"/>
        <v>190</v>
      </c>
      <c r="H62" s="12">
        <v>2</v>
      </c>
      <c r="I62" s="12">
        <v>201</v>
      </c>
      <c r="J62" s="13">
        <f t="shared" si="0"/>
        <v>0.94527363184079605</v>
      </c>
    </row>
    <row r="63" spans="1:10" x14ac:dyDescent="0.25">
      <c r="A63" s="3" t="s">
        <v>175</v>
      </c>
      <c r="B63" s="3" t="s">
        <v>174</v>
      </c>
      <c r="C63" s="3" t="s">
        <v>491</v>
      </c>
      <c r="D63" s="12">
        <v>17</v>
      </c>
      <c r="E63" s="12">
        <v>214</v>
      </c>
      <c r="F63" s="12">
        <v>0</v>
      </c>
      <c r="G63" s="12">
        <f t="shared" si="1"/>
        <v>231</v>
      </c>
      <c r="H63" s="12">
        <v>2</v>
      </c>
      <c r="I63" s="12">
        <v>219</v>
      </c>
      <c r="J63" s="13">
        <f t="shared" si="0"/>
        <v>1.0547945205479452</v>
      </c>
    </row>
    <row r="64" spans="1:10" x14ac:dyDescent="0.25">
      <c r="A64" s="3" t="s">
        <v>177</v>
      </c>
      <c r="B64" s="3" t="s">
        <v>174</v>
      </c>
      <c r="C64" s="3" t="s">
        <v>474</v>
      </c>
      <c r="D64" s="12">
        <v>20</v>
      </c>
      <c r="E64" s="12">
        <v>114</v>
      </c>
      <c r="F64" s="12">
        <v>0</v>
      </c>
      <c r="G64" s="12">
        <f t="shared" si="1"/>
        <v>134</v>
      </c>
      <c r="H64" s="12">
        <v>9</v>
      </c>
      <c r="I64" s="12">
        <v>138</v>
      </c>
      <c r="J64" s="13">
        <f t="shared" si="0"/>
        <v>0.97101449275362317</v>
      </c>
    </row>
    <row r="65" spans="1:10" x14ac:dyDescent="0.25">
      <c r="A65" s="3" t="s">
        <v>179</v>
      </c>
      <c r="B65" s="3" t="s">
        <v>174</v>
      </c>
      <c r="C65" s="3" t="s">
        <v>475</v>
      </c>
      <c r="D65" s="12">
        <v>22</v>
      </c>
      <c r="E65" s="12">
        <v>130</v>
      </c>
      <c r="F65" s="12">
        <v>1</v>
      </c>
      <c r="G65" s="12">
        <f t="shared" si="1"/>
        <v>153</v>
      </c>
      <c r="H65" s="12">
        <v>20</v>
      </c>
      <c r="I65" s="12">
        <v>148</v>
      </c>
      <c r="J65" s="13">
        <f t="shared" si="0"/>
        <v>1.0337837837837838</v>
      </c>
    </row>
    <row r="66" spans="1:10" x14ac:dyDescent="0.25">
      <c r="A66" s="3" t="s">
        <v>180</v>
      </c>
      <c r="B66" s="3" t="s">
        <v>174</v>
      </c>
      <c r="C66" s="3" t="s">
        <v>476</v>
      </c>
      <c r="D66" s="12">
        <v>1</v>
      </c>
      <c r="E66" s="12">
        <v>88</v>
      </c>
      <c r="F66" s="12">
        <v>0</v>
      </c>
      <c r="G66" s="12">
        <f t="shared" si="1"/>
        <v>89</v>
      </c>
      <c r="H66" s="12">
        <v>1</v>
      </c>
      <c r="I66" s="12">
        <v>80</v>
      </c>
      <c r="J66" s="13">
        <f t="shared" si="0"/>
        <v>1.1125</v>
      </c>
    </row>
    <row r="67" spans="1:10" x14ac:dyDescent="0.25">
      <c r="A67" s="3" t="s">
        <v>182</v>
      </c>
      <c r="B67" s="3" t="s">
        <v>174</v>
      </c>
      <c r="C67" s="3" t="s">
        <v>492</v>
      </c>
      <c r="D67" s="12">
        <v>10</v>
      </c>
      <c r="E67" s="12">
        <v>280</v>
      </c>
      <c r="F67" s="12">
        <v>0</v>
      </c>
      <c r="G67" s="12">
        <f t="shared" si="1"/>
        <v>290</v>
      </c>
      <c r="H67" s="12">
        <v>5</v>
      </c>
      <c r="I67" s="12">
        <v>287</v>
      </c>
      <c r="J67" s="13">
        <f t="shared" si="0"/>
        <v>1.0104529616724738</v>
      </c>
    </row>
    <row r="68" spans="1:10" x14ac:dyDescent="0.25">
      <c r="A68" s="3" t="s">
        <v>184</v>
      </c>
      <c r="B68" s="3" t="s">
        <v>174</v>
      </c>
      <c r="C68" s="3" t="s">
        <v>185</v>
      </c>
      <c r="D68" s="12">
        <v>4</v>
      </c>
      <c r="E68" s="12">
        <v>57</v>
      </c>
      <c r="F68" s="12">
        <v>0</v>
      </c>
      <c r="G68" s="12">
        <f t="shared" si="1"/>
        <v>61</v>
      </c>
      <c r="H68" s="12">
        <v>4</v>
      </c>
      <c r="I68" s="12">
        <v>49</v>
      </c>
      <c r="J68" s="13">
        <f t="shared" si="0"/>
        <v>1.2448979591836735</v>
      </c>
    </row>
    <row r="69" spans="1:10" x14ac:dyDescent="0.25">
      <c r="A69" s="3" t="s">
        <v>186</v>
      </c>
      <c r="B69" s="3" t="s">
        <v>174</v>
      </c>
      <c r="C69" s="3" t="s">
        <v>187</v>
      </c>
      <c r="D69" s="12">
        <v>14</v>
      </c>
      <c r="E69" s="12">
        <v>148</v>
      </c>
      <c r="F69" s="12">
        <v>6</v>
      </c>
      <c r="G69" s="12">
        <f t="shared" si="1"/>
        <v>168</v>
      </c>
      <c r="H69" s="12">
        <v>2</v>
      </c>
      <c r="I69" s="12">
        <v>185</v>
      </c>
      <c r="J69" s="13">
        <f t="shared" si="0"/>
        <v>0.90810810810810816</v>
      </c>
    </row>
    <row r="70" spans="1:10" x14ac:dyDescent="0.25">
      <c r="A70" s="3" t="s">
        <v>188</v>
      </c>
      <c r="B70" s="3" t="s">
        <v>174</v>
      </c>
      <c r="C70" s="3" t="s">
        <v>189</v>
      </c>
      <c r="D70" s="12">
        <v>60</v>
      </c>
      <c r="E70" s="12">
        <v>702</v>
      </c>
      <c r="F70" s="12">
        <v>0</v>
      </c>
      <c r="G70" s="12">
        <f t="shared" si="1"/>
        <v>762</v>
      </c>
      <c r="H70" s="12">
        <v>9</v>
      </c>
      <c r="I70" s="12">
        <v>906</v>
      </c>
      <c r="J70" s="13">
        <f t="shared" si="0"/>
        <v>0.84105960264900659</v>
      </c>
    </row>
    <row r="71" spans="1:10" x14ac:dyDescent="0.25">
      <c r="A71" s="33" t="s">
        <v>190</v>
      </c>
      <c r="B71" s="33" t="s">
        <v>174</v>
      </c>
      <c r="C71" s="33" t="s">
        <v>191</v>
      </c>
      <c r="D71" s="34">
        <v>10</v>
      </c>
      <c r="E71" s="34">
        <v>116</v>
      </c>
      <c r="F71" s="34">
        <v>0</v>
      </c>
      <c r="G71" s="34">
        <f t="shared" si="1"/>
        <v>126</v>
      </c>
      <c r="H71" s="34">
        <v>1</v>
      </c>
      <c r="I71" s="34">
        <v>171</v>
      </c>
      <c r="J71" s="35">
        <f t="shared" si="0"/>
        <v>0.73684210526315785</v>
      </c>
    </row>
    <row r="72" spans="1:10" x14ac:dyDescent="0.25">
      <c r="A72" s="3" t="s">
        <v>192</v>
      </c>
      <c r="B72" s="3" t="s">
        <v>174</v>
      </c>
      <c r="C72" s="3" t="s">
        <v>193</v>
      </c>
      <c r="D72" s="12">
        <v>7</v>
      </c>
      <c r="E72" s="12">
        <v>500</v>
      </c>
      <c r="F72" s="12">
        <v>7</v>
      </c>
      <c r="G72" s="12">
        <f t="shared" si="1"/>
        <v>514</v>
      </c>
      <c r="H72" s="12">
        <v>5</v>
      </c>
      <c r="I72" s="12">
        <v>604</v>
      </c>
      <c r="J72" s="13">
        <f t="shared" si="0"/>
        <v>0.85099337748344372</v>
      </c>
    </row>
    <row r="73" spans="1:10" x14ac:dyDescent="0.25">
      <c r="A73" s="3" t="s">
        <v>194</v>
      </c>
      <c r="B73" s="3" t="s">
        <v>174</v>
      </c>
      <c r="C73" s="3" t="s">
        <v>195</v>
      </c>
      <c r="D73" s="12">
        <v>18</v>
      </c>
      <c r="E73" s="12">
        <v>315</v>
      </c>
      <c r="F73" s="12">
        <v>1</v>
      </c>
      <c r="G73" s="12">
        <f t="shared" si="1"/>
        <v>334</v>
      </c>
      <c r="H73" s="12">
        <v>18</v>
      </c>
      <c r="I73" s="12">
        <v>384</v>
      </c>
      <c r="J73" s="13">
        <f t="shared" si="0"/>
        <v>0.86979166666666663</v>
      </c>
    </row>
    <row r="74" spans="1:10" x14ac:dyDescent="0.25">
      <c r="A74" s="3" t="s">
        <v>196</v>
      </c>
      <c r="B74" s="3" t="s">
        <v>174</v>
      </c>
      <c r="C74" s="3" t="s">
        <v>197</v>
      </c>
      <c r="D74" s="12">
        <v>6</v>
      </c>
      <c r="E74" s="12">
        <v>210</v>
      </c>
      <c r="F74" s="12">
        <v>1</v>
      </c>
      <c r="G74" s="12">
        <f t="shared" si="1"/>
        <v>217</v>
      </c>
      <c r="H74" s="12">
        <v>2</v>
      </c>
      <c r="I74" s="12">
        <v>197</v>
      </c>
      <c r="J74" s="13">
        <f t="shared" ref="J74:J109" si="3">G74/I74</f>
        <v>1.101522842639594</v>
      </c>
    </row>
    <row r="75" spans="1:10" x14ac:dyDescent="0.25">
      <c r="A75" s="3" t="s">
        <v>198</v>
      </c>
      <c r="B75" s="3" t="s">
        <v>174</v>
      </c>
      <c r="C75" s="3" t="s">
        <v>199</v>
      </c>
      <c r="D75" s="12">
        <v>1</v>
      </c>
      <c r="E75" s="12">
        <v>25</v>
      </c>
      <c r="F75" s="12">
        <v>0</v>
      </c>
      <c r="G75" s="12">
        <f>SUM(D75:F75)</f>
        <v>26</v>
      </c>
      <c r="H75" s="12">
        <v>1</v>
      </c>
      <c r="I75" s="12">
        <v>27</v>
      </c>
      <c r="J75" s="13">
        <f>G75/I75</f>
        <v>0.96296296296296291</v>
      </c>
    </row>
    <row r="76" spans="1:10" x14ac:dyDescent="0.25">
      <c r="A76" s="3" t="s">
        <v>200</v>
      </c>
      <c r="B76" s="3" t="s">
        <v>201</v>
      </c>
      <c r="C76" s="3" t="s">
        <v>201</v>
      </c>
      <c r="D76" s="12">
        <v>5</v>
      </c>
      <c r="E76" s="12">
        <v>42</v>
      </c>
      <c r="F76" s="12">
        <v>0</v>
      </c>
      <c r="G76" s="12">
        <f t="shared" ref="G76:G108" si="4">SUM(D76:F76)</f>
        <v>47</v>
      </c>
      <c r="H76" s="12">
        <v>1</v>
      </c>
      <c r="I76" s="12">
        <v>49</v>
      </c>
      <c r="J76" s="13">
        <f t="shared" si="3"/>
        <v>0.95918367346938771</v>
      </c>
    </row>
    <row r="77" spans="1:10" x14ac:dyDescent="0.25">
      <c r="A77" s="3" t="s">
        <v>202</v>
      </c>
      <c r="B77" s="3" t="s">
        <v>203</v>
      </c>
      <c r="C77" s="3" t="s">
        <v>204</v>
      </c>
      <c r="D77" s="12">
        <v>4</v>
      </c>
      <c r="E77" s="12">
        <v>28</v>
      </c>
      <c r="F77" s="12">
        <v>0</v>
      </c>
      <c r="G77" s="12">
        <f t="shared" si="4"/>
        <v>32</v>
      </c>
      <c r="H77" s="12">
        <v>4</v>
      </c>
      <c r="I77" s="12">
        <v>6</v>
      </c>
      <c r="J77" s="13">
        <f t="shared" si="3"/>
        <v>5.333333333333333</v>
      </c>
    </row>
    <row r="78" spans="1:10" x14ac:dyDescent="0.25">
      <c r="A78" s="16" t="s">
        <v>205</v>
      </c>
      <c r="B78" s="3" t="s">
        <v>203</v>
      </c>
      <c r="C78" s="3" t="s">
        <v>206</v>
      </c>
      <c r="D78" s="12">
        <v>2</v>
      </c>
      <c r="E78" s="12">
        <v>15</v>
      </c>
      <c r="F78" s="12">
        <v>0</v>
      </c>
      <c r="G78" s="12">
        <f t="shared" si="4"/>
        <v>17</v>
      </c>
      <c r="H78" s="12">
        <v>2</v>
      </c>
      <c r="I78" s="12">
        <v>13</v>
      </c>
      <c r="J78" s="13">
        <f t="shared" si="3"/>
        <v>1.3076923076923077</v>
      </c>
    </row>
    <row r="79" spans="1:10" x14ac:dyDescent="0.25">
      <c r="A79" s="3" t="s">
        <v>207</v>
      </c>
      <c r="B79" s="3" t="s">
        <v>208</v>
      </c>
      <c r="C79" s="3" t="s">
        <v>209</v>
      </c>
      <c r="D79" s="12">
        <v>4</v>
      </c>
      <c r="E79" s="12">
        <v>53</v>
      </c>
      <c r="F79" s="12">
        <v>3</v>
      </c>
      <c r="G79" s="12">
        <f t="shared" si="4"/>
        <v>60</v>
      </c>
      <c r="H79" s="12">
        <v>4</v>
      </c>
      <c r="I79" s="12">
        <v>63</v>
      </c>
      <c r="J79" s="13">
        <f t="shared" si="3"/>
        <v>0.95238095238095233</v>
      </c>
    </row>
    <row r="80" spans="1:10" x14ac:dyDescent="0.25">
      <c r="A80" s="3" t="s">
        <v>210</v>
      </c>
      <c r="B80" s="3" t="s">
        <v>211</v>
      </c>
      <c r="C80" s="3" t="s">
        <v>211</v>
      </c>
      <c r="D80" s="12">
        <v>5</v>
      </c>
      <c r="E80" s="12">
        <v>50</v>
      </c>
      <c r="F80" s="12">
        <v>0</v>
      </c>
      <c r="G80" s="12">
        <f t="shared" si="4"/>
        <v>55</v>
      </c>
      <c r="H80" s="12">
        <v>5</v>
      </c>
      <c r="I80" s="12">
        <v>35</v>
      </c>
      <c r="J80" s="13">
        <f t="shared" si="3"/>
        <v>1.5714285714285714</v>
      </c>
    </row>
    <row r="81" spans="1:10" x14ac:dyDescent="0.25">
      <c r="A81" s="3" t="s">
        <v>212</v>
      </c>
      <c r="B81" s="3" t="s">
        <v>213</v>
      </c>
      <c r="C81" s="3" t="s">
        <v>214</v>
      </c>
      <c r="D81" s="12">
        <v>9</v>
      </c>
      <c r="E81" s="12">
        <v>191</v>
      </c>
      <c r="F81" s="12">
        <v>0</v>
      </c>
      <c r="G81" s="12">
        <f t="shared" si="4"/>
        <v>200</v>
      </c>
      <c r="H81" s="12">
        <v>9</v>
      </c>
      <c r="I81" s="12">
        <v>171</v>
      </c>
      <c r="J81" s="13">
        <f t="shared" si="3"/>
        <v>1.1695906432748537</v>
      </c>
    </row>
    <row r="82" spans="1:10" x14ac:dyDescent="0.25">
      <c r="A82" s="3" t="s">
        <v>215</v>
      </c>
      <c r="B82" s="3" t="s">
        <v>213</v>
      </c>
      <c r="C82" s="3" t="s">
        <v>216</v>
      </c>
      <c r="D82" s="12">
        <v>8</v>
      </c>
      <c r="E82" s="12">
        <v>49</v>
      </c>
      <c r="F82" s="12">
        <v>8</v>
      </c>
      <c r="G82" s="12">
        <f t="shared" si="4"/>
        <v>65</v>
      </c>
      <c r="H82" s="12">
        <v>7</v>
      </c>
      <c r="I82" s="12">
        <v>54</v>
      </c>
      <c r="J82" s="13">
        <f t="shared" si="3"/>
        <v>1.2037037037037037</v>
      </c>
    </row>
    <row r="83" spans="1:10" x14ac:dyDescent="0.25">
      <c r="A83" s="3" t="s">
        <v>217</v>
      </c>
      <c r="B83" s="3" t="s">
        <v>218</v>
      </c>
      <c r="C83" s="3" t="s">
        <v>219</v>
      </c>
      <c r="D83" s="12">
        <v>7</v>
      </c>
      <c r="E83" s="12">
        <v>133</v>
      </c>
      <c r="F83" s="12">
        <v>1</v>
      </c>
      <c r="G83" s="12">
        <f t="shared" si="4"/>
        <v>141</v>
      </c>
      <c r="H83" s="12">
        <v>3</v>
      </c>
      <c r="I83" s="12">
        <v>92</v>
      </c>
      <c r="J83" s="13">
        <f t="shared" si="3"/>
        <v>1.5326086956521738</v>
      </c>
    </row>
    <row r="84" spans="1:10" x14ac:dyDescent="0.25">
      <c r="A84" s="3" t="s">
        <v>220</v>
      </c>
      <c r="B84" s="3" t="s">
        <v>221</v>
      </c>
      <c r="C84" s="3" t="s">
        <v>222</v>
      </c>
      <c r="D84" s="12">
        <v>6</v>
      </c>
      <c r="E84" s="12">
        <v>48</v>
      </c>
      <c r="F84" s="12">
        <v>0</v>
      </c>
      <c r="G84" s="12">
        <f t="shared" si="4"/>
        <v>54</v>
      </c>
      <c r="H84" s="12">
        <v>6</v>
      </c>
      <c r="I84" s="12">
        <v>52</v>
      </c>
      <c r="J84" s="13">
        <f t="shared" si="3"/>
        <v>1.0384615384615385</v>
      </c>
    </row>
    <row r="85" spans="1:10" x14ac:dyDescent="0.25">
      <c r="A85" s="3" t="s">
        <v>223</v>
      </c>
      <c r="B85" s="3" t="s">
        <v>224</v>
      </c>
      <c r="C85" s="3" t="s">
        <v>225</v>
      </c>
      <c r="D85" s="12">
        <v>22</v>
      </c>
      <c r="E85" s="12">
        <v>197</v>
      </c>
      <c r="F85" s="12">
        <v>4</v>
      </c>
      <c r="G85" s="12">
        <f t="shared" si="4"/>
        <v>223</v>
      </c>
      <c r="H85" s="12">
        <v>3</v>
      </c>
      <c r="I85" s="12">
        <v>174</v>
      </c>
      <c r="J85" s="13">
        <f t="shared" si="3"/>
        <v>1.2816091954022988</v>
      </c>
    </row>
    <row r="86" spans="1:10" x14ac:dyDescent="0.25">
      <c r="A86" s="3" t="s">
        <v>226</v>
      </c>
      <c r="B86" s="3" t="s">
        <v>227</v>
      </c>
      <c r="C86" s="3" t="s">
        <v>228</v>
      </c>
      <c r="D86" s="12">
        <v>0</v>
      </c>
      <c r="E86" s="12">
        <v>35</v>
      </c>
      <c r="F86" s="12">
        <v>0</v>
      </c>
      <c r="G86" s="12">
        <f t="shared" si="4"/>
        <v>35</v>
      </c>
      <c r="H86" s="12">
        <v>35</v>
      </c>
      <c r="I86" s="12">
        <v>14</v>
      </c>
      <c r="J86" s="13">
        <f t="shared" si="3"/>
        <v>2.5</v>
      </c>
    </row>
    <row r="87" spans="1:10" x14ac:dyDescent="0.25">
      <c r="A87" s="3" t="s">
        <v>229</v>
      </c>
      <c r="B87" s="3" t="s">
        <v>230</v>
      </c>
      <c r="C87" s="3" t="s">
        <v>231</v>
      </c>
      <c r="D87" s="12">
        <v>0</v>
      </c>
      <c r="E87" s="12">
        <v>3</v>
      </c>
      <c r="F87" s="12">
        <v>0</v>
      </c>
      <c r="G87" s="12">
        <f t="shared" si="4"/>
        <v>3</v>
      </c>
      <c r="H87" s="12">
        <v>0</v>
      </c>
      <c r="I87" s="12">
        <v>3</v>
      </c>
      <c r="J87" s="13">
        <f t="shared" si="3"/>
        <v>1</v>
      </c>
    </row>
    <row r="88" spans="1:10" x14ac:dyDescent="0.25">
      <c r="A88" s="3" t="s">
        <v>232</v>
      </c>
      <c r="B88" s="3" t="s">
        <v>233</v>
      </c>
      <c r="C88" s="3" t="s">
        <v>234</v>
      </c>
      <c r="D88" s="12">
        <v>4</v>
      </c>
      <c r="E88" s="12">
        <v>119</v>
      </c>
      <c r="F88" s="12">
        <v>0</v>
      </c>
      <c r="G88" s="12">
        <f t="shared" si="4"/>
        <v>123</v>
      </c>
      <c r="H88" s="12">
        <v>1</v>
      </c>
      <c r="I88" s="12">
        <v>116</v>
      </c>
      <c r="J88" s="13">
        <f t="shared" si="3"/>
        <v>1.0603448275862069</v>
      </c>
    </row>
    <row r="89" spans="1:10" x14ac:dyDescent="0.25">
      <c r="A89" s="3" t="s">
        <v>235</v>
      </c>
      <c r="B89" s="3" t="s">
        <v>236</v>
      </c>
      <c r="C89" s="3" t="s">
        <v>236</v>
      </c>
      <c r="D89" s="12">
        <v>6</v>
      </c>
      <c r="E89" s="12">
        <v>131</v>
      </c>
      <c r="F89" s="12">
        <v>0</v>
      </c>
      <c r="G89" s="12">
        <f t="shared" si="4"/>
        <v>137</v>
      </c>
      <c r="H89" s="12">
        <v>3</v>
      </c>
      <c r="I89" s="12">
        <v>92</v>
      </c>
      <c r="J89" s="13">
        <f t="shared" si="3"/>
        <v>1.4891304347826086</v>
      </c>
    </row>
    <row r="90" spans="1:10" x14ac:dyDescent="0.25">
      <c r="A90" s="3" t="s">
        <v>237</v>
      </c>
      <c r="B90" s="3" t="s">
        <v>238</v>
      </c>
      <c r="C90" s="3" t="s">
        <v>239</v>
      </c>
      <c r="D90" s="12">
        <v>7</v>
      </c>
      <c r="E90" s="12">
        <v>96</v>
      </c>
      <c r="F90" s="12">
        <v>0</v>
      </c>
      <c r="G90" s="12">
        <f t="shared" si="4"/>
        <v>103</v>
      </c>
      <c r="H90" s="12">
        <v>2</v>
      </c>
      <c r="I90" s="12">
        <v>88</v>
      </c>
      <c r="J90" s="13">
        <f t="shared" si="3"/>
        <v>1.1704545454545454</v>
      </c>
    </row>
    <row r="91" spans="1:10" x14ac:dyDescent="0.25">
      <c r="A91" s="3" t="s">
        <v>240</v>
      </c>
      <c r="B91" s="3" t="s">
        <v>241</v>
      </c>
      <c r="C91" s="3" t="s">
        <v>242</v>
      </c>
      <c r="D91" s="12">
        <v>6</v>
      </c>
      <c r="E91" s="12">
        <v>72</v>
      </c>
      <c r="F91" s="12">
        <v>0</v>
      </c>
      <c r="G91" s="12">
        <f t="shared" si="4"/>
        <v>78</v>
      </c>
      <c r="H91" s="12">
        <v>3</v>
      </c>
      <c r="I91" s="12">
        <v>83</v>
      </c>
      <c r="J91" s="13">
        <f t="shared" si="3"/>
        <v>0.93975903614457834</v>
      </c>
    </row>
    <row r="92" spans="1:10" x14ac:dyDescent="0.25">
      <c r="A92" s="3" t="s">
        <v>243</v>
      </c>
      <c r="B92" s="3" t="s">
        <v>244</v>
      </c>
      <c r="C92" s="3" t="s">
        <v>245</v>
      </c>
      <c r="D92" s="12">
        <v>3</v>
      </c>
      <c r="E92" s="12">
        <v>113</v>
      </c>
      <c r="F92" s="12">
        <v>0</v>
      </c>
      <c r="G92" s="12">
        <f t="shared" si="4"/>
        <v>116</v>
      </c>
      <c r="H92" s="12">
        <v>1</v>
      </c>
      <c r="I92" s="12">
        <v>125</v>
      </c>
      <c r="J92" s="13">
        <f t="shared" si="3"/>
        <v>0.92800000000000005</v>
      </c>
    </row>
    <row r="93" spans="1:10" x14ac:dyDescent="0.25">
      <c r="A93" s="3" t="s">
        <v>246</v>
      </c>
      <c r="B93" s="3" t="s">
        <v>247</v>
      </c>
      <c r="C93" s="3" t="s">
        <v>248</v>
      </c>
      <c r="D93" s="12">
        <v>0</v>
      </c>
      <c r="E93" s="12">
        <v>21</v>
      </c>
      <c r="F93" s="12">
        <v>0</v>
      </c>
      <c r="G93" s="12">
        <f t="shared" si="4"/>
        <v>21</v>
      </c>
      <c r="H93" s="12">
        <v>0</v>
      </c>
      <c r="I93" s="12">
        <v>20</v>
      </c>
      <c r="J93" s="13">
        <f t="shared" si="3"/>
        <v>1.05</v>
      </c>
    </row>
    <row r="94" spans="1:10" x14ac:dyDescent="0.25">
      <c r="A94" s="3" t="s">
        <v>249</v>
      </c>
      <c r="B94" s="3" t="s">
        <v>250</v>
      </c>
      <c r="C94" s="3" t="s">
        <v>251</v>
      </c>
      <c r="D94" s="12">
        <v>17</v>
      </c>
      <c r="E94" s="12">
        <v>325</v>
      </c>
      <c r="F94" s="12">
        <v>0</v>
      </c>
      <c r="G94" s="12">
        <f t="shared" si="4"/>
        <v>342</v>
      </c>
      <c r="H94" s="12">
        <v>17</v>
      </c>
      <c r="I94" s="12">
        <v>347</v>
      </c>
      <c r="J94" s="13">
        <f t="shared" si="3"/>
        <v>0.98559077809798268</v>
      </c>
    </row>
    <row r="95" spans="1:10" x14ac:dyDescent="0.25">
      <c r="A95" s="3" t="s">
        <v>252</v>
      </c>
      <c r="B95" s="3" t="s">
        <v>250</v>
      </c>
      <c r="C95" s="3" t="s">
        <v>253</v>
      </c>
      <c r="D95" s="12">
        <v>0</v>
      </c>
      <c r="E95" s="12">
        <v>14</v>
      </c>
      <c r="F95" s="12">
        <v>0</v>
      </c>
      <c r="G95" s="12">
        <f t="shared" si="4"/>
        <v>14</v>
      </c>
      <c r="H95" s="12">
        <v>0</v>
      </c>
      <c r="I95" s="12">
        <v>14</v>
      </c>
      <c r="J95" s="13">
        <f t="shared" si="3"/>
        <v>1</v>
      </c>
    </row>
    <row r="96" spans="1:10" x14ac:dyDescent="0.25">
      <c r="A96" s="3" t="s">
        <v>254</v>
      </c>
      <c r="B96" s="3" t="s">
        <v>250</v>
      </c>
      <c r="C96" s="3" t="s">
        <v>255</v>
      </c>
      <c r="D96" s="12">
        <v>13</v>
      </c>
      <c r="E96" s="12">
        <v>310</v>
      </c>
      <c r="F96" s="12">
        <v>0</v>
      </c>
      <c r="G96" s="12">
        <f t="shared" si="4"/>
        <v>323</v>
      </c>
      <c r="H96" s="12">
        <v>13</v>
      </c>
      <c r="I96" s="12">
        <v>351</v>
      </c>
      <c r="J96" s="13">
        <f t="shared" si="3"/>
        <v>0.92022792022792022</v>
      </c>
    </row>
    <row r="97" spans="1:10" x14ac:dyDescent="0.25">
      <c r="A97" s="3" t="s">
        <v>256</v>
      </c>
      <c r="B97" s="3" t="s">
        <v>250</v>
      </c>
      <c r="C97" s="3" t="s">
        <v>257</v>
      </c>
      <c r="D97" s="12">
        <v>5</v>
      </c>
      <c r="E97" s="12">
        <v>94</v>
      </c>
      <c r="F97" s="12">
        <v>0</v>
      </c>
      <c r="G97" s="12">
        <f t="shared" si="4"/>
        <v>99</v>
      </c>
      <c r="H97" s="12">
        <v>5</v>
      </c>
      <c r="I97" s="12">
        <v>100</v>
      </c>
      <c r="J97" s="13">
        <f t="shared" si="3"/>
        <v>0.99</v>
      </c>
    </row>
    <row r="98" spans="1:10" x14ac:dyDescent="0.25">
      <c r="A98" s="3" t="s">
        <v>258</v>
      </c>
      <c r="B98" s="3" t="s">
        <v>250</v>
      </c>
      <c r="C98" s="3" t="s">
        <v>259</v>
      </c>
      <c r="D98" s="12">
        <v>12</v>
      </c>
      <c r="E98" s="12">
        <v>120</v>
      </c>
      <c r="F98" s="12">
        <v>0</v>
      </c>
      <c r="G98" s="12">
        <f t="shared" si="4"/>
        <v>132</v>
      </c>
      <c r="H98" s="12">
        <v>3</v>
      </c>
      <c r="I98" s="12">
        <v>138</v>
      </c>
      <c r="J98" s="13">
        <f t="shared" si="3"/>
        <v>0.95652173913043481</v>
      </c>
    </row>
    <row r="99" spans="1:10" x14ac:dyDescent="0.25">
      <c r="A99" s="3" t="s">
        <v>260</v>
      </c>
      <c r="B99" s="3" t="s">
        <v>250</v>
      </c>
      <c r="C99" s="3" t="s">
        <v>261</v>
      </c>
      <c r="D99" s="12">
        <v>6</v>
      </c>
      <c r="E99" s="12">
        <v>76</v>
      </c>
      <c r="F99" s="12">
        <v>0</v>
      </c>
      <c r="G99" s="12">
        <f t="shared" si="4"/>
        <v>82</v>
      </c>
      <c r="H99" s="12">
        <v>0</v>
      </c>
      <c r="I99" s="12">
        <v>84</v>
      </c>
      <c r="J99" s="13">
        <f t="shared" si="3"/>
        <v>0.97619047619047616</v>
      </c>
    </row>
    <row r="100" spans="1:10" x14ac:dyDescent="0.25">
      <c r="A100" s="3" t="s">
        <v>262</v>
      </c>
      <c r="B100" s="3" t="s">
        <v>250</v>
      </c>
      <c r="C100" s="3" t="s">
        <v>263</v>
      </c>
      <c r="D100" s="12">
        <v>11</v>
      </c>
      <c r="E100" s="12">
        <v>426</v>
      </c>
      <c r="F100" s="12">
        <v>0</v>
      </c>
      <c r="G100" s="12">
        <f t="shared" si="4"/>
        <v>437</v>
      </c>
      <c r="H100" s="12">
        <v>4</v>
      </c>
      <c r="I100" s="12">
        <v>449</v>
      </c>
      <c r="J100" s="13">
        <f t="shared" si="3"/>
        <v>0.97327394209354123</v>
      </c>
    </row>
    <row r="101" spans="1:10" x14ac:dyDescent="0.25">
      <c r="A101" s="3" t="s">
        <v>264</v>
      </c>
      <c r="B101" s="3" t="s">
        <v>250</v>
      </c>
      <c r="C101" s="3" t="s">
        <v>265</v>
      </c>
      <c r="D101" s="12">
        <v>7</v>
      </c>
      <c r="E101" s="12">
        <v>178</v>
      </c>
      <c r="F101" s="12">
        <v>0</v>
      </c>
      <c r="G101" s="12">
        <f t="shared" si="4"/>
        <v>185</v>
      </c>
      <c r="H101" s="12">
        <v>2</v>
      </c>
      <c r="I101" s="12">
        <v>188</v>
      </c>
      <c r="J101" s="13">
        <f t="shared" si="3"/>
        <v>0.98404255319148937</v>
      </c>
    </row>
    <row r="102" spans="1:10" x14ac:dyDescent="0.25">
      <c r="A102" s="3" t="s">
        <v>266</v>
      </c>
      <c r="B102" s="3" t="s">
        <v>250</v>
      </c>
      <c r="C102" s="3" t="s">
        <v>267</v>
      </c>
      <c r="D102" s="12">
        <v>17</v>
      </c>
      <c r="E102" s="12">
        <v>136</v>
      </c>
      <c r="F102" s="12">
        <v>0</v>
      </c>
      <c r="G102" s="12">
        <f t="shared" si="4"/>
        <v>153</v>
      </c>
      <c r="H102" s="12">
        <v>11</v>
      </c>
      <c r="I102" s="12">
        <v>150</v>
      </c>
      <c r="J102" s="13">
        <f t="shared" si="3"/>
        <v>1.02</v>
      </c>
    </row>
    <row r="103" spans="1:10" x14ac:dyDescent="0.25">
      <c r="A103" s="3" t="s">
        <v>268</v>
      </c>
      <c r="B103" s="3" t="s">
        <v>250</v>
      </c>
      <c r="C103" s="3" t="s">
        <v>269</v>
      </c>
      <c r="D103" s="12">
        <v>14</v>
      </c>
      <c r="E103" s="12">
        <v>151</v>
      </c>
      <c r="F103" s="12">
        <v>0</v>
      </c>
      <c r="G103" s="12">
        <f t="shared" si="4"/>
        <v>165</v>
      </c>
      <c r="H103" s="12">
        <v>0</v>
      </c>
      <c r="I103" s="12">
        <v>172</v>
      </c>
      <c r="J103" s="13">
        <f t="shared" si="3"/>
        <v>0.95930232558139539</v>
      </c>
    </row>
    <row r="104" spans="1:10" x14ac:dyDescent="0.25">
      <c r="A104" s="3" t="s">
        <v>270</v>
      </c>
      <c r="B104" s="3" t="s">
        <v>271</v>
      </c>
      <c r="C104" s="3" t="s">
        <v>271</v>
      </c>
      <c r="D104" s="12">
        <v>4</v>
      </c>
      <c r="E104" s="12">
        <v>43</v>
      </c>
      <c r="F104" s="12">
        <v>0</v>
      </c>
      <c r="G104" s="12">
        <f t="shared" si="4"/>
        <v>47</v>
      </c>
      <c r="H104" s="12">
        <v>4</v>
      </c>
      <c r="I104" s="12">
        <v>46</v>
      </c>
      <c r="J104" s="13">
        <f t="shared" si="3"/>
        <v>1.0217391304347827</v>
      </c>
    </row>
    <row r="105" spans="1:10" x14ac:dyDescent="0.25">
      <c r="A105" s="3" t="s">
        <v>272</v>
      </c>
      <c r="B105" s="3" t="s">
        <v>271</v>
      </c>
      <c r="C105" s="3" t="s">
        <v>273</v>
      </c>
      <c r="D105" s="12">
        <v>0</v>
      </c>
      <c r="E105" s="12">
        <v>36</v>
      </c>
      <c r="F105" s="12">
        <v>0</v>
      </c>
      <c r="G105" s="12">
        <f t="shared" si="4"/>
        <v>36</v>
      </c>
      <c r="H105" s="12">
        <v>0</v>
      </c>
      <c r="I105" s="12">
        <v>35</v>
      </c>
      <c r="J105" s="13">
        <f t="shared" si="3"/>
        <v>1.0285714285714285</v>
      </c>
    </row>
    <row r="106" spans="1:10" x14ac:dyDescent="0.25">
      <c r="A106" s="3" t="s">
        <v>274</v>
      </c>
      <c r="B106" s="3" t="s">
        <v>275</v>
      </c>
      <c r="C106" s="3" t="s">
        <v>276</v>
      </c>
      <c r="D106" s="12">
        <v>14</v>
      </c>
      <c r="E106" s="12">
        <v>113</v>
      </c>
      <c r="F106" s="12">
        <v>0</v>
      </c>
      <c r="G106" s="12">
        <f t="shared" si="4"/>
        <v>127</v>
      </c>
      <c r="H106" s="12">
        <v>6</v>
      </c>
      <c r="I106" s="12">
        <v>127</v>
      </c>
      <c r="J106" s="13">
        <f t="shared" si="3"/>
        <v>1</v>
      </c>
    </row>
    <row r="107" spans="1:10" x14ac:dyDescent="0.25">
      <c r="A107" s="3" t="s">
        <v>277</v>
      </c>
      <c r="B107" s="3" t="s">
        <v>278</v>
      </c>
      <c r="C107" s="3" t="s">
        <v>279</v>
      </c>
      <c r="D107" s="12">
        <v>6</v>
      </c>
      <c r="E107" s="12">
        <v>15</v>
      </c>
      <c r="F107" s="12">
        <v>0</v>
      </c>
      <c r="G107" s="12">
        <f t="shared" si="4"/>
        <v>21</v>
      </c>
      <c r="H107" s="12">
        <v>1</v>
      </c>
      <c r="I107" s="12">
        <v>26</v>
      </c>
      <c r="J107" s="13">
        <f t="shared" si="3"/>
        <v>0.80769230769230771</v>
      </c>
    </row>
    <row r="108" spans="1:10" ht="15.75" thickBot="1" x14ac:dyDescent="0.3">
      <c r="A108" s="3" t="s">
        <v>280</v>
      </c>
      <c r="B108" s="3" t="s">
        <v>281</v>
      </c>
      <c r="C108" s="3" t="s">
        <v>281</v>
      </c>
      <c r="D108" s="12">
        <v>2</v>
      </c>
      <c r="E108" s="12">
        <v>48</v>
      </c>
      <c r="F108" s="12">
        <v>0</v>
      </c>
      <c r="G108" s="12">
        <f t="shared" si="4"/>
        <v>50</v>
      </c>
      <c r="H108" s="12">
        <v>0</v>
      </c>
      <c r="I108" s="12">
        <v>48</v>
      </c>
      <c r="J108" s="13">
        <f>G108/I108</f>
        <v>1.0416666666666667</v>
      </c>
    </row>
    <row r="109" spans="1:10" ht="16.5" thickTop="1" thickBot="1" x14ac:dyDescent="0.3">
      <c r="A109" s="137" t="s">
        <v>282</v>
      </c>
      <c r="B109" s="137"/>
      <c r="C109" s="137"/>
      <c r="D109" s="134">
        <f>SUM(D3:D108)</f>
        <v>828</v>
      </c>
      <c r="E109" s="134">
        <f>SUM(E3:E108)</f>
        <v>10513</v>
      </c>
      <c r="F109" s="134">
        <f>SUM(F3:F108)</f>
        <v>152</v>
      </c>
      <c r="G109" s="134">
        <f t="shared" ref="G109" si="5">D109+E109+F109</f>
        <v>11493</v>
      </c>
      <c r="H109" s="134">
        <f>SUM(H3:H108)</f>
        <v>421</v>
      </c>
      <c r="I109" s="134">
        <f>SUM(I3:I108)</f>
        <v>10578</v>
      </c>
      <c r="J109" s="136">
        <f t="shared" si="3"/>
        <v>1.0865002836074873</v>
      </c>
    </row>
    <row r="110" spans="1:10" ht="15.75" thickTop="1" x14ac:dyDescent="0.25"/>
    <row r="111" spans="1:10" x14ac:dyDescent="0.25">
      <c r="A111" s="5" t="s">
        <v>283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284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0E5F-5365-4D52-9FC4-BF9A0CF426C7}">
  <dimension ref="A1:H79"/>
  <sheetViews>
    <sheetView topLeftCell="A71" zoomScale="125" zoomScaleNormal="125" workbookViewId="0">
      <selection activeCell="G96" sqref="G96"/>
    </sheetView>
  </sheetViews>
  <sheetFormatPr defaultRowHeight="15" x14ac:dyDescent="0.25"/>
  <cols>
    <col min="1" max="1" width="14.140625" style="4" customWidth="1"/>
    <col min="2" max="4" width="9.140625" style="17" customWidth="1"/>
    <col min="5" max="5" width="11" style="17" customWidth="1"/>
    <col min="6" max="6" width="12.42578125" style="17" customWidth="1"/>
    <col min="7" max="7" width="8.85546875" style="17"/>
    <col min="8" max="8" width="8.85546875" style="18"/>
  </cols>
  <sheetData>
    <row r="1" spans="1:8" x14ac:dyDescent="0.25">
      <c r="A1" s="6"/>
      <c r="B1" s="143">
        <v>45748</v>
      </c>
      <c r="C1" s="143"/>
      <c r="D1" s="143"/>
      <c r="E1" s="143"/>
      <c r="F1" s="143"/>
      <c r="G1" s="143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0</v>
      </c>
      <c r="G3" s="12">
        <v>32</v>
      </c>
      <c r="H3" s="13">
        <f t="shared" ref="H3:H52" si="0">E3/G3</f>
        <v>1</v>
      </c>
    </row>
    <row r="4" spans="1:8" x14ac:dyDescent="0.25">
      <c r="A4" s="3" t="s">
        <v>14</v>
      </c>
      <c r="B4" s="12">
        <v>8</v>
      </c>
      <c r="C4" s="12">
        <v>31</v>
      </c>
      <c r="D4" s="12">
        <v>0</v>
      </c>
      <c r="E4" s="12">
        <f t="shared" ref="E4:E52" si="1">SUM(B4:D4)</f>
        <v>39</v>
      </c>
      <c r="F4" s="12">
        <v>4</v>
      </c>
      <c r="G4" s="12">
        <v>24</v>
      </c>
      <c r="H4" s="13">
        <f t="shared" si="0"/>
        <v>1.625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15</v>
      </c>
      <c r="H5" s="13">
        <f t="shared" si="0"/>
        <v>0.8666666666666667</v>
      </c>
    </row>
    <row r="6" spans="1:8" x14ac:dyDescent="0.25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3</v>
      </c>
      <c r="G6" s="12">
        <v>87</v>
      </c>
      <c r="H6" s="13">
        <v>1.5747126436781609</v>
      </c>
    </row>
    <row r="7" spans="1:8" x14ac:dyDescent="0.25">
      <c r="A7" s="3" t="s">
        <v>23</v>
      </c>
      <c r="B7" s="12">
        <v>3</v>
      </c>
      <c r="C7" s="12">
        <v>20</v>
      </c>
      <c r="D7" s="12">
        <v>0</v>
      </c>
      <c r="E7" s="12">
        <f t="shared" si="1"/>
        <v>23</v>
      </c>
      <c r="F7" s="12">
        <v>1</v>
      </c>
      <c r="G7" s="12">
        <v>21</v>
      </c>
      <c r="H7" s="13">
        <f t="shared" si="0"/>
        <v>1.0952380952380953</v>
      </c>
    </row>
    <row r="8" spans="1:8" x14ac:dyDescent="0.25">
      <c r="A8" s="3" t="s">
        <v>26</v>
      </c>
      <c r="B8" s="12">
        <v>4</v>
      </c>
      <c r="C8" s="12">
        <v>123</v>
      </c>
      <c r="D8" s="12">
        <v>2</v>
      </c>
      <c r="E8" s="12">
        <f t="shared" si="1"/>
        <v>129</v>
      </c>
      <c r="F8" s="12">
        <v>4</v>
      </c>
      <c r="G8" s="12">
        <v>114</v>
      </c>
      <c r="H8" s="13">
        <f t="shared" si="0"/>
        <v>1.131578947368421</v>
      </c>
    </row>
    <row r="9" spans="1:8" x14ac:dyDescent="0.25">
      <c r="A9" s="3" t="s">
        <v>29</v>
      </c>
      <c r="B9" s="12">
        <v>3</v>
      </c>
      <c r="C9" s="12">
        <v>20</v>
      </c>
      <c r="D9" s="12">
        <v>0</v>
      </c>
      <c r="E9" s="12">
        <f t="shared" si="1"/>
        <v>23</v>
      </c>
      <c r="F9" s="12">
        <v>1</v>
      </c>
      <c r="G9" s="12">
        <v>22</v>
      </c>
      <c r="H9" s="13">
        <f t="shared" si="0"/>
        <v>1.0454545454545454</v>
      </c>
    </row>
    <row r="10" spans="1:8" x14ac:dyDescent="0.25">
      <c r="A10" s="3" t="s">
        <v>32</v>
      </c>
      <c r="B10" s="12">
        <v>24</v>
      </c>
      <c r="C10" s="12">
        <v>394</v>
      </c>
      <c r="D10" s="12">
        <v>98</v>
      </c>
      <c r="E10" s="12">
        <f t="shared" si="1"/>
        <v>516</v>
      </c>
      <c r="F10" s="12">
        <v>7</v>
      </c>
      <c r="G10" s="12">
        <v>242</v>
      </c>
      <c r="H10" s="13">
        <f t="shared" si="0"/>
        <v>2.1322314049586777</v>
      </c>
    </row>
    <row r="11" spans="1:8" x14ac:dyDescent="0.25">
      <c r="A11" s="3" t="s">
        <v>34</v>
      </c>
      <c r="B11" s="12">
        <v>8</v>
      </c>
      <c r="C11" s="12">
        <v>90</v>
      </c>
      <c r="D11" s="12">
        <v>0</v>
      </c>
      <c r="E11" s="12">
        <v>98</v>
      </c>
      <c r="F11" s="12">
        <v>5</v>
      </c>
      <c r="G11" s="12">
        <v>98</v>
      </c>
      <c r="H11" s="13">
        <v>1</v>
      </c>
    </row>
    <row r="12" spans="1:8" x14ac:dyDescent="0.25">
      <c r="A12" s="3" t="s">
        <v>39</v>
      </c>
      <c r="B12" s="12">
        <v>2</v>
      </c>
      <c r="C12" s="12">
        <v>43</v>
      </c>
      <c r="D12" s="12">
        <v>0</v>
      </c>
      <c r="E12" s="12">
        <f t="shared" si="1"/>
        <v>45</v>
      </c>
      <c r="F12" s="12">
        <v>2</v>
      </c>
      <c r="G12" s="12">
        <v>48</v>
      </c>
      <c r="H12" s="13">
        <f t="shared" si="0"/>
        <v>0.9375</v>
      </c>
    </row>
    <row r="13" spans="1:8" x14ac:dyDescent="0.25">
      <c r="A13" s="3" t="s">
        <v>42</v>
      </c>
      <c r="B13" s="12">
        <v>2</v>
      </c>
      <c r="C13" s="12">
        <v>79</v>
      </c>
      <c r="D13" s="12">
        <v>0</v>
      </c>
      <c r="E13" s="12">
        <f t="shared" si="1"/>
        <v>81</v>
      </c>
      <c r="F13" s="12">
        <v>2</v>
      </c>
      <c r="G13" s="12">
        <v>30</v>
      </c>
      <c r="H13" s="13">
        <f t="shared" si="0"/>
        <v>2.7</v>
      </c>
    </row>
    <row r="14" spans="1:8" x14ac:dyDescent="0.25">
      <c r="A14" s="3" t="s">
        <v>45</v>
      </c>
      <c r="B14" s="12">
        <v>15</v>
      </c>
      <c r="C14" s="12">
        <v>279</v>
      </c>
      <c r="D14" s="12">
        <v>0</v>
      </c>
      <c r="E14" s="12">
        <v>294</v>
      </c>
      <c r="F14" s="12">
        <v>7</v>
      </c>
      <c r="G14" s="12">
        <v>320</v>
      </c>
      <c r="H14" s="13">
        <v>0.91874999999999996</v>
      </c>
    </row>
    <row r="15" spans="1:8" x14ac:dyDescent="0.25">
      <c r="A15" s="3" t="s">
        <v>50</v>
      </c>
      <c r="B15" s="12">
        <v>0</v>
      </c>
      <c r="C15" s="12">
        <v>39</v>
      </c>
      <c r="D15" s="12">
        <v>0</v>
      </c>
      <c r="E15" s="12">
        <f t="shared" si="1"/>
        <v>39</v>
      </c>
      <c r="F15" s="12">
        <v>0</v>
      </c>
      <c r="G15" s="12">
        <v>16</v>
      </c>
      <c r="H15" s="13">
        <f t="shared" si="0"/>
        <v>2.4375</v>
      </c>
    </row>
    <row r="16" spans="1:8" x14ac:dyDescent="0.25">
      <c r="A16" s="3" t="s">
        <v>53</v>
      </c>
      <c r="B16" s="12">
        <v>23</v>
      </c>
      <c r="C16" s="12">
        <v>329</v>
      </c>
      <c r="D16" s="12">
        <v>0</v>
      </c>
      <c r="E16" s="12">
        <v>352</v>
      </c>
      <c r="F16" s="12">
        <v>7</v>
      </c>
      <c r="G16" s="12">
        <v>360</v>
      </c>
      <c r="H16" s="13">
        <v>0.97777777777777775</v>
      </c>
    </row>
    <row r="17" spans="1:8" x14ac:dyDescent="0.25">
      <c r="A17" s="3" t="s">
        <v>58</v>
      </c>
      <c r="B17" s="12">
        <v>2</v>
      </c>
      <c r="C17" s="12">
        <v>22</v>
      </c>
      <c r="D17" s="12">
        <v>0</v>
      </c>
      <c r="E17" s="12">
        <f t="shared" si="1"/>
        <v>24</v>
      </c>
      <c r="F17" s="12">
        <v>2</v>
      </c>
      <c r="G17" s="12">
        <v>19</v>
      </c>
      <c r="H17" s="13">
        <f t="shared" si="0"/>
        <v>1.263157894736842</v>
      </c>
    </row>
    <row r="18" spans="1:8" x14ac:dyDescent="0.25">
      <c r="A18" s="3" t="s">
        <v>61</v>
      </c>
      <c r="B18" s="12">
        <v>0</v>
      </c>
      <c r="C18" s="12">
        <v>30</v>
      </c>
      <c r="D18" s="12">
        <v>0</v>
      </c>
      <c r="E18" s="12">
        <f t="shared" si="1"/>
        <v>30</v>
      </c>
      <c r="F18" s="12">
        <v>30</v>
      </c>
      <c r="G18" s="12">
        <v>32</v>
      </c>
      <c r="H18" s="13">
        <f t="shared" si="0"/>
        <v>0.9375</v>
      </c>
    </row>
    <row r="19" spans="1:8" x14ac:dyDescent="0.25">
      <c r="A19" s="3" t="s">
        <v>64</v>
      </c>
      <c r="B19" s="12">
        <v>16</v>
      </c>
      <c r="C19" s="12">
        <v>283</v>
      </c>
      <c r="D19" s="12">
        <v>0</v>
      </c>
      <c r="E19" s="12">
        <v>299</v>
      </c>
      <c r="F19" s="12">
        <v>6</v>
      </c>
      <c r="G19" s="12">
        <v>168</v>
      </c>
      <c r="H19" s="13">
        <v>1.7797619047619047</v>
      </c>
    </row>
    <row r="20" spans="1:8" x14ac:dyDescent="0.25">
      <c r="A20" s="3" t="s">
        <v>69</v>
      </c>
      <c r="B20" s="12">
        <v>7</v>
      </c>
      <c r="C20" s="12">
        <v>91</v>
      </c>
      <c r="D20" s="12">
        <v>0</v>
      </c>
      <c r="E20" s="12">
        <v>98</v>
      </c>
      <c r="F20" s="12">
        <v>5</v>
      </c>
      <c r="G20" s="12">
        <v>102</v>
      </c>
      <c r="H20" s="13">
        <v>0.96078431372549022</v>
      </c>
    </row>
    <row r="21" spans="1:8" x14ac:dyDescent="0.25">
      <c r="A21" s="3" t="s">
        <v>74</v>
      </c>
      <c r="B21" s="12">
        <v>7</v>
      </c>
      <c r="C21" s="12">
        <v>42</v>
      </c>
      <c r="D21" s="12">
        <v>0</v>
      </c>
      <c r="E21" s="12">
        <f t="shared" si="1"/>
        <v>49</v>
      </c>
      <c r="F21" s="12">
        <v>2</v>
      </c>
      <c r="G21" s="12">
        <v>47</v>
      </c>
      <c r="H21" s="13">
        <f t="shared" si="0"/>
        <v>1.0425531914893618</v>
      </c>
    </row>
    <row r="22" spans="1:8" x14ac:dyDescent="0.25">
      <c r="A22" s="3" t="s">
        <v>77</v>
      </c>
      <c r="B22" s="12">
        <v>0</v>
      </c>
      <c r="C22" s="12">
        <v>9</v>
      </c>
      <c r="D22" s="12">
        <v>0</v>
      </c>
      <c r="E22" s="12">
        <f t="shared" si="1"/>
        <v>9</v>
      </c>
      <c r="F22" s="12">
        <v>0</v>
      </c>
      <c r="G22" s="12">
        <v>9</v>
      </c>
      <c r="H22" s="13">
        <f t="shared" si="0"/>
        <v>1</v>
      </c>
    </row>
    <row r="23" spans="1:8" x14ac:dyDescent="0.25">
      <c r="A23" s="3" t="s">
        <v>80</v>
      </c>
      <c r="B23" s="12">
        <v>33</v>
      </c>
      <c r="C23" s="12">
        <v>360</v>
      </c>
      <c r="D23" s="12">
        <v>8</v>
      </c>
      <c r="E23" s="12">
        <f t="shared" si="1"/>
        <v>401</v>
      </c>
      <c r="F23" s="12">
        <v>33</v>
      </c>
      <c r="G23" s="12">
        <v>197</v>
      </c>
      <c r="H23" s="13">
        <f t="shared" si="0"/>
        <v>2.0355329949238579</v>
      </c>
    </row>
    <row r="24" spans="1:8" x14ac:dyDescent="0.25">
      <c r="A24" s="3" t="s">
        <v>83</v>
      </c>
      <c r="B24" s="12">
        <v>4</v>
      </c>
      <c r="C24" s="12">
        <v>48</v>
      </c>
      <c r="D24" s="12">
        <v>0</v>
      </c>
      <c r="E24" s="12">
        <f t="shared" si="1"/>
        <v>52</v>
      </c>
      <c r="F24" s="12">
        <v>4</v>
      </c>
      <c r="G24" s="12">
        <v>49</v>
      </c>
      <c r="H24" s="13">
        <f t="shared" si="0"/>
        <v>1.0612244897959184</v>
      </c>
    </row>
    <row r="25" spans="1:8" x14ac:dyDescent="0.25">
      <c r="A25" s="3" t="s">
        <v>86</v>
      </c>
      <c r="B25" s="12">
        <v>10</v>
      </c>
      <c r="C25" s="12">
        <v>109</v>
      </c>
      <c r="D25" s="12">
        <v>0</v>
      </c>
      <c r="E25" s="12">
        <f t="shared" si="1"/>
        <v>119</v>
      </c>
      <c r="F25" s="12">
        <v>10</v>
      </c>
      <c r="G25" s="12">
        <v>131</v>
      </c>
      <c r="H25" s="13">
        <f t="shared" si="0"/>
        <v>0.90839694656488545</v>
      </c>
    </row>
    <row r="26" spans="1:8" x14ac:dyDescent="0.25">
      <c r="A26" s="3" t="s">
        <v>89</v>
      </c>
      <c r="B26" s="12">
        <v>2</v>
      </c>
      <c r="C26" s="12">
        <v>9</v>
      </c>
      <c r="D26" s="12">
        <v>0</v>
      </c>
      <c r="E26" s="12">
        <f t="shared" si="1"/>
        <v>11</v>
      </c>
      <c r="F26" s="12">
        <v>2</v>
      </c>
      <c r="G26" s="12">
        <v>11</v>
      </c>
      <c r="H26" s="13">
        <f t="shared" si="0"/>
        <v>1</v>
      </c>
    </row>
    <row r="27" spans="1:8" x14ac:dyDescent="0.25">
      <c r="A27" s="3" t="s">
        <v>92</v>
      </c>
      <c r="B27" s="12">
        <v>0</v>
      </c>
      <c r="C27" s="12">
        <v>14</v>
      </c>
      <c r="D27" s="12">
        <v>0</v>
      </c>
      <c r="E27" s="12">
        <f t="shared" si="1"/>
        <v>14</v>
      </c>
      <c r="F27" s="12">
        <v>0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2</v>
      </c>
      <c r="C28" s="12">
        <v>12</v>
      </c>
      <c r="D28" s="12">
        <v>0</v>
      </c>
      <c r="E28" s="12">
        <f t="shared" si="1"/>
        <v>14</v>
      </c>
      <c r="F28" s="12">
        <v>2</v>
      </c>
      <c r="G28" s="12">
        <v>12</v>
      </c>
      <c r="H28" s="13">
        <f t="shared" si="0"/>
        <v>1.1666666666666667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25</v>
      </c>
      <c r="D30" s="12">
        <v>0</v>
      </c>
      <c r="E30" s="12">
        <f t="shared" si="1"/>
        <v>26</v>
      </c>
      <c r="F30" s="12">
        <v>1</v>
      </c>
      <c r="G30" s="12">
        <v>25</v>
      </c>
      <c r="H30" s="13">
        <f t="shared" si="0"/>
        <v>1.04</v>
      </c>
    </row>
    <row r="31" spans="1:8" x14ac:dyDescent="0.25">
      <c r="A31" s="3" t="s">
        <v>104</v>
      </c>
      <c r="B31" s="12">
        <v>5</v>
      </c>
      <c r="C31" s="12">
        <v>70</v>
      </c>
      <c r="D31" s="12">
        <v>0</v>
      </c>
      <c r="E31" s="12">
        <f t="shared" si="1"/>
        <v>75</v>
      </c>
      <c r="F31" s="12">
        <v>5</v>
      </c>
      <c r="G31" s="12">
        <v>44</v>
      </c>
      <c r="H31" s="13">
        <f t="shared" si="0"/>
        <v>1.7045454545454546</v>
      </c>
    </row>
    <row r="32" spans="1:8" x14ac:dyDescent="0.25">
      <c r="A32" s="3" t="s">
        <v>107</v>
      </c>
      <c r="B32" s="12">
        <v>106</v>
      </c>
      <c r="C32" s="12">
        <v>17</v>
      </c>
      <c r="D32" s="12">
        <v>0</v>
      </c>
      <c r="E32" s="12">
        <f t="shared" si="1"/>
        <v>123</v>
      </c>
      <c r="F32" s="12">
        <v>5</v>
      </c>
      <c r="G32" s="12">
        <v>101</v>
      </c>
      <c r="H32" s="13">
        <f t="shared" si="0"/>
        <v>1.2178217821782178</v>
      </c>
    </row>
    <row r="33" spans="1:8" x14ac:dyDescent="0.25">
      <c r="A33" s="3" t="s">
        <v>110</v>
      </c>
      <c r="B33" s="12">
        <v>1</v>
      </c>
      <c r="C33" s="12">
        <v>7</v>
      </c>
      <c r="D33" s="12">
        <v>0</v>
      </c>
      <c r="E33" s="12">
        <f t="shared" si="1"/>
        <v>8</v>
      </c>
      <c r="F33" s="12">
        <v>0</v>
      </c>
      <c r="G33" s="12">
        <v>8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30</v>
      </c>
      <c r="D34" s="12">
        <v>0</v>
      </c>
      <c r="E34" s="12">
        <f t="shared" si="1"/>
        <v>30</v>
      </c>
      <c r="F34" s="12">
        <v>0</v>
      </c>
      <c r="G34" s="12">
        <v>11</v>
      </c>
      <c r="H34" s="13">
        <f t="shared" si="0"/>
        <v>2.7272727272727271</v>
      </c>
    </row>
    <row r="35" spans="1:8" x14ac:dyDescent="0.25">
      <c r="A35" s="3" t="s">
        <v>116</v>
      </c>
      <c r="B35" s="12">
        <v>9</v>
      </c>
      <c r="C35" s="12">
        <v>137</v>
      </c>
      <c r="D35" s="12">
        <v>8</v>
      </c>
      <c r="E35" s="12">
        <v>154</v>
      </c>
      <c r="F35" s="12">
        <v>3</v>
      </c>
      <c r="G35" s="12">
        <v>160</v>
      </c>
      <c r="H35" s="13">
        <v>0.96250000000000002</v>
      </c>
    </row>
    <row r="36" spans="1:8" x14ac:dyDescent="0.25">
      <c r="A36" s="3" t="s">
        <v>121</v>
      </c>
      <c r="B36" s="12">
        <v>2</v>
      </c>
      <c r="C36" s="12">
        <v>33</v>
      </c>
      <c r="D36" s="12">
        <v>0</v>
      </c>
      <c r="E36" s="12">
        <f t="shared" si="1"/>
        <v>35</v>
      </c>
      <c r="F36" s="12">
        <v>2</v>
      </c>
      <c r="G36" s="12">
        <v>36</v>
      </c>
      <c r="H36" s="13">
        <f t="shared" si="0"/>
        <v>0.97222222222222221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31</v>
      </c>
      <c r="H37" s="13">
        <f t="shared" si="0"/>
        <v>1.032258064516129</v>
      </c>
    </row>
    <row r="38" spans="1:8" x14ac:dyDescent="0.25">
      <c r="A38" s="3" t="s">
        <v>126</v>
      </c>
      <c r="B38" s="12">
        <v>2</v>
      </c>
      <c r="C38" s="12">
        <v>22</v>
      </c>
      <c r="D38" s="12">
        <v>0</v>
      </c>
      <c r="E38" s="12">
        <f t="shared" si="1"/>
        <v>24</v>
      </c>
      <c r="F38" s="12">
        <v>2</v>
      </c>
      <c r="G38" s="12">
        <v>25</v>
      </c>
      <c r="H38" s="13">
        <f t="shared" si="0"/>
        <v>0.96</v>
      </c>
    </row>
    <row r="39" spans="1:8" x14ac:dyDescent="0.25">
      <c r="A39" s="3" t="s">
        <v>129</v>
      </c>
      <c r="B39" s="12">
        <v>6</v>
      </c>
      <c r="C39" s="12">
        <v>84</v>
      </c>
      <c r="D39" s="12">
        <v>0</v>
      </c>
      <c r="E39" s="12">
        <f t="shared" si="1"/>
        <v>90</v>
      </c>
      <c r="F39" s="12">
        <v>6</v>
      </c>
      <c r="G39" s="12">
        <v>92</v>
      </c>
      <c r="H39" s="13">
        <f t="shared" si="0"/>
        <v>0.97826086956521741</v>
      </c>
    </row>
    <row r="40" spans="1:8" x14ac:dyDescent="0.25">
      <c r="A40" s="3" t="s">
        <v>132</v>
      </c>
      <c r="B40" s="12">
        <v>2</v>
      </c>
      <c r="C40" s="12">
        <v>96</v>
      </c>
      <c r="D40" s="12">
        <v>0</v>
      </c>
      <c r="E40" s="12">
        <f t="shared" si="1"/>
        <v>98</v>
      </c>
      <c r="F40" s="12">
        <v>2</v>
      </c>
      <c r="G40" s="12">
        <v>70</v>
      </c>
      <c r="H40" s="13">
        <f t="shared" si="0"/>
        <v>1.4</v>
      </c>
    </row>
    <row r="41" spans="1:8" x14ac:dyDescent="0.25">
      <c r="A41" s="3" t="s">
        <v>135</v>
      </c>
      <c r="B41" s="12">
        <v>15</v>
      </c>
      <c r="C41" s="12">
        <v>82</v>
      </c>
      <c r="D41" s="12">
        <v>0</v>
      </c>
      <c r="E41" s="12">
        <f t="shared" si="1"/>
        <v>97</v>
      </c>
      <c r="F41" s="12">
        <v>5</v>
      </c>
      <c r="G41" s="12">
        <v>92</v>
      </c>
      <c r="H41" s="13">
        <f t="shared" si="0"/>
        <v>1.0543478260869565</v>
      </c>
    </row>
    <row r="42" spans="1:8" x14ac:dyDescent="0.25">
      <c r="A42" s="3" t="s">
        <v>138</v>
      </c>
      <c r="B42" s="12">
        <v>4</v>
      </c>
      <c r="C42" s="12">
        <v>32</v>
      </c>
      <c r="D42" s="12">
        <v>0</v>
      </c>
      <c r="E42" s="12">
        <f t="shared" si="1"/>
        <v>36</v>
      </c>
      <c r="F42" s="12">
        <v>2</v>
      </c>
      <c r="G42" s="12">
        <v>47</v>
      </c>
      <c r="H42" s="13">
        <f t="shared" si="0"/>
        <v>0.76595744680851063</v>
      </c>
    </row>
    <row r="43" spans="1:8" x14ac:dyDescent="0.25">
      <c r="A43" s="3" t="s">
        <v>141</v>
      </c>
      <c r="B43" s="12">
        <v>6</v>
      </c>
      <c r="C43" s="12">
        <v>62</v>
      </c>
      <c r="D43" s="12">
        <v>4</v>
      </c>
      <c r="E43" s="12">
        <v>72</v>
      </c>
      <c r="F43" s="12">
        <v>2</v>
      </c>
      <c r="G43" s="12">
        <v>70</v>
      </c>
      <c r="H43" s="13">
        <v>1.0285714285714285</v>
      </c>
    </row>
    <row r="44" spans="1:8" x14ac:dyDescent="0.25">
      <c r="A44" s="3" t="s">
        <v>146</v>
      </c>
      <c r="B44" s="12">
        <v>3</v>
      </c>
      <c r="C44" s="12">
        <v>110</v>
      </c>
      <c r="D44" s="12">
        <v>0</v>
      </c>
      <c r="E44" s="12">
        <f t="shared" si="1"/>
        <v>113</v>
      </c>
      <c r="F44" s="12">
        <v>3</v>
      </c>
      <c r="G44" s="12">
        <v>43</v>
      </c>
      <c r="H44" s="13">
        <f t="shared" si="0"/>
        <v>2.6279069767441858</v>
      </c>
    </row>
    <row r="45" spans="1:8" x14ac:dyDescent="0.25">
      <c r="A45" s="3" t="s">
        <v>149</v>
      </c>
      <c r="B45" s="12">
        <v>0</v>
      </c>
      <c r="C45" s="12">
        <v>42</v>
      </c>
      <c r="D45" s="12">
        <v>0</v>
      </c>
      <c r="E45" s="12">
        <v>42</v>
      </c>
      <c r="F45" s="12">
        <v>0</v>
      </c>
      <c r="G45" s="12">
        <v>44</v>
      </c>
      <c r="H45" s="13">
        <v>0.95454545454545459</v>
      </c>
    </row>
    <row r="46" spans="1:8" x14ac:dyDescent="0.25">
      <c r="A46" s="3" t="s">
        <v>154</v>
      </c>
      <c r="B46" s="12">
        <v>2</v>
      </c>
      <c r="C46" s="12">
        <v>34</v>
      </c>
      <c r="D46" s="12">
        <v>0</v>
      </c>
      <c r="E46" s="12">
        <f t="shared" si="1"/>
        <v>36</v>
      </c>
      <c r="F46" s="12">
        <v>1</v>
      </c>
      <c r="G46" s="12">
        <v>30</v>
      </c>
      <c r="H46" s="13">
        <f t="shared" si="0"/>
        <v>1.2</v>
      </c>
    </row>
    <row r="47" spans="1:8" x14ac:dyDescent="0.25">
      <c r="A47" s="3" t="s">
        <v>157</v>
      </c>
      <c r="B47" s="12">
        <v>0</v>
      </c>
      <c r="C47" s="12">
        <v>80</v>
      </c>
      <c r="D47" s="12">
        <v>0</v>
      </c>
      <c r="E47" s="12">
        <f t="shared" si="1"/>
        <v>80</v>
      </c>
      <c r="F47" s="12">
        <v>0</v>
      </c>
      <c r="G47" s="12">
        <v>43</v>
      </c>
      <c r="H47" s="13">
        <f t="shared" si="0"/>
        <v>1.8604651162790697</v>
      </c>
    </row>
    <row r="48" spans="1:8" x14ac:dyDescent="0.25">
      <c r="A48" s="3" t="s">
        <v>160</v>
      </c>
      <c r="B48" s="12">
        <v>4</v>
      </c>
      <c r="C48" s="12">
        <v>132</v>
      </c>
      <c r="D48" s="12">
        <v>0</v>
      </c>
      <c r="E48" s="12">
        <f t="shared" si="1"/>
        <v>136</v>
      </c>
      <c r="F48" s="12">
        <v>2</v>
      </c>
      <c r="G48" s="12">
        <v>67</v>
      </c>
      <c r="H48" s="13">
        <f t="shared" si="0"/>
        <v>2.0298507462686568</v>
      </c>
    </row>
    <row r="49" spans="1:8" x14ac:dyDescent="0.25">
      <c r="A49" s="3" t="s">
        <v>163</v>
      </c>
      <c r="B49" s="12">
        <v>2</v>
      </c>
      <c r="C49" s="12">
        <v>20</v>
      </c>
      <c r="D49" s="12">
        <v>0</v>
      </c>
      <c r="E49" s="12">
        <f t="shared" si="1"/>
        <v>22</v>
      </c>
      <c r="F49" s="12">
        <v>0</v>
      </c>
      <c r="G49" s="12">
        <v>21</v>
      </c>
      <c r="H49" s="13">
        <f t="shared" si="0"/>
        <v>1.0476190476190477</v>
      </c>
    </row>
    <row r="50" spans="1:8" x14ac:dyDescent="0.25">
      <c r="A50" s="3" t="s">
        <v>166</v>
      </c>
      <c r="B50" s="12">
        <v>6</v>
      </c>
      <c r="C50" s="12">
        <v>109</v>
      </c>
      <c r="D50" s="12">
        <v>0</v>
      </c>
      <c r="E50" s="12">
        <f t="shared" si="1"/>
        <v>115</v>
      </c>
      <c r="F50" s="12">
        <v>0</v>
      </c>
      <c r="G50" s="12">
        <v>110</v>
      </c>
      <c r="H50" s="13">
        <f t="shared" si="0"/>
        <v>1.0454545454545454</v>
      </c>
    </row>
    <row r="51" spans="1:8" x14ac:dyDescent="0.25">
      <c r="A51" s="3" t="s">
        <v>168</v>
      </c>
      <c r="B51" s="12">
        <v>4</v>
      </c>
      <c r="C51" s="12">
        <v>38</v>
      </c>
      <c r="D51" s="12">
        <v>0</v>
      </c>
      <c r="E51" s="12">
        <f t="shared" si="1"/>
        <v>42</v>
      </c>
      <c r="F51" s="12">
        <v>4</v>
      </c>
      <c r="G51" s="12">
        <v>19</v>
      </c>
      <c r="H51" s="13">
        <f t="shared" si="0"/>
        <v>2.2105263157894739</v>
      </c>
    </row>
    <row r="52" spans="1:8" x14ac:dyDescent="0.25">
      <c r="A52" s="3" t="s">
        <v>171</v>
      </c>
      <c r="B52" s="12">
        <v>1</v>
      </c>
      <c r="C52" s="12">
        <v>32</v>
      </c>
      <c r="D52" s="12">
        <v>0</v>
      </c>
      <c r="E52" s="12">
        <f t="shared" si="1"/>
        <v>33</v>
      </c>
      <c r="F52" s="12">
        <v>1</v>
      </c>
      <c r="G52" s="12">
        <v>32</v>
      </c>
      <c r="H52" s="13">
        <f t="shared" si="0"/>
        <v>1.03125</v>
      </c>
    </row>
    <row r="53" spans="1:8" x14ac:dyDescent="0.25">
      <c r="A53" s="3" t="s">
        <v>174</v>
      </c>
      <c r="B53" s="12">
        <v>193</v>
      </c>
      <c r="C53" s="12">
        <v>3086</v>
      </c>
      <c r="D53" s="12">
        <v>16</v>
      </c>
      <c r="E53" s="12">
        <v>3295</v>
      </c>
      <c r="F53" s="12">
        <v>81</v>
      </c>
      <c r="G53" s="12">
        <v>3596</v>
      </c>
      <c r="H53" s="13">
        <v>0.91629588431590658</v>
      </c>
    </row>
    <row r="54" spans="1:8" x14ac:dyDescent="0.25">
      <c r="A54" s="3" t="s">
        <v>201</v>
      </c>
      <c r="B54" s="12">
        <v>5</v>
      </c>
      <c r="C54" s="12">
        <v>42</v>
      </c>
      <c r="D54" s="12">
        <v>0</v>
      </c>
      <c r="E54" s="12">
        <f t="shared" ref="E54:E74" si="2">SUM(B54:D54)</f>
        <v>47</v>
      </c>
      <c r="F54" s="12">
        <v>1</v>
      </c>
      <c r="G54" s="12">
        <v>49</v>
      </c>
      <c r="H54" s="13">
        <f t="shared" ref="H54:H75" si="3">E54/G54</f>
        <v>0.95918367346938771</v>
      </c>
    </row>
    <row r="55" spans="1:8" x14ac:dyDescent="0.25">
      <c r="A55" s="3" t="s">
        <v>203</v>
      </c>
      <c r="B55" s="12">
        <v>6</v>
      </c>
      <c r="C55" s="12">
        <v>43</v>
      </c>
      <c r="D55" s="12">
        <v>0</v>
      </c>
      <c r="E55" s="12">
        <v>49</v>
      </c>
      <c r="F55" s="12">
        <v>6</v>
      </c>
      <c r="G55" s="12">
        <v>19</v>
      </c>
      <c r="H55" s="13">
        <v>2.5789473684210527</v>
      </c>
    </row>
    <row r="56" spans="1:8" x14ac:dyDescent="0.25">
      <c r="A56" s="3" t="s">
        <v>208</v>
      </c>
      <c r="B56" s="12">
        <v>4</v>
      </c>
      <c r="C56" s="12">
        <v>53</v>
      </c>
      <c r="D56" s="12">
        <v>3</v>
      </c>
      <c r="E56" s="12">
        <f t="shared" si="2"/>
        <v>60</v>
      </c>
      <c r="F56" s="12">
        <v>4</v>
      </c>
      <c r="G56" s="12">
        <v>63</v>
      </c>
      <c r="H56" s="13">
        <f t="shared" si="3"/>
        <v>0.95238095238095233</v>
      </c>
    </row>
    <row r="57" spans="1:8" x14ac:dyDescent="0.25">
      <c r="A57" s="3" t="s">
        <v>211</v>
      </c>
      <c r="B57" s="12">
        <v>5</v>
      </c>
      <c r="C57" s="12">
        <v>50</v>
      </c>
      <c r="D57" s="12">
        <v>0</v>
      </c>
      <c r="E57" s="12">
        <f t="shared" si="2"/>
        <v>55</v>
      </c>
      <c r="F57" s="12">
        <v>5</v>
      </c>
      <c r="G57" s="12">
        <v>35</v>
      </c>
      <c r="H57" s="13">
        <f t="shared" si="3"/>
        <v>1.5714285714285714</v>
      </c>
    </row>
    <row r="58" spans="1:8" x14ac:dyDescent="0.25">
      <c r="A58" s="3" t="s">
        <v>213</v>
      </c>
      <c r="B58" s="12">
        <v>17</v>
      </c>
      <c r="C58" s="12">
        <v>240</v>
      </c>
      <c r="D58" s="12">
        <v>8</v>
      </c>
      <c r="E58" s="12">
        <v>265</v>
      </c>
      <c r="F58" s="12">
        <v>16</v>
      </c>
      <c r="G58" s="12">
        <v>225</v>
      </c>
      <c r="H58" s="13">
        <v>1.1777777777777778</v>
      </c>
    </row>
    <row r="59" spans="1:8" x14ac:dyDescent="0.25">
      <c r="A59" s="3" t="s">
        <v>218</v>
      </c>
      <c r="B59" s="12">
        <v>7</v>
      </c>
      <c r="C59" s="12">
        <v>133</v>
      </c>
      <c r="D59" s="12">
        <v>1</v>
      </c>
      <c r="E59" s="12">
        <f t="shared" si="2"/>
        <v>141</v>
      </c>
      <c r="F59" s="12">
        <v>3</v>
      </c>
      <c r="G59" s="12">
        <v>92</v>
      </c>
      <c r="H59" s="13">
        <f t="shared" si="3"/>
        <v>1.5326086956521738</v>
      </c>
    </row>
    <row r="60" spans="1:8" x14ac:dyDescent="0.25">
      <c r="A60" s="3" t="s">
        <v>221</v>
      </c>
      <c r="B60" s="12">
        <v>6</v>
      </c>
      <c r="C60" s="12">
        <v>48</v>
      </c>
      <c r="D60" s="12">
        <v>0</v>
      </c>
      <c r="E60" s="12">
        <f t="shared" si="2"/>
        <v>54</v>
      </c>
      <c r="F60" s="12">
        <v>6</v>
      </c>
      <c r="G60" s="12">
        <v>52</v>
      </c>
      <c r="H60" s="13">
        <f t="shared" si="3"/>
        <v>1.0384615384615385</v>
      </c>
    </row>
    <row r="61" spans="1:8" x14ac:dyDescent="0.25">
      <c r="A61" s="3" t="s">
        <v>224</v>
      </c>
      <c r="B61" s="12">
        <v>22</v>
      </c>
      <c r="C61" s="12">
        <v>197</v>
      </c>
      <c r="D61" s="12">
        <v>4</v>
      </c>
      <c r="E61" s="12">
        <f t="shared" si="2"/>
        <v>223</v>
      </c>
      <c r="F61" s="12">
        <v>3</v>
      </c>
      <c r="G61" s="12">
        <v>174</v>
      </c>
      <c r="H61" s="13">
        <f t="shared" si="3"/>
        <v>1.2816091954022988</v>
      </c>
    </row>
    <row r="62" spans="1:8" x14ac:dyDescent="0.25">
      <c r="A62" s="3" t="s">
        <v>227</v>
      </c>
      <c r="B62" s="12">
        <v>0</v>
      </c>
      <c r="C62" s="12">
        <v>35</v>
      </c>
      <c r="D62" s="12">
        <v>0</v>
      </c>
      <c r="E62" s="12">
        <f t="shared" si="2"/>
        <v>35</v>
      </c>
      <c r="F62" s="12">
        <v>35</v>
      </c>
      <c r="G62" s="12">
        <v>14</v>
      </c>
      <c r="H62" s="13">
        <f t="shared" si="3"/>
        <v>2.5</v>
      </c>
    </row>
    <row r="63" spans="1:8" x14ac:dyDescent="0.25">
      <c r="A63" s="3" t="s">
        <v>230</v>
      </c>
      <c r="B63" s="12">
        <v>0</v>
      </c>
      <c r="C63" s="12">
        <v>3</v>
      </c>
      <c r="D63" s="12">
        <v>0</v>
      </c>
      <c r="E63" s="12">
        <f t="shared" si="2"/>
        <v>3</v>
      </c>
      <c r="F63" s="12">
        <v>0</v>
      </c>
      <c r="G63" s="12">
        <v>3</v>
      </c>
      <c r="H63" s="13">
        <f t="shared" si="3"/>
        <v>1</v>
      </c>
    </row>
    <row r="64" spans="1:8" x14ac:dyDescent="0.25">
      <c r="A64" s="3" t="s">
        <v>233</v>
      </c>
      <c r="B64" s="12">
        <v>4</v>
      </c>
      <c r="C64" s="12">
        <v>119</v>
      </c>
      <c r="D64" s="12">
        <v>0</v>
      </c>
      <c r="E64" s="12">
        <f t="shared" si="2"/>
        <v>123</v>
      </c>
      <c r="F64" s="12">
        <v>1</v>
      </c>
      <c r="G64" s="12">
        <v>116</v>
      </c>
      <c r="H64" s="13">
        <f t="shared" si="3"/>
        <v>1.0603448275862069</v>
      </c>
    </row>
    <row r="65" spans="1:8" x14ac:dyDescent="0.25">
      <c r="A65" s="3" t="s">
        <v>236</v>
      </c>
      <c r="B65" s="12">
        <v>6</v>
      </c>
      <c r="C65" s="12">
        <v>131</v>
      </c>
      <c r="D65" s="12">
        <v>0</v>
      </c>
      <c r="E65" s="12">
        <f t="shared" si="2"/>
        <v>137</v>
      </c>
      <c r="F65" s="12">
        <v>3</v>
      </c>
      <c r="G65" s="12">
        <v>92</v>
      </c>
      <c r="H65" s="13">
        <f t="shared" si="3"/>
        <v>1.4891304347826086</v>
      </c>
    </row>
    <row r="66" spans="1:8" x14ac:dyDescent="0.25">
      <c r="A66" s="3" t="s">
        <v>238</v>
      </c>
      <c r="B66" s="12">
        <v>7</v>
      </c>
      <c r="C66" s="12">
        <v>96</v>
      </c>
      <c r="D66" s="12">
        <v>0</v>
      </c>
      <c r="E66" s="12">
        <f t="shared" si="2"/>
        <v>103</v>
      </c>
      <c r="F66" s="12">
        <v>2</v>
      </c>
      <c r="G66" s="12">
        <v>88</v>
      </c>
      <c r="H66" s="13">
        <f t="shared" si="3"/>
        <v>1.1704545454545454</v>
      </c>
    </row>
    <row r="67" spans="1:8" x14ac:dyDescent="0.25">
      <c r="A67" s="3" t="s">
        <v>241</v>
      </c>
      <c r="B67" s="12">
        <v>6</v>
      </c>
      <c r="C67" s="12">
        <v>72</v>
      </c>
      <c r="D67" s="12">
        <v>0</v>
      </c>
      <c r="E67" s="12">
        <f t="shared" si="2"/>
        <v>78</v>
      </c>
      <c r="F67" s="12">
        <v>3</v>
      </c>
      <c r="G67" s="12">
        <v>83</v>
      </c>
      <c r="H67" s="13">
        <f t="shared" si="3"/>
        <v>0.93975903614457834</v>
      </c>
    </row>
    <row r="68" spans="1:8" x14ac:dyDescent="0.25">
      <c r="A68" s="3" t="s">
        <v>244</v>
      </c>
      <c r="B68" s="12">
        <v>3</v>
      </c>
      <c r="C68" s="12">
        <v>113</v>
      </c>
      <c r="D68" s="12">
        <v>0</v>
      </c>
      <c r="E68" s="12">
        <f t="shared" si="2"/>
        <v>116</v>
      </c>
      <c r="F68" s="12">
        <v>1</v>
      </c>
      <c r="G68" s="12">
        <v>125</v>
      </c>
      <c r="H68" s="13">
        <f t="shared" si="3"/>
        <v>0.92800000000000005</v>
      </c>
    </row>
    <row r="69" spans="1:8" x14ac:dyDescent="0.25">
      <c r="A69" s="3" t="s">
        <v>247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20</v>
      </c>
      <c r="H69" s="13">
        <f t="shared" si="3"/>
        <v>1.05</v>
      </c>
    </row>
    <row r="70" spans="1:8" x14ac:dyDescent="0.25">
      <c r="A70" s="3" t="s">
        <v>250</v>
      </c>
      <c r="B70" s="12">
        <v>102</v>
      </c>
      <c r="C70" s="12">
        <v>1830</v>
      </c>
      <c r="D70" s="12">
        <v>0</v>
      </c>
      <c r="E70" s="12">
        <v>1932</v>
      </c>
      <c r="F70" s="12">
        <v>55</v>
      </c>
      <c r="G70" s="12">
        <v>1993</v>
      </c>
      <c r="H70" s="13">
        <v>0.96939287506271954</v>
      </c>
    </row>
    <row r="71" spans="1:8" x14ac:dyDescent="0.25">
      <c r="A71" s="3" t="s">
        <v>271</v>
      </c>
      <c r="B71" s="12">
        <v>4</v>
      </c>
      <c r="C71" s="12">
        <v>79</v>
      </c>
      <c r="D71" s="12">
        <v>0</v>
      </c>
      <c r="E71" s="12">
        <v>83</v>
      </c>
      <c r="F71" s="12">
        <v>4</v>
      </c>
      <c r="G71" s="12">
        <v>81</v>
      </c>
      <c r="H71" s="13">
        <v>1.0246913580246915</v>
      </c>
    </row>
    <row r="72" spans="1:8" x14ac:dyDescent="0.25">
      <c r="A72" s="3" t="s">
        <v>275</v>
      </c>
      <c r="B72" s="12">
        <v>14</v>
      </c>
      <c r="C72" s="12">
        <v>113</v>
      </c>
      <c r="D72" s="12">
        <v>0</v>
      </c>
      <c r="E72" s="12">
        <f t="shared" si="2"/>
        <v>127</v>
      </c>
      <c r="F72" s="12">
        <v>6</v>
      </c>
      <c r="G72" s="12">
        <v>127</v>
      </c>
      <c r="H72" s="13">
        <f t="shared" si="3"/>
        <v>1</v>
      </c>
    </row>
    <row r="73" spans="1:8" x14ac:dyDescent="0.25">
      <c r="A73" s="3" t="s">
        <v>278</v>
      </c>
      <c r="B73" s="12">
        <v>6</v>
      </c>
      <c r="C73" s="12">
        <v>15</v>
      </c>
      <c r="D73" s="12">
        <v>0</v>
      </c>
      <c r="E73" s="12">
        <f t="shared" si="2"/>
        <v>21</v>
      </c>
      <c r="F73" s="12">
        <v>1</v>
      </c>
      <c r="G73" s="12">
        <v>26</v>
      </c>
      <c r="H73" s="13">
        <f t="shared" si="3"/>
        <v>0.80769230769230771</v>
      </c>
    </row>
    <row r="74" spans="1:8" ht="15.75" thickBot="1" x14ac:dyDescent="0.3">
      <c r="A74" s="3" t="s">
        <v>281</v>
      </c>
      <c r="B74" s="12">
        <v>2</v>
      </c>
      <c r="C74" s="12">
        <v>48</v>
      </c>
      <c r="D74" s="12">
        <v>0</v>
      </c>
      <c r="E74" s="12">
        <f t="shared" si="2"/>
        <v>50</v>
      </c>
      <c r="F74" s="12">
        <v>0</v>
      </c>
      <c r="G74" s="12">
        <v>48</v>
      </c>
      <c r="H74" s="13">
        <f>E74/G74</f>
        <v>1.0416666666666667</v>
      </c>
    </row>
    <row r="75" spans="1:8" ht="16.5" thickTop="1" thickBot="1" x14ac:dyDescent="0.3">
      <c r="A75" s="137" t="s">
        <v>455</v>
      </c>
      <c r="B75" s="134">
        <f>SUM(B3:B74)</f>
        <v>828</v>
      </c>
      <c r="C75" s="134">
        <f>SUM(C3:C74)</f>
        <v>10513</v>
      </c>
      <c r="D75" s="134">
        <f>SUM(D3:D74)</f>
        <v>152</v>
      </c>
      <c r="E75" s="134">
        <f t="shared" ref="E75" si="4">B75+C75+D75</f>
        <v>11493</v>
      </c>
      <c r="F75" s="134">
        <f>SUM(F3:F74)</f>
        <v>421</v>
      </c>
      <c r="G75" s="134">
        <f>SUM(G3:G74)</f>
        <v>10578</v>
      </c>
      <c r="H75" s="136">
        <f t="shared" si="3"/>
        <v>1.0865002836074873</v>
      </c>
    </row>
    <row r="76" spans="1:8" ht="15.75" thickTop="1" x14ac:dyDescent="0.25"/>
    <row r="77" spans="1:8" x14ac:dyDescent="0.25">
      <c r="A77" s="5"/>
      <c r="B77" s="19"/>
      <c r="C77" s="19"/>
      <c r="D77" s="19"/>
      <c r="E77" s="19"/>
      <c r="F77" s="19"/>
      <c r="G77" s="19"/>
      <c r="H77" s="20"/>
    </row>
    <row r="79" spans="1:8" x14ac:dyDescent="0.25">
      <c r="A79" s="5"/>
      <c r="B79" s="19"/>
      <c r="C79" s="19"/>
      <c r="D79" s="19"/>
      <c r="E79" s="19"/>
      <c r="F79" s="19"/>
      <c r="G79" s="19"/>
      <c r="H79" s="20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0152-BD13-4991-B233-54C5F4CF5CD9}">
  <dimension ref="A1:J113"/>
  <sheetViews>
    <sheetView topLeftCell="A107" zoomScale="125" zoomScaleNormal="125" workbookViewId="0">
      <selection activeCell="J109" sqref="A109:J109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17" customWidth="1"/>
    <col min="7" max="7" width="11" style="17" customWidth="1"/>
    <col min="8" max="8" width="12.42578125" style="17" customWidth="1"/>
    <col min="9" max="9" width="8.85546875" style="17"/>
    <col min="10" max="10" width="8.85546875" style="18"/>
  </cols>
  <sheetData>
    <row r="1" spans="1:10" x14ac:dyDescent="0.25">
      <c r="A1" s="43"/>
      <c r="B1" s="43"/>
      <c r="C1" s="43"/>
      <c r="D1" s="144">
        <v>45778</v>
      </c>
      <c r="E1" s="144"/>
      <c r="F1" s="144"/>
      <c r="G1" s="144"/>
      <c r="H1" s="144"/>
      <c r="I1" s="144"/>
      <c r="J1" s="7"/>
    </row>
    <row r="2" spans="1:10" ht="39" x14ac:dyDescent="0.25">
      <c r="A2" s="36" t="s">
        <v>0</v>
      </c>
      <c r="B2" s="37" t="s">
        <v>1</v>
      </c>
      <c r="C2" s="37" t="s">
        <v>2</v>
      </c>
      <c r="D2" s="44" t="s">
        <v>3</v>
      </c>
      <c r="E2" s="44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30</v>
      </c>
      <c r="F3" s="12">
        <v>0</v>
      </c>
      <c r="G3" s="12">
        <f>SUM(D3:F3)</f>
        <v>33</v>
      </c>
      <c r="H3" s="12">
        <v>1</v>
      </c>
      <c r="I3" s="12">
        <v>30</v>
      </c>
      <c r="J3" s="13">
        <f t="shared" ref="J3:J74" si="0">G3/I3</f>
        <v>1.1000000000000001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19</v>
      </c>
      <c r="F4" s="12">
        <v>0</v>
      </c>
      <c r="G4" s="12">
        <f t="shared" ref="G4:G75" si="1">SUM(D4:F4)</f>
        <v>22</v>
      </c>
      <c r="H4" s="12">
        <v>3</v>
      </c>
      <c r="I4" s="12">
        <v>19</v>
      </c>
      <c r="J4" s="13">
        <f t="shared" si="0"/>
        <v>1.1578947368421053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7</v>
      </c>
      <c r="F5" s="12">
        <v>0</v>
      </c>
      <c r="G5" s="12">
        <f t="shared" si="1"/>
        <v>7</v>
      </c>
      <c r="H5" s="12">
        <v>0</v>
      </c>
      <c r="I5" s="12">
        <v>6</v>
      </c>
      <c r="J5" s="13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25</v>
      </c>
      <c r="F6" s="12">
        <v>0</v>
      </c>
      <c r="G6" s="12">
        <f t="shared" si="1"/>
        <v>25</v>
      </c>
      <c r="H6" s="12">
        <v>0</v>
      </c>
      <c r="I6" s="12">
        <v>20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98</v>
      </c>
      <c r="F7" s="12">
        <v>0</v>
      </c>
      <c r="G7" s="12">
        <f t="shared" si="1"/>
        <v>107</v>
      </c>
      <c r="H7" s="12">
        <v>1</v>
      </c>
      <c r="I7" s="12">
        <v>66</v>
      </c>
      <c r="J7" s="13">
        <f t="shared" si="0"/>
        <v>1.6212121212121211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22</v>
      </c>
      <c r="F8" s="12">
        <v>0</v>
      </c>
      <c r="G8" s="12">
        <f t="shared" si="1"/>
        <v>23</v>
      </c>
      <c r="H8" s="12">
        <v>1</v>
      </c>
      <c r="I8" s="12">
        <v>19</v>
      </c>
      <c r="J8" s="13">
        <f t="shared" si="0"/>
        <v>1.2105263157894737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92</v>
      </c>
      <c r="F9" s="12">
        <v>0</v>
      </c>
      <c r="G9" s="12">
        <f t="shared" si="1"/>
        <v>97</v>
      </c>
      <c r="H9" s="12">
        <v>0</v>
      </c>
      <c r="I9" s="12">
        <v>99</v>
      </c>
      <c r="J9" s="13">
        <f t="shared" si="0"/>
        <v>0.97979797979797978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23</v>
      </c>
      <c r="F10" s="12">
        <v>0</v>
      </c>
      <c r="G10" s="12">
        <f t="shared" si="1"/>
        <v>24</v>
      </c>
      <c r="H10" s="12">
        <v>1</v>
      </c>
      <c r="I10" s="12">
        <v>21</v>
      </c>
      <c r="J10" s="13">
        <f t="shared" si="0"/>
        <v>1.1428571428571428</v>
      </c>
    </row>
    <row r="11" spans="1:10" x14ac:dyDescent="0.25">
      <c r="A11" s="3" t="s">
        <v>31</v>
      </c>
      <c r="B11" s="3" t="s">
        <v>32</v>
      </c>
      <c r="C11" s="3" t="s">
        <v>453</v>
      </c>
      <c r="D11" s="12">
        <v>17</v>
      </c>
      <c r="E11" s="12">
        <v>292</v>
      </c>
      <c r="F11" s="12">
        <v>56</v>
      </c>
      <c r="G11" s="12">
        <f t="shared" si="1"/>
        <v>365</v>
      </c>
      <c r="H11" s="12">
        <v>6</v>
      </c>
      <c r="I11" s="12">
        <v>217</v>
      </c>
      <c r="J11" s="13">
        <f t="shared" si="0"/>
        <v>1.6820276497695852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75</v>
      </c>
      <c r="F12" s="12">
        <v>0</v>
      </c>
      <c r="G12" s="12">
        <f t="shared" si="1"/>
        <v>79</v>
      </c>
      <c r="H12" s="12">
        <v>4</v>
      </c>
      <c r="I12" s="12">
        <v>82</v>
      </c>
      <c r="J12" s="13">
        <f t="shared" si="0"/>
        <v>0.96341463414634143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9</v>
      </c>
      <c r="F13" s="12">
        <v>0</v>
      </c>
      <c r="G13" s="12">
        <f t="shared" si="1"/>
        <v>9</v>
      </c>
      <c r="H13" s="12">
        <v>0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41</v>
      </c>
      <c r="F14" s="12">
        <v>0</v>
      </c>
      <c r="G14" s="12">
        <f t="shared" si="1"/>
        <v>43</v>
      </c>
      <c r="H14" s="12">
        <v>1</v>
      </c>
      <c r="I14" s="12">
        <v>43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83</v>
      </c>
      <c r="F15" s="12">
        <v>0</v>
      </c>
      <c r="G15" s="12">
        <f t="shared" si="1"/>
        <v>86</v>
      </c>
      <c r="H15" s="12">
        <v>3</v>
      </c>
      <c r="I15" s="12">
        <v>40</v>
      </c>
      <c r="J15" s="13">
        <f t="shared" si="0"/>
        <v>2.15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199</v>
      </c>
      <c r="F16" s="12">
        <v>0</v>
      </c>
      <c r="G16" s="12">
        <f t="shared" si="1"/>
        <v>210</v>
      </c>
      <c r="H16" s="12">
        <v>3</v>
      </c>
      <c r="I16" s="12">
        <v>241</v>
      </c>
      <c r="J16" s="13">
        <f t="shared" si="0"/>
        <v>0.87136929460580914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3</v>
      </c>
      <c r="E17" s="12">
        <v>146</v>
      </c>
      <c r="F17" s="12">
        <v>0</v>
      </c>
      <c r="G17" s="12">
        <f t="shared" si="1"/>
        <v>149</v>
      </c>
      <c r="H17" s="12">
        <v>3</v>
      </c>
      <c r="I17" s="12">
        <v>128</v>
      </c>
      <c r="J17" s="13">
        <f t="shared" si="0"/>
        <v>1.1640625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34</v>
      </c>
      <c r="F18" s="12">
        <v>0</v>
      </c>
      <c r="G18" s="12">
        <f t="shared" si="1"/>
        <v>36</v>
      </c>
      <c r="H18" s="12">
        <v>0</v>
      </c>
      <c r="I18" s="12">
        <v>7</v>
      </c>
      <c r="J18" s="13">
        <f t="shared" si="0"/>
        <v>5.1428571428571432</v>
      </c>
    </row>
    <row r="19" spans="1:10" x14ac:dyDescent="0.25">
      <c r="A19" s="33" t="s">
        <v>52</v>
      </c>
      <c r="B19" s="33" t="s">
        <v>53</v>
      </c>
      <c r="C19" s="33" t="s">
        <v>54</v>
      </c>
      <c r="D19" s="34">
        <v>3</v>
      </c>
      <c r="E19" s="34">
        <v>176</v>
      </c>
      <c r="F19" s="34">
        <v>0</v>
      </c>
      <c r="G19" s="34">
        <f t="shared" si="1"/>
        <v>179</v>
      </c>
      <c r="H19" s="34">
        <v>1</v>
      </c>
      <c r="I19" s="34">
        <v>247</v>
      </c>
      <c r="J19" s="35">
        <f t="shared" si="0"/>
        <v>0.7246963562753036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20</v>
      </c>
      <c r="F20" s="12">
        <v>0</v>
      </c>
      <c r="G20" s="12">
        <f t="shared" si="1"/>
        <v>20</v>
      </c>
      <c r="H20" s="12">
        <v>0</v>
      </c>
      <c r="I20" s="12">
        <v>19</v>
      </c>
      <c r="J20" s="13">
        <f t="shared" si="0"/>
        <v>1.0526315789473684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12</v>
      </c>
      <c r="F21" s="12">
        <v>0</v>
      </c>
      <c r="G21" s="12">
        <f t="shared" si="1"/>
        <v>13</v>
      </c>
      <c r="H21" s="12">
        <v>1</v>
      </c>
      <c r="I21" s="12">
        <v>8</v>
      </c>
      <c r="J21" s="13">
        <f t="shared" si="0"/>
        <v>1.625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21</v>
      </c>
      <c r="F22" s="12">
        <v>0</v>
      </c>
      <c r="G22" s="12">
        <f t="shared" si="1"/>
        <v>23</v>
      </c>
      <c r="H22" s="12">
        <v>2</v>
      </c>
      <c r="I22" s="12">
        <v>24</v>
      </c>
      <c r="J22" s="13">
        <f t="shared" si="0"/>
        <v>0.95833333333333337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154</v>
      </c>
      <c r="F23" s="12">
        <v>0</v>
      </c>
      <c r="G23" s="12">
        <f t="shared" si="1"/>
        <v>166</v>
      </c>
      <c r="H23" s="12">
        <v>8</v>
      </c>
      <c r="I23" s="12">
        <v>98</v>
      </c>
      <c r="J23" s="13">
        <f t="shared" si="0"/>
        <v>1.6938775510204083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41</v>
      </c>
      <c r="F24" s="12">
        <v>0</v>
      </c>
      <c r="G24" s="12">
        <f t="shared" si="1"/>
        <v>41</v>
      </c>
      <c r="H24" s="12">
        <v>0</v>
      </c>
      <c r="I24" s="12">
        <v>30</v>
      </c>
      <c r="J24" s="13">
        <f t="shared" si="0"/>
        <v>1.3666666666666667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45</v>
      </c>
      <c r="F25" s="12">
        <v>0</v>
      </c>
      <c r="G25" s="12">
        <f t="shared" si="1"/>
        <v>46</v>
      </c>
      <c r="H25" s="12">
        <v>0</v>
      </c>
      <c r="I25" s="12">
        <v>53</v>
      </c>
      <c r="J25" s="13">
        <f t="shared" si="0"/>
        <v>0.86792452830188682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43</v>
      </c>
      <c r="F26" s="12">
        <v>0</v>
      </c>
      <c r="G26" s="12">
        <f t="shared" si="1"/>
        <v>45</v>
      </c>
      <c r="H26" s="12">
        <v>2</v>
      </c>
      <c r="I26" s="12">
        <v>48</v>
      </c>
      <c r="J26" s="13">
        <f t="shared" si="0"/>
        <v>0.9375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0</v>
      </c>
      <c r="I27" s="12">
        <v>45</v>
      </c>
      <c r="J27" s="13">
        <f t="shared" si="0"/>
        <v>0.97777777777777775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4</v>
      </c>
      <c r="F28" s="12">
        <v>0</v>
      </c>
      <c r="G28" s="12">
        <f t="shared" si="1"/>
        <v>4</v>
      </c>
      <c r="H28" s="12">
        <v>0</v>
      </c>
      <c r="I28" s="12">
        <v>4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20</v>
      </c>
      <c r="E29" s="12">
        <v>246</v>
      </c>
      <c r="F29" s="12">
        <v>2</v>
      </c>
      <c r="G29" s="12">
        <f t="shared" si="1"/>
        <v>268</v>
      </c>
      <c r="H29" s="12">
        <v>20</v>
      </c>
      <c r="I29" s="12">
        <v>180</v>
      </c>
      <c r="J29" s="13">
        <f t="shared" si="0"/>
        <v>1.4888888888888889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32</v>
      </c>
      <c r="F30" s="12">
        <v>0</v>
      </c>
      <c r="G30" s="12">
        <f t="shared" si="1"/>
        <v>34</v>
      </c>
      <c r="H30" s="12">
        <v>2</v>
      </c>
      <c r="I30" s="12">
        <v>28</v>
      </c>
      <c r="J30" s="13">
        <f t="shared" si="0"/>
        <v>1.2142857142857142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71</v>
      </c>
      <c r="F31" s="12">
        <v>0</v>
      </c>
      <c r="G31" s="12">
        <f t="shared" si="1"/>
        <v>77</v>
      </c>
      <c r="H31" s="12">
        <v>6</v>
      </c>
      <c r="I31" s="12">
        <v>85</v>
      </c>
      <c r="J31" s="13">
        <f t="shared" si="0"/>
        <v>0.90588235294117647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13</v>
      </c>
      <c r="F32" s="12">
        <v>0</v>
      </c>
      <c r="G32" s="12">
        <f t="shared" si="1"/>
        <v>13</v>
      </c>
      <c r="H32" s="12">
        <v>0</v>
      </c>
      <c r="I32" s="12">
        <v>13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8</v>
      </c>
      <c r="F33" s="12">
        <v>0</v>
      </c>
      <c r="G33" s="12">
        <f t="shared" si="1"/>
        <v>10</v>
      </c>
      <c r="H33" s="12">
        <v>2</v>
      </c>
      <c r="I33" s="12">
        <v>9</v>
      </c>
      <c r="J33" s="13">
        <f t="shared" si="0"/>
        <v>1.1111111111111112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5</v>
      </c>
      <c r="J34" s="13">
        <f t="shared" si="0"/>
        <v>1.8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3</v>
      </c>
      <c r="E35" s="12">
        <v>14</v>
      </c>
      <c r="F35" s="12">
        <v>0</v>
      </c>
      <c r="G35" s="12">
        <f t="shared" si="1"/>
        <v>17</v>
      </c>
      <c r="H35" s="12">
        <v>0</v>
      </c>
      <c r="I35" s="12">
        <v>17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2</v>
      </c>
      <c r="E36" s="12">
        <v>29</v>
      </c>
      <c r="F36" s="12">
        <v>0</v>
      </c>
      <c r="G36" s="12">
        <f t="shared" si="1"/>
        <v>31</v>
      </c>
      <c r="H36" s="12">
        <v>2</v>
      </c>
      <c r="I36" s="12">
        <v>29</v>
      </c>
      <c r="J36" s="13">
        <f t="shared" si="0"/>
        <v>1.0689655172413792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7</v>
      </c>
      <c r="E37" s="12">
        <v>55</v>
      </c>
      <c r="F37" s="12">
        <v>0</v>
      </c>
      <c r="G37" s="12">
        <f t="shared" si="1"/>
        <v>62</v>
      </c>
      <c r="H37" s="12">
        <v>7</v>
      </c>
      <c r="I37" s="12">
        <v>33</v>
      </c>
      <c r="J37" s="13">
        <f t="shared" si="0"/>
        <v>1.8787878787878789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105</v>
      </c>
      <c r="F38" s="12">
        <v>2</v>
      </c>
      <c r="G38" s="12">
        <f t="shared" si="1"/>
        <v>115</v>
      </c>
      <c r="H38" s="12">
        <v>1</v>
      </c>
      <c r="I38" s="12">
        <v>115</v>
      </c>
      <c r="J38" s="13">
        <f t="shared" si="0"/>
        <v>1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6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84</v>
      </c>
      <c r="F41" s="12">
        <v>3</v>
      </c>
      <c r="G41" s="12">
        <f t="shared" si="1"/>
        <v>96</v>
      </c>
      <c r="H41" s="12">
        <v>3</v>
      </c>
      <c r="I41" s="12">
        <v>98</v>
      </c>
      <c r="J41" s="13">
        <f t="shared" si="0"/>
        <v>0.97959183673469385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25</v>
      </c>
      <c r="F42" s="12">
        <v>0</v>
      </c>
      <c r="G42" s="12">
        <f t="shared" si="1"/>
        <v>27</v>
      </c>
      <c r="H42" s="12">
        <v>0</v>
      </c>
      <c r="I42" s="12">
        <v>26</v>
      </c>
      <c r="J42" s="13">
        <f t="shared" si="0"/>
        <v>1.0384615384615385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40</v>
      </c>
      <c r="F43" s="12">
        <v>0</v>
      </c>
      <c r="G43" s="12">
        <f t="shared" si="1"/>
        <v>41</v>
      </c>
      <c r="H43" s="12">
        <v>1</v>
      </c>
      <c r="I43" s="12">
        <v>41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1</v>
      </c>
      <c r="E44" s="12">
        <v>44</v>
      </c>
      <c r="F44" s="12">
        <v>0</v>
      </c>
      <c r="G44" s="12">
        <f t="shared" si="1"/>
        <v>45</v>
      </c>
      <c r="H44" s="12">
        <v>0</v>
      </c>
      <c r="I44" s="12">
        <v>30</v>
      </c>
      <c r="J44" s="13">
        <f t="shared" si="0"/>
        <v>1.5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24</v>
      </c>
      <c r="F45" s="12">
        <v>0</v>
      </c>
      <c r="G45" s="12">
        <f t="shared" si="1"/>
        <v>25</v>
      </c>
      <c r="H45" s="12">
        <v>0</v>
      </c>
      <c r="I45" s="12">
        <v>24</v>
      </c>
      <c r="J45" s="13">
        <f t="shared" si="0"/>
        <v>1.0416666666666667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79</v>
      </c>
      <c r="F46" s="12">
        <v>0</v>
      </c>
      <c r="G46" s="12">
        <f t="shared" si="1"/>
        <v>84</v>
      </c>
      <c r="H46" s="12">
        <v>5</v>
      </c>
      <c r="I46" s="12">
        <v>87</v>
      </c>
      <c r="J46" s="13">
        <f t="shared" si="0"/>
        <v>0.96551724137931039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93</v>
      </c>
      <c r="F47" s="12">
        <v>0</v>
      </c>
      <c r="G47" s="12">
        <f t="shared" si="1"/>
        <v>100</v>
      </c>
      <c r="H47" s="12">
        <v>7</v>
      </c>
      <c r="I47" s="12">
        <v>66</v>
      </c>
      <c r="J47" s="13">
        <f t="shared" si="0"/>
        <v>1.5151515151515151</v>
      </c>
    </row>
    <row r="48" spans="1:10" x14ac:dyDescent="0.25">
      <c r="A48" s="33" t="s">
        <v>134</v>
      </c>
      <c r="B48" s="33" t="s">
        <v>135</v>
      </c>
      <c r="C48" s="33" t="s">
        <v>136</v>
      </c>
      <c r="D48" s="34">
        <v>11</v>
      </c>
      <c r="E48" s="34">
        <v>58</v>
      </c>
      <c r="F48" s="34">
        <v>0</v>
      </c>
      <c r="G48" s="34">
        <f t="shared" si="1"/>
        <v>69</v>
      </c>
      <c r="H48" s="34">
        <v>2</v>
      </c>
      <c r="I48" s="34">
        <v>98</v>
      </c>
      <c r="J48" s="35">
        <f t="shared" si="0"/>
        <v>0.70408163265306123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23</v>
      </c>
      <c r="F49" s="12">
        <v>0</v>
      </c>
      <c r="G49" s="12">
        <f t="shared" si="1"/>
        <v>23</v>
      </c>
      <c r="H49" s="12">
        <v>0</v>
      </c>
      <c r="I49" s="12">
        <v>17</v>
      </c>
      <c r="J49" s="13">
        <f t="shared" si="0"/>
        <v>1.3529411764705883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28</v>
      </c>
      <c r="F50" s="12">
        <v>0</v>
      </c>
      <c r="G50" s="12">
        <f t="shared" si="1"/>
        <v>29</v>
      </c>
      <c r="H50" s="12">
        <v>1</v>
      </c>
      <c r="I50" s="12">
        <v>22</v>
      </c>
      <c r="J50" s="13">
        <f t="shared" si="0"/>
        <v>1.3181818181818181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5</v>
      </c>
      <c r="E51" s="12">
        <v>39</v>
      </c>
      <c r="F51" s="12">
        <v>4</v>
      </c>
      <c r="G51" s="12">
        <f t="shared" si="1"/>
        <v>48</v>
      </c>
      <c r="H51" s="12">
        <v>0</v>
      </c>
      <c r="I51" s="12">
        <v>43</v>
      </c>
      <c r="J51" s="13">
        <f t="shared" si="0"/>
        <v>1.1162790697674418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127</v>
      </c>
      <c r="F52" s="12">
        <v>6</v>
      </c>
      <c r="G52" s="12">
        <v>137</v>
      </c>
      <c r="H52" s="12">
        <v>3</v>
      </c>
      <c r="I52" s="12">
        <v>38</v>
      </c>
      <c r="J52" s="13">
        <v>3.6052631578947367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11</v>
      </c>
      <c r="F53" s="12">
        <v>0</v>
      </c>
      <c r="G53" s="12">
        <f t="shared" si="1"/>
        <v>11</v>
      </c>
      <c r="H53" s="12">
        <v>0</v>
      </c>
      <c r="I53" s="12">
        <v>10</v>
      </c>
      <c r="J53" s="13">
        <f t="shared" si="0"/>
        <v>1.1000000000000001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1</v>
      </c>
      <c r="E54" s="12">
        <v>31</v>
      </c>
      <c r="F54" s="12">
        <v>0</v>
      </c>
      <c r="G54" s="12">
        <f t="shared" si="1"/>
        <v>32</v>
      </c>
      <c r="H54" s="12">
        <v>0</v>
      </c>
      <c r="I54" s="12">
        <v>33</v>
      </c>
      <c r="J54" s="13">
        <f t="shared" si="0"/>
        <v>0.96969696969696972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24</v>
      </c>
      <c r="F55" s="12">
        <v>0</v>
      </c>
      <c r="G55" s="12">
        <f t="shared" si="1"/>
        <v>25</v>
      </c>
      <c r="H55" s="12">
        <v>0</v>
      </c>
      <c r="I55" s="12">
        <v>26</v>
      </c>
      <c r="J55" s="13">
        <f t="shared" si="0"/>
        <v>0.96153846153846156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70</v>
      </c>
      <c r="F56" s="12">
        <v>0</v>
      </c>
      <c r="G56" s="12">
        <f t="shared" si="1"/>
        <v>73</v>
      </c>
      <c r="H56" s="12">
        <v>3</v>
      </c>
      <c r="I56" s="12">
        <v>36</v>
      </c>
      <c r="J56" s="13">
        <f t="shared" si="0"/>
        <v>2.0277777777777777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50</v>
      </c>
      <c r="F57" s="12">
        <v>0</v>
      </c>
      <c r="G57" s="12">
        <f t="shared" si="1"/>
        <v>53</v>
      </c>
      <c r="H57" s="12">
        <v>3</v>
      </c>
      <c r="I57" s="12">
        <v>57</v>
      </c>
      <c r="J57" s="13">
        <f t="shared" si="0"/>
        <v>0.92982456140350878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19</v>
      </c>
      <c r="F58" s="12">
        <v>0</v>
      </c>
      <c r="G58" s="12">
        <f t="shared" si="1"/>
        <v>21</v>
      </c>
      <c r="H58" s="12">
        <v>1</v>
      </c>
      <c r="I58" s="12">
        <v>19</v>
      </c>
      <c r="J58" s="13">
        <f t="shared" si="0"/>
        <v>1.1052631578947369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14</v>
      </c>
      <c r="E59" s="12">
        <v>108</v>
      </c>
      <c r="F59" s="12">
        <v>0</v>
      </c>
      <c r="G59" s="12">
        <f t="shared" si="1"/>
        <v>122</v>
      </c>
      <c r="H59" s="12">
        <v>2</v>
      </c>
      <c r="I59" s="12">
        <v>124</v>
      </c>
      <c r="J59" s="13">
        <f t="shared" si="0"/>
        <v>0.9838709677419355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0</v>
      </c>
      <c r="E60" s="12">
        <v>31</v>
      </c>
      <c r="F60" s="12">
        <v>0</v>
      </c>
      <c r="G60" s="12">
        <f t="shared" si="1"/>
        <v>31</v>
      </c>
      <c r="H60" s="12">
        <v>0</v>
      </c>
      <c r="I60" s="12">
        <v>24</v>
      </c>
      <c r="J60" s="13">
        <f t="shared" si="0"/>
        <v>1.2916666666666667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26</v>
      </c>
      <c r="F61" s="12">
        <v>0</v>
      </c>
      <c r="G61" s="12">
        <f t="shared" si="1"/>
        <v>28</v>
      </c>
      <c r="H61" s="12">
        <v>1</v>
      </c>
      <c r="I61" s="12">
        <v>27</v>
      </c>
      <c r="J61" s="13">
        <f t="shared" si="0"/>
        <v>1.037037037037037</v>
      </c>
    </row>
    <row r="62" spans="1:10" x14ac:dyDescent="0.25">
      <c r="A62" s="3" t="s">
        <v>173</v>
      </c>
      <c r="B62" s="3" t="s">
        <v>174</v>
      </c>
      <c r="C62" s="3" t="s">
        <v>472</v>
      </c>
      <c r="D62" s="12">
        <v>7</v>
      </c>
      <c r="E62" s="12">
        <v>157</v>
      </c>
      <c r="F62" s="12">
        <v>0</v>
      </c>
      <c r="G62" s="12">
        <f t="shared" si="1"/>
        <v>164</v>
      </c>
      <c r="H62" s="12">
        <v>7</v>
      </c>
      <c r="I62" s="12">
        <v>172</v>
      </c>
      <c r="J62" s="13">
        <f t="shared" si="0"/>
        <v>0.95348837209302328</v>
      </c>
    </row>
    <row r="63" spans="1:10" x14ac:dyDescent="0.25">
      <c r="A63" s="3" t="s">
        <v>175</v>
      </c>
      <c r="B63" s="3" t="s">
        <v>174</v>
      </c>
      <c r="C63" s="3" t="s">
        <v>473</v>
      </c>
      <c r="D63" s="12">
        <v>13</v>
      </c>
      <c r="E63" s="12">
        <v>158</v>
      </c>
      <c r="F63" s="12">
        <v>0</v>
      </c>
      <c r="G63" s="12">
        <f t="shared" si="1"/>
        <v>171</v>
      </c>
      <c r="H63" s="12">
        <v>5</v>
      </c>
      <c r="I63" s="12">
        <v>164</v>
      </c>
      <c r="J63" s="13">
        <f t="shared" si="0"/>
        <v>1.0426829268292683</v>
      </c>
    </row>
    <row r="64" spans="1:10" x14ac:dyDescent="0.25">
      <c r="A64" s="3" t="s">
        <v>177</v>
      </c>
      <c r="B64" s="3" t="s">
        <v>174</v>
      </c>
      <c r="C64" s="3" t="s">
        <v>474</v>
      </c>
      <c r="D64" s="12">
        <v>10</v>
      </c>
      <c r="E64" s="12">
        <v>91</v>
      </c>
      <c r="F64" s="12">
        <v>0</v>
      </c>
      <c r="G64" s="12">
        <f t="shared" si="1"/>
        <v>101</v>
      </c>
      <c r="H64" s="12">
        <v>5</v>
      </c>
      <c r="I64" s="12">
        <v>110</v>
      </c>
      <c r="J64" s="13">
        <f t="shared" si="0"/>
        <v>0.91818181818181821</v>
      </c>
    </row>
    <row r="65" spans="1:10" x14ac:dyDescent="0.25">
      <c r="A65" s="3" t="s">
        <v>179</v>
      </c>
      <c r="B65" s="3" t="s">
        <v>174</v>
      </c>
      <c r="C65" s="3" t="s">
        <v>475</v>
      </c>
      <c r="D65" s="12">
        <v>13</v>
      </c>
      <c r="E65" s="12">
        <v>136</v>
      </c>
      <c r="F65" s="12">
        <v>0</v>
      </c>
      <c r="G65" s="12">
        <f t="shared" si="1"/>
        <v>149</v>
      </c>
      <c r="H65" s="12">
        <v>5</v>
      </c>
      <c r="I65" s="12">
        <v>148</v>
      </c>
      <c r="J65" s="13">
        <f t="shared" si="0"/>
        <v>1.0067567567567568</v>
      </c>
    </row>
    <row r="66" spans="1:10" x14ac:dyDescent="0.25">
      <c r="A66" s="3" t="s">
        <v>180</v>
      </c>
      <c r="B66" s="3" t="s">
        <v>174</v>
      </c>
      <c r="C66" s="3" t="s">
        <v>476</v>
      </c>
      <c r="D66" s="12">
        <v>2</v>
      </c>
      <c r="E66" s="12">
        <v>78</v>
      </c>
      <c r="F66" s="12">
        <v>0</v>
      </c>
      <c r="G66" s="12">
        <f t="shared" si="1"/>
        <v>80</v>
      </c>
      <c r="H66" s="12">
        <v>2</v>
      </c>
      <c r="I66" s="12">
        <v>77</v>
      </c>
      <c r="J66" s="13">
        <f t="shared" si="0"/>
        <v>1.0389610389610389</v>
      </c>
    </row>
    <row r="67" spans="1:10" x14ac:dyDescent="0.25">
      <c r="A67" s="3" t="s">
        <v>182</v>
      </c>
      <c r="B67" s="3" t="s">
        <v>174</v>
      </c>
      <c r="C67" s="3" t="s">
        <v>477</v>
      </c>
      <c r="D67" s="12">
        <v>4</v>
      </c>
      <c r="E67" s="12">
        <v>219</v>
      </c>
      <c r="F67" s="12">
        <v>0</v>
      </c>
      <c r="G67" s="12">
        <f t="shared" si="1"/>
        <v>223</v>
      </c>
      <c r="H67" s="12">
        <v>2</v>
      </c>
      <c r="I67" s="12">
        <v>229</v>
      </c>
      <c r="J67" s="13">
        <f t="shared" si="0"/>
        <v>0.97379912663755464</v>
      </c>
    </row>
    <row r="68" spans="1:10" x14ac:dyDescent="0.25">
      <c r="A68" s="3" t="s">
        <v>184</v>
      </c>
      <c r="B68" s="3" t="s">
        <v>174</v>
      </c>
      <c r="C68" s="3" t="s">
        <v>185</v>
      </c>
      <c r="D68" s="12">
        <v>2</v>
      </c>
      <c r="E68" s="12">
        <v>46</v>
      </c>
      <c r="F68" s="12">
        <v>0</v>
      </c>
      <c r="G68" s="12">
        <f t="shared" si="1"/>
        <v>48</v>
      </c>
      <c r="H68" s="12">
        <v>2</v>
      </c>
      <c r="I68" s="12">
        <v>41</v>
      </c>
      <c r="J68" s="13">
        <f t="shared" si="0"/>
        <v>1.1707317073170731</v>
      </c>
    </row>
    <row r="69" spans="1:10" x14ac:dyDescent="0.25">
      <c r="A69" s="16" t="s">
        <v>463</v>
      </c>
      <c r="B69" s="3" t="s">
        <v>174</v>
      </c>
      <c r="C69" s="3" t="s">
        <v>470</v>
      </c>
      <c r="D69" s="12">
        <v>0</v>
      </c>
      <c r="E69" s="12">
        <v>1</v>
      </c>
      <c r="F69" s="12">
        <v>0</v>
      </c>
      <c r="G69" s="12">
        <f t="shared" si="1"/>
        <v>1</v>
      </c>
      <c r="H69" s="12">
        <v>0</v>
      </c>
      <c r="I69" s="12">
        <v>1</v>
      </c>
      <c r="J69" s="13">
        <f t="shared" si="0"/>
        <v>1</v>
      </c>
    </row>
    <row r="70" spans="1:10" x14ac:dyDescent="0.25">
      <c r="A70" s="3" t="s">
        <v>186</v>
      </c>
      <c r="B70" s="3" t="s">
        <v>174</v>
      </c>
      <c r="C70" s="3" t="s">
        <v>187</v>
      </c>
      <c r="D70" s="12">
        <v>8</v>
      </c>
      <c r="E70" s="12">
        <v>121</v>
      </c>
      <c r="F70" s="12">
        <v>7</v>
      </c>
      <c r="G70" s="12">
        <f t="shared" si="1"/>
        <v>136</v>
      </c>
      <c r="H70" s="12">
        <v>5</v>
      </c>
      <c r="I70" s="12">
        <v>146</v>
      </c>
      <c r="J70" s="13">
        <f t="shared" si="0"/>
        <v>0.93150684931506844</v>
      </c>
    </row>
    <row r="71" spans="1:10" x14ac:dyDescent="0.25">
      <c r="A71" s="3" t="s">
        <v>188</v>
      </c>
      <c r="B71" s="3" t="s">
        <v>174</v>
      </c>
      <c r="C71" s="3" t="s">
        <v>189</v>
      </c>
      <c r="D71" s="12">
        <v>71</v>
      </c>
      <c r="E71" s="12">
        <v>631</v>
      </c>
      <c r="F71" s="12">
        <v>1</v>
      </c>
      <c r="G71" s="12">
        <f t="shared" si="1"/>
        <v>703</v>
      </c>
      <c r="H71" s="12">
        <v>6</v>
      </c>
      <c r="I71" s="12">
        <v>693</v>
      </c>
      <c r="J71" s="13">
        <f t="shared" si="0"/>
        <v>1.0144300144300145</v>
      </c>
    </row>
    <row r="72" spans="1:10" x14ac:dyDescent="0.25">
      <c r="A72" s="3" t="s">
        <v>190</v>
      </c>
      <c r="B72" s="3" t="s">
        <v>174</v>
      </c>
      <c r="C72" s="3" t="s">
        <v>191</v>
      </c>
      <c r="D72" s="12">
        <v>2</v>
      </c>
      <c r="E72" s="12">
        <v>168</v>
      </c>
      <c r="F72" s="12">
        <v>0</v>
      </c>
      <c r="G72" s="12">
        <f t="shared" si="1"/>
        <v>170</v>
      </c>
      <c r="H72" s="12">
        <v>0</v>
      </c>
      <c r="I72" s="12">
        <v>160</v>
      </c>
      <c r="J72" s="13">
        <f t="shared" si="0"/>
        <v>1.0625</v>
      </c>
    </row>
    <row r="73" spans="1:10" x14ac:dyDescent="0.25">
      <c r="A73" s="3" t="s">
        <v>192</v>
      </c>
      <c r="B73" s="3" t="s">
        <v>174</v>
      </c>
      <c r="C73" s="3" t="s">
        <v>193</v>
      </c>
      <c r="D73" s="12">
        <v>21</v>
      </c>
      <c r="E73" s="12">
        <v>425</v>
      </c>
      <c r="F73" s="12">
        <v>7</v>
      </c>
      <c r="G73" s="12">
        <f t="shared" si="1"/>
        <v>453</v>
      </c>
      <c r="H73" s="12">
        <v>7</v>
      </c>
      <c r="I73" s="12">
        <v>533</v>
      </c>
      <c r="J73" s="13">
        <f t="shared" si="0"/>
        <v>0.84990619136960599</v>
      </c>
    </row>
    <row r="74" spans="1:10" x14ac:dyDescent="0.25">
      <c r="A74" s="3" t="s">
        <v>194</v>
      </c>
      <c r="B74" s="3" t="s">
        <v>174</v>
      </c>
      <c r="C74" s="3" t="s">
        <v>195</v>
      </c>
      <c r="D74" s="12">
        <v>15</v>
      </c>
      <c r="E74" s="12">
        <v>347</v>
      </c>
      <c r="F74" s="12">
        <v>0</v>
      </c>
      <c r="G74" s="12">
        <f t="shared" si="1"/>
        <v>362</v>
      </c>
      <c r="H74" s="12">
        <v>15</v>
      </c>
      <c r="I74" s="12">
        <v>344</v>
      </c>
      <c r="J74" s="13">
        <f t="shared" si="0"/>
        <v>1.0523255813953489</v>
      </c>
    </row>
    <row r="75" spans="1:10" x14ac:dyDescent="0.25">
      <c r="A75" s="3" t="s">
        <v>196</v>
      </c>
      <c r="B75" s="3" t="s">
        <v>174</v>
      </c>
      <c r="C75" s="3" t="s">
        <v>197</v>
      </c>
      <c r="D75" s="12">
        <v>2</v>
      </c>
      <c r="E75" s="12">
        <v>155</v>
      </c>
      <c r="F75" s="12">
        <v>0</v>
      </c>
      <c r="G75" s="12">
        <f t="shared" si="1"/>
        <v>157</v>
      </c>
      <c r="H75" s="12">
        <v>1</v>
      </c>
      <c r="I75" s="12">
        <v>173</v>
      </c>
      <c r="J75" s="13">
        <f t="shared" ref="J75:J109" si="2">G75/I75</f>
        <v>0.90751445086705207</v>
      </c>
    </row>
    <row r="76" spans="1:10" x14ac:dyDescent="0.25">
      <c r="A76" s="3" t="s">
        <v>198</v>
      </c>
      <c r="B76" s="3" t="s">
        <v>174</v>
      </c>
      <c r="C76" s="3" t="s">
        <v>199</v>
      </c>
      <c r="D76" s="12">
        <v>4</v>
      </c>
      <c r="E76" s="12">
        <v>27</v>
      </c>
      <c r="F76" s="12">
        <v>0</v>
      </c>
      <c r="G76" s="12">
        <f>SUM(D76:F76)</f>
        <v>31</v>
      </c>
      <c r="H76" s="12">
        <v>4</v>
      </c>
      <c r="I76" s="12">
        <v>31</v>
      </c>
      <c r="J76" s="13">
        <f>G76/I76</f>
        <v>1</v>
      </c>
    </row>
    <row r="77" spans="1:10" x14ac:dyDescent="0.25">
      <c r="A77" s="3" t="s">
        <v>200</v>
      </c>
      <c r="B77" s="3" t="s">
        <v>201</v>
      </c>
      <c r="C77" s="3" t="s">
        <v>201</v>
      </c>
      <c r="D77" s="12">
        <v>3</v>
      </c>
      <c r="E77" s="12">
        <v>51</v>
      </c>
      <c r="F77" s="12">
        <v>0</v>
      </c>
      <c r="G77" s="12">
        <f t="shared" ref="G77:G108" si="3">SUM(D77:F77)</f>
        <v>54</v>
      </c>
      <c r="H77" s="12">
        <v>0</v>
      </c>
      <c r="I77" s="12">
        <v>55</v>
      </c>
      <c r="J77" s="13">
        <f t="shared" si="2"/>
        <v>0.98181818181818181</v>
      </c>
    </row>
    <row r="78" spans="1:10" x14ac:dyDescent="0.25">
      <c r="A78" s="3" t="s">
        <v>202</v>
      </c>
      <c r="B78" s="3" t="s">
        <v>203</v>
      </c>
      <c r="C78" s="3" t="s">
        <v>204</v>
      </c>
      <c r="D78" s="12">
        <v>2</v>
      </c>
      <c r="E78" s="12">
        <v>8</v>
      </c>
      <c r="F78" s="12">
        <v>0</v>
      </c>
      <c r="G78" s="12">
        <f t="shared" si="3"/>
        <v>10</v>
      </c>
      <c r="H78" s="12">
        <v>2</v>
      </c>
      <c r="I78" s="12">
        <v>7</v>
      </c>
      <c r="J78" s="13">
        <f t="shared" si="2"/>
        <v>1.4285714285714286</v>
      </c>
    </row>
    <row r="79" spans="1:10" x14ac:dyDescent="0.25">
      <c r="A79" s="16" t="s">
        <v>205</v>
      </c>
      <c r="B79" s="3" t="s">
        <v>203</v>
      </c>
      <c r="C79" s="3" t="s">
        <v>206</v>
      </c>
      <c r="D79" s="12">
        <v>1</v>
      </c>
      <c r="E79" s="12">
        <v>12</v>
      </c>
      <c r="F79" s="12">
        <v>0</v>
      </c>
      <c r="G79" s="12">
        <f t="shared" si="3"/>
        <v>13</v>
      </c>
      <c r="H79" s="12">
        <v>1</v>
      </c>
      <c r="I79" s="12">
        <v>13</v>
      </c>
      <c r="J79" s="13">
        <f t="shared" si="2"/>
        <v>1</v>
      </c>
    </row>
    <row r="80" spans="1:10" x14ac:dyDescent="0.25">
      <c r="A80" s="3" t="s">
        <v>207</v>
      </c>
      <c r="B80" s="3" t="s">
        <v>208</v>
      </c>
      <c r="C80" s="3" t="s">
        <v>209</v>
      </c>
      <c r="D80" s="12">
        <v>1</v>
      </c>
      <c r="E80" s="12">
        <v>43</v>
      </c>
      <c r="F80" s="12">
        <v>12</v>
      </c>
      <c r="G80" s="12">
        <f t="shared" si="3"/>
        <v>56</v>
      </c>
      <c r="H80" s="12">
        <v>1</v>
      </c>
      <c r="I80" s="12">
        <v>55</v>
      </c>
      <c r="J80" s="13">
        <f t="shared" si="2"/>
        <v>1.0181818181818181</v>
      </c>
    </row>
    <row r="81" spans="1:10" x14ac:dyDescent="0.25">
      <c r="A81" s="3" t="s">
        <v>210</v>
      </c>
      <c r="B81" s="3" t="s">
        <v>211</v>
      </c>
      <c r="C81" s="3" t="s">
        <v>211</v>
      </c>
      <c r="D81" s="12">
        <v>5</v>
      </c>
      <c r="E81" s="12">
        <v>47</v>
      </c>
      <c r="F81" s="12">
        <v>0</v>
      </c>
      <c r="G81" s="12">
        <f t="shared" si="3"/>
        <v>52</v>
      </c>
      <c r="H81" s="12">
        <v>5</v>
      </c>
      <c r="I81" s="12">
        <v>37</v>
      </c>
      <c r="J81" s="13">
        <f t="shared" si="2"/>
        <v>1.4054054054054055</v>
      </c>
    </row>
    <row r="82" spans="1:10" x14ac:dyDescent="0.25">
      <c r="A82" s="3" t="s">
        <v>212</v>
      </c>
      <c r="B82" s="3" t="s">
        <v>213</v>
      </c>
      <c r="C82" s="3" t="s">
        <v>214</v>
      </c>
      <c r="D82" s="12">
        <v>13</v>
      </c>
      <c r="E82" s="12">
        <v>128</v>
      </c>
      <c r="F82" s="12">
        <v>1</v>
      </c>
      <c r="G82" s="12">
        <f t="shared" si="3"/>
        <v>142</v>
      </c>
      <c r="H82" s="12">
        <v>13</v>
      </c>
      <c r="I82" s="12">
        <v>117</v>
      </c>
      <c r="J82" s="13">
        <f t="shared" si="2"/>
        <v>1.2136752136752136</v>
      </c>
    </row>
    <row r="83" spans="1:10" x14ac:dyDescent="0.25">
      <c r="A83" s="3" t="s">
        <v>215</v>
      </c>
      <c r="B83" s="3" t="s">
        <v>213</v>
      </c>
      <c r="C83" s="3" t="s">
        <v>216</v>
      </c>
      <c r="D83" s="12">
        <v>1</v>
      </c>
      <c r="E83" s="12">
        <v>35</v>
      </c>
      <c r="F83" s="12">
        <v>5</v>
      </c>
      <c r="G83" s="12">
        <f t="shared" si="3"/>
        <v>41</v>
      </c>
      <c r="H83" s="12">
        <v>1</v>
      </c>
      <c r="I83" s="12">
        <v>42</v>
      </c>
      <c r="J83" s="13">
        <f t="shared" si="2"/>
        <v>0.97619047619047616</v>
      </c>
    </row>
    <row r="84" spans="1:10" x14ac:dyDescent="0.25">
      <c r="A84" s="3" t="s">
        <v>217</v>
      </c>
      <c r="B84" s="3" t="s">
        <v>218</v>
      </c>
      <c r="C84" s="3" t="s">
        <v>219</v>
      </c>
      <c r="D84" s="12">
        <v>7</v>
      </c>
      <c r="E84" s="12">
        <v>116</v>
      </c>
      <c r="F84" s="12">
        <v>0</v>
      </c>
      <c r="G84" s="12">
        <f t="shared" si="3"/>
        <v>123</v>
      </c>
      <c r="H84" s="12">
        <v>1</v>
      </c>
      <c r="I84" s="12">
        <v>75</v>
      </c>
      <c r="J84" s="13">
        <f t="shared" si="2"/>
        <v>1.64</v>
      </c>
    </row>
    <row r="85" spans="1:10" x14ac:dyDescent="0.25">
      <c r="A85" s="3" t="s">
        <v>220</v>
      </c>
      <c r="B85" s="3" t="s">
        <v>221</v>
      </c>
      <c r="C85" s="3" t="s">
        <v>222</v>
      </c>
      <c r="D85" s="12">
        <v>5</v>
      </c>
      <c r="E85" s="12">
        <v>40</v>
      </c>
      <c r="F85" s="12">
        <v>0</v>
      </c>
      <c r="G85" s="12">
        <f t="shared" si="3"/>
        <v>45</v>
      </c>
      <c r="H85" s="12">
        <v>5</v>
      </c>
      <c r="I85" s="12">
        <v>32</v>
      </c>
      <c r="J85" s="13">
        <f t="shared" si="2"/>
        <v>1.40625</v>
      </c>
    </row>
    <row r="86" spans="1:10" x14ac:dyDescent="0.25">
      <c r="A86" s="3" t="s">
        <v>223</v>
      </c>
      <c r="B86" s="3" t="s">
        <v>224</v>
      </c>
      <c r="C86" s="3" t="s">
        <v>225</v>
      </c>
      <c r="D86" s="12">
        <v>7</v>
      </c>
      <c r="E86" s="12">
        <v>147</v>
      </c>
      <c r="F86" s="12">
        <v>2</v>
      </c>
      <c r="G86" s="12">
        <f t="shared" si="3"/>
        <v>156</v>
      </c>
      <c r="H86" s="12">
        <v>3</v>
      </c>
      <c r="I86" s="12">
        <v>159</v>
      </c>
      <c r="J86" s="13">
        <f t="shared" si="2"/>
        <v>0.98113207547169812</v>
      </c>
    </row>
    <row r="87" spans="1:10" x14ac:dyDescent="0.25">
      <c r="A87" s="3" t="s">
        <v>226</v>
      </c>
      <c r="B87" s="3" t="s">
        <v>227</v>
      </c>
      <c r="C87" s="3" t="s">
        <v>228</v>
      </c>
      <c r="D87" s="12">
        <v>1</v>
      </c>
      <c r="E87" s="12">
        <v>36</v>
      </c>
      <c r="F87" s="12">
        <v>0</v>
      </c>
      <c r="G87" s="12">
        <f t="shared" si="3"/>
        <v>37</v>
      </c>
      <c r="H87" s="12">
        <v>1</v>
      </c>
      <c r="I87" s="12">
        <v>20</v>
      </c>
      <c r="J87" s="13">
        <f t="shared" si="2"/>
        <v>1.85</v>
      </c>
    </row>
    <row r="88" spans="1:10" x14ac:dyDescent="0.25">
      <c r="A88" s="3" t="s">
        <v>229</v>
      </c>
      <c r="B88" s="3" t="s">
        <v>230</v>
      </c>
      <c r="C88" s="3" t="s">
        <v>231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13">
        <f t="shared" si="2"/>
        <v>1</v>
      </c>
    </row>
    <row r="89" spans="1:10" x14ac:dyDescent="0.25">
      <c r="A89" s="3" t="s">
        <v>232</v>
      </c>
      <c r="B89" s="3" t="s">
        <v>233</v>
      </c>
      <c r="C89" s="3" t="s">
        <v>234</v>
      </c>
      <c r="D89" s="12">
        <v>4</v>
      </c>
      <c r="E89" s="12">
        <v>108</v>
      </c>
      <c r="F89" s="12">
        <v>0</v>
      </c>
      <c r="G89" s="12">
        <f t="shared" si="3"/>
        <v>112</v>
      </c>
      <c r="H89" s="12">
        <v>4</v>
      </c>
      <c r="I89" s="12">
        <v>103</v>
      </c>
      <c r="J89" s="13">
        <f t="shared" si="2"/>
        <v>1.087378640776699</v>
      </c>
    </row>
    <row r="90" spans="1:10" x14ac:dyDescent="0.25">
      <c r="A90" s="3" t="s">
        <v>235</v>
      </c>
      <c r="B90" s="3" t="s">
        <v>236</v>
      </c>
      <c r="C90" s="3" t="s">
        <v>236</v>
      </c>
      <c r="D90" s="12">
        <v>9</v>
      </c>
      <c r="E90" s="12">
        <v>91</v>
      </c>
      <c r="F90" s="12">
        <v>0</v>
      </c>
      <c r="G90" s="12">
        <f t="shared" si="3"/>
        <v>100</v>
      </c>
      <c r="H90" s="12">
        <v>5</v>
      </c>
      <c r="I90" s="12">
        <v>74</v>
      </c>
      <c r="J90" s="13">
        <f t="shared" si="2"/>
        <v>1.3513513513513513</v>
      </c>
    </row>
    <row r="91" spans="1:10" x14ac:dyDescent="0.25">
      <c r="A91" s="3" t="s">
        <v>237</v>
      </c>
      <c r="B91" s="3" t="s">
        <v>238</v>
      </c>
      <c r="C91" s="3" t="s">
        <v>239</v>
      </c>
      <c r="D91" s="12">
        <v>10</v>
      </c>
      <c r="E91" s="12">
        <v>61</v>
      </c>
      <c r="F91" s="12">
        <v>0</v>
      </c>
      <c r="G91" s="12">
        <f t="shared" si="3"/>
        <v>71</v>
      </c>
      <c r="H91" s="12">
        <v>1</v>
      </c>
      <c r="I91" s="12">
        <v>76</v>
      </c>
      <c r="J91" s="13">
        <f t="shared" si="2"/>
        <v>0.93421052631578949</v>
      </c>
    </row>
    <row r="92" spans="1:10" x14ac:dyDescent="0.25">
      <c r="A92" s="3" t="s">
        <v>240</v>
      </c>
      <c r="B92" s="3" t="s">
        <v>241</v>
      </c>
      <c r="C92" s="3" t="s">
        <v>242</v>
      </c>
      <c r="D92" s="12">
        <v>3</v>
      </c>
      <c r="E92" s="12">
        <v>89</v>
      </c>
      <c r="F92" s="12">
        <v>0</v>
      </c>
      <c r="G92" s="12">
        <f t="shared" si="3"/>
        <v>92</v>
      </c>
      <c r="H92" s="12">
        <v>1</v>
      </c>
      <c r="I92" s="12">
        <v>98</v>
      </c>
      <c r="J92" s="13">
        <f t="shared" si="2"/>
        <v>0.93877551020408168</v>
      </c>
    </row>
    <row r="93" spans="1:10" x14ac:dyDescent="0.25">
      <c r="A93" s="3" t="s">
        <v>243</v>
      </c>
      <c r="B93" s="3" t="s">
        <v>244</v>
      </c>
      <c r="C93" s="3" t="s">
        <v>245</v>
      </c>
      <c r="D93" s="12">
        <v>5</v>
      </c>
      <c r="E93" s="12">
        <v>119</v>
      </c>
      <c r="F93" s="12">
        <v>0</v>
      </c>
      <c r="G93" s="12">
        <f t="shared" si="3"/>
        <v>124</v>
      </c>
      <c r="H93" s="12">
        <v>1</v>
      </c>
      <c r="I93" s="12">
        <v>114</v>
      </c>
      <c r="J93" s="13">
        <f t="shared" si="2"/>
        <v>1.0877192982456141</v>
      </c>
    </row>
    <row r="94" spans="1:10" x14ac:dyDescent="0.25">
      <c r="A94" s="3" t="s">
        <v>246</v>
      </c>
      <c r="B94" s="3" t="s">
        <v>247</v>
      </c>
      <c r="C94" s="3" t="s">
        <v>248</v>
      </c>
      <c r="D94" s="12">
        <v>0</v>
      </c>
      <c r="E94" s="12">
        <v>24</v>
      </c>
      <c r="F94" s="12">
        <v>0</v>
      </c>
      <c r="G94" s="12">
        <f t="shared" si="3"/>
        <v>24</v>
      </c>
      <c r="H94" s="12">
        <v>0</v>
      </c>
      <c r="I94" s="12">
        <v>22</v>
      </c>
      <c r="J94" s="13">
        <f t="shared" si="2"/>
        <v>1.0909090909090908</v>
      </c>
    </row>
    <row r="95" spans="1:10" x14ac:dyDescent="0.25">
      <c r="A95" s="3" t="s">
        <v>249</v>
      </c>
      <c r="B95" s="3" t="s">
        <v>250</v>
      </c>
      <c r="C95" s="3" t="s">
        <v>251</v>
      </c>
      <c r="D95" s="12">
        <v>14</v>
      </c>
      <c r="E95" s="12">
        <v>316</v>
      </c>
      <c r="F95" s="12">
        <v>0</v>
      </c>
      <c r="G95" s="12">
        <f t="shared" si="3"/>
        <v>330</v>
      </c>
      <c r="H95" s="12">
        <v>14</v>
      </c>
      <c r="I95" s="12">
        <v>334</v>
      </c>
      <c r="J95" s="13">
        <f t="shared" si="2"/>
        <v>0.9880239520958084</v>
      </c>
    </row>
    <row r="96" spans="1:10" x14ac:dyDescent="0.25">
      <c r="A96" s="3" t="s">
        <v>254</v>
      </c>
      <c r="B96" s="3" t="s">
        <v>250</v>
      </c>
      <c r="C96" s="3" t="s">
        <v>255</v>
      </c>
      <c r="D96" s="12">
        <v>12</v>
      </c>
      <c r="E96" s="12">
        <v>279</v>
      </c>
      <c r="F96" s="12">
        <v>0</v>
      </c>
      <c r="G96" s="12">
        <f t="shared" si="3"/>
        <v>291</v>
      </c>
      <c r="H96" s="12">
        <v>5</v>
      </c>
      <c r="I96" s="12">
        <v>308</v>
      </c>
      <c r="J96" s="13">
        <f t="shared" si="2"/>
        <v>0.94480519480519476</v>
      </c>
    </row>
    <row r="97" spans="1:10" x14ac:dyDescent="0.25">
      <c r="A97" s="3" t="s">
        <v>256</v>
      </c>
      <c r="B97" s="3" t="s">
        <v>250</v>
      </c>
      <c r="C97" s="3" t="s">
        <v>257</v>
      </c>
      <c r="D97" s="12">
        <v>3</v>
      </c>
      <c r="E97" s="12">
        <v>74</v>
      </c>
      <c r="F97" s="12">
        <v>0</v>
      </c>
      <c r="G97" s="12">
        <f t="shared" si="3"/>
        <v>77</v>
      </c>
      <c r="H97" s="12">
        <v>2</v>
      </c>
      <c r="I97" s="12">
        <v>75</v>
      </c>
      <c r="J97" s="13">
        <f t="shared" si="2"/>
        <v>1.0266666666666666</v>
      </c>
    </row>
    <row r="98" spans="1:10" x14ac:dyDescent="0.25">
      <c r="A98" s="3" t="s">
        <v>258</v>
      </c>
      <c r="B98" s="3" t="s">
        <v>250</v>
      </c>
      <c r="C98" s="3" t="s">
        <v>259</v>
      </c>
      <c r="D98" s="12">
        <v>8</v>
      </c>
      <c r="E98" s="12">
        <v>127</v>
      </c>
      <c r="F98" s="12">
        <v>0</v>
      </c>
      <c r="G98" s="12">
        <f t="shared" si="3"/>
        <v>135</v>
      </c>
      <c r="H98" s="12">
        <v>4</v>
      </c>
      <c r="I98" s="12">
        <v>140</v>
      </c>
      <c r="J98" s="13">
        <f t="shared" si="2"/>
        <v>0.9642857142857143</v>
      </c>
    </row>
    <row r="99" spans="1:10" x14ac:dyDescent="0.25">
      <c r="A99" s="3" t="s">
        <v>260</v>
      </c>
      <c r="B99" s="3" t="s">
        <v>250</v>
      </c>
      <c r="C99" s="3" t="s">
        <v>261</v>
      </c>
      <c r="D99" s="12">
        <v>4</v>
      </c>
      <c r="E99" s="12">
        <v>72</v>
      </c>
      <c r="F99" s="12">
        <v>0</v>
      </c>
      <c r="G99" s="12">
        <f t="shared" si="3"/>
        <v>76</v>
      </c>
      <c r="H99" s="12">
        <v>0</v>
      </c>
      <c r="I99" s="12">
        <v>78</v>
      </c>
      <c r="J99" s="13">
        <f t="shared" si="2"/>
        <v>0.97435897435897434</v>
      </c>
    </row>
    <row r="100" spans="1:10" x14ac:dyDescent="0.25">
      <c r="A100" s="3" t="s">
        <v>262</v>
      </c>
      <c r="B100" s="3" t="s">
        <v>250</v>
      </c>
      <c r="C100" s="3" t="s">
        <v>263</v>
      </c>
      <c r="D100" s="12">
        <v>15</v>
      </c>
      <c r="E100" s="12">
        <v>394</v>
      </c>
      <c r="F100" s="12">
        <v>0</v>
      </c>
      <c r="G100" s="12">
        <f t="shared" si="3"/>
        <v>409</v>
      </c>
      <c r="H100" s="12">
        <v>1</v>
      </c>
      <c r="I100" s="12">
        <v>424</v>
      </c>
      <c r="J100" s="13">
        <f t="shared" si="2"/>
        <v>0.964622641509434</v>
      </c>
    </row>
    <row r="101" spans="1:10" x14ac:dyDescent="0.25">
      <c r="A101" s="3" t="s">
        <v>264</v>
      </c>
      <c r="B101" s="3" t="s">
        <v>250</v>
      </c>
      <c r="C101" s="3" t="s">
        <v>265</v>
      </c>
      <c r="D101" s="12">
        <v>10</v>
      </c>
      <c r="E101" s="12">
        <v>168</v>
      </c>
      <c r="F101" s="12">
        <v>0</v>
      </c>
      <c r="G101" s="12">
        <f t="shared" si="3"/>
        <v>178</v>
      </c>
      <c r="H101" s="12">
        <v>7</v>
      </c>
      <c r="I101" s="12">
        <v>178</v>
      </c>
      <c r="J101" s="13">
        <f t="shared" si="2"/>
        <v>1</v>
      </c>
    </row>
    <row r="102" spans="1:10" x14ac:dyDescent="0.25">
      <c r="A102" s="3" t="s">
        <v>266</v>
      </c>
      <c r="B102" s="3" t="s">
        <v>250</v>
      </c>
      <c r="C102" s="3" t="s">
        <v>267</v>
      </c>
      <c r="D102" s="12">
        <v>19</v>
      </c>
      <c r="E102" s="12">
        <v>126</v>
      </c>
      <c r="F102" s="12">
        <v>0</v>
      </c>
      <c r="G102" s="12">
        <f t="shared" si="3"/>
        <v>145</v>
      </c>
      <c r="H102" s="12">
        <v>17</v>
      </c>
      <c r="I102" s="12">
        <v>139</v>
      </c>
      <c r="J102" s="13">
        <f t="shared" si="2"/>
        <v>1.0431654676258992</v>
      </c>
    </row>
    <row r="103" spans="1:10" x14ac:dyDescent="0.25">
      <c r="A103" s="3" t="s">
        <v>268</v>
      </c>
      <c r="B103" s="3" t="s">
        <v>250</v>
      </c>
      <c r="C103" s="3" t="s">
        <v>269</v>
      </c>
      <c r="D103" s="12">
        <v>18</v>
      </c>
      <c r="E103" s="12">
        <v>156</v>
      </c>
      <c r="F103" s="12">
        <v>3</v>
      </c>
      <c r="G103" s="12">
        <f t="shared" si="3"/>
        <v>177</v>
      </c>
      <c r="H103" s="12">
        <v>0</v>
      </c>
      <c r="I103" s="12">
        <v>178</v>
      </c>
      <c r="J103" s="13">
        <f t="shared" si="2"/>
        <v>0.9943820224719101</v>
      </c>
    </row>
    <row r="104" spans="1:10" x14ac:dyDescent="0.25">
      <c r="A104" s="3" t="s">
        <v>270</v>
      </c>
      <c r="B104" s="3" t="s">
        <v>271</v>
      </c>
      <c r="C104" s="3" t="s">
        <v>271</v>
      </c>
      <c r="D104" s="12">
        <v>3</v>
      </c>
      <c r="E104" s="12">
        <v>47</v>
      </c>
      <c r="F104" s="12">
        <v>0</v>
      </c>
      <c r="G104" s="12">
        <f t="shared" si="3"/>
        <v>50</v>
      </c>
      <c r="H104" s="12">
        <v>3</v>
      </c>
      <c r="I104" s="12">
        <v>49</v>
      </c>
      <c r="J104" s="13">
        <f t="shared" si="2"/>
        <v>1.0204081632653061</v>
      </c>
    </row>
    <row r="105" spans="1:10" x14ac:dyDescent="0.25">
      <c r="A105" s="3" t="s">
        <v>272</v>
      </c>
      <c r="B105" s="3" t="s">
        <v>271</v>
      </c>
      <c r="C105" s="3" t="s">
        <v>273</v>
      </c>
      <c r="D105" s="12">
        <v>1</v>
      </c>
      <c r="E105" s="12">
        <v>17</v>
      </c>
      <c r="F105" s="12">
        <v>0</v>
      </c>
      <c r="G105" s="12">
        <f t="shared" si="3"/>
        <v>18</v>
      </c>
      <c r="H105" s="12">
        <v>1</v>
      </c>
      <c r="I105" s="12">
        <v>18</v>
      </c>
      <c r="J105" s="13">
        <f t="shared" si="2"/>
        <v>1</v>
      </c>
    </row>
    <row r="106" spans="1:10" x14ac:dyDescent="0.25">
      <c r="A106" s="3" t="s">
        <v>274</v>
      </c>
      <c r="B106" s="3" t="s">
        <v>275</v>
      </c>
      <c r="C106" s="3" t="s">
        <v>276</v>
      </c>
      <c r="D106" s="12">
        <v>12</v>
      </c>
      <c r="E106" s="12">
        <v>109</v>
      </c>
      <c r="F106" s="12">
        <v>0</v>
      </c>
      <c r="G106" s="12">
        <f t="shared" si="3"/>
        <v>121</v>
      </c>
      <c r="H106" s="12">
        <v>7</v>
      </c>
      <c r="I106" s="12">
        <v>121</v>
      </c>
      <c r="J106" s="13">
        <f t="shared" si="2"/>
        <v>1</v>
      </c>
    </row>
    <row r="107" spans="1:10" x14ac:dyDescent="0.25">
      <c r="A107" s="3" t="s">
        <v>277</v>
      </c>
      <c r="B107" s="3" t="s">
        <v>278</v>
      </c>
      <c r="C107" s="3" t="s">
        <v>279</v>
      </c>
      <c r="D107" s="12">
        <v>4</v>
      </c>
      <c r="E107" s="12">
        <v>16</v>
      </c>
      <c r="F107" s="12">
        <v>0</v>
      </c>
      <c r="G107" s="12">
        <f t="shared" si="3"/>
        <v>20</v>
      </c>
      <c r="H107" s="12">
        <v>1</v>
      </c>
      <c r="I107" s="12">
        <v>19</v>
      </c>
      <c r="J107" s="13">
        <f t="shared" si="2"/>
        <v>1.0526315789473684</v>
      </c>
    </row>
    <row r="108" spans="1:10" ht="15.75" thickBot="1" x14ac:dyDescent="0.3">
      <c r="A108" s="3" t="s">
        <v>280</v>
      </c>
      <c r="B108" s="3" t="s">
        <v>281</v>
      </c>
      <c r="C108" s="3" t="s">
        <v>281</v>
      </c>
      <c r="D108" s="12">
        <v>4</v>
      </c>
      <c r="E108" s="12">
        <v>53</v>
      </c>
      <c r="F108" s="12">
        <v>0</v>
      </c>
      <c r="G108" s="12">
        <f t="shared" si="3"/>
        <v>57</v>
      </c>
      <c r="H108" s="12">
        <v>2</v>
      </c>
      <c r="I108" s="12">
        <v>54</v>
      </c>
      <c r="J108" s="13">
        <f>G108/I108</f>
        <v>1.0555555555555556</v>
      </c>
    </row>
    <row r="109" spans="1:10" ht="16.5" thickTop="1" thickBot="1" x14ac:dyDescent="0.3">
      <c r="A109" s="137" t="s">
        <v>282</v>
      </c>
      <c r="B109" s="137"/>
      <c r="C109" s="137"/>
      <c r="D109" s="134">
        <f>SUM(D3:D108)</f>
        <v>591</v>
      </c>
      <c r="E109" s="134">
        <f>SUM(E3:E108)</f>
        <v>9255</v>
      </c>
      <c r="F109" s="134">
        <f>SUM(F3:F108)</f>
        <v>111</v>
      </c>
      <c r="G109" s="134">
        <f t="shared" ref="G109" si="4">D109+E109+F109</f>
        <v>9957</v>
      </c>
      <c r="H109" s="134">
        <f>SUM(H3:H108)</f>
        <v>289</v>
      </c>
      <c r="I109" s="134">
        <f>SUM(I3:I108)</f>
        <v>9339</v>
      </c>
      <c r="J109" s="136">
        <f t="shared" si="2"/>
        <v>1.0661741085769354</v>
      </c>
    </row>
    <row r="110" spans="1:10" ht="15.75" thickTop="1" x14ac:dyDescent="0.25"/>
    <row r="111" spans="1:10" x14ac:dyDescent="0.25">
      <c r="A111" s="5" t="s">
        <v>283</v>
      </c>
      <c r="B111" s="5"/>
      <c r="C111" s="5"/>
      <c r="D111" s="19"/>
      <c r="E111" s="19"/>
      <c r="F111" s="19"/>
      <c r="G111" s="19"/>
      <c r="H111" s="19"/>
      <c r="I111" s="19"/>
      <c r="J111" s="20"/>
    </row>
    <row r="113" spans="1:10" x14ac:dyDescent="0.25">
      <c r="A113" s="5" t="s">
        <v>284</v>
      </c>
      <c r="B113" s="5"/>
      <c r="C113" s="5"/>
      <c r="D113" s="19"/>
      <c r="E113" s="19"/>
      <c r="F113" s="19"/>
      <c r="G113" s="19"/>
      <c r="H113" s="19"/>
      <c r="I113" s="19"/>
      <c r="J113" s="20"/>
    </row>
  </sheetData>
  <mergeCells count="1">
    <mergeCell ref="D1:I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January</vt:lpstr>
      <vt:lpstr>January by County</vt:lpstr>
      <vt:lpstr>February</vt:lpstr>
      <vt:lpstr>February by County</vt:lpstr>
      <vt:lpstr>March</vt:lpstr>
      <vt:lpstr>March by County</vt:lpstr>
      <vt:lpstr>April</vt:lpstr>
      <vt:lpstr>April by County</vt:lpstr>
      <vt:lpstr>May</vt:lpstr>
      <vt:lpstr>May by County</vt:lpstr>
      <vt:lpstr>June</vt:lpstr>
      <vt:lpstr>June by County</vt:lpstr>
      <vt:lpstr>July</vt:lpstr>
      <vt:lpstr>July by County</vt:lpstr>
      <vt:lpstr>August</vt:lpstr>
      <vt:lpstr>August by County</vt:lpstr>
      <vt:lpstr>September</vt:lpstr>
      <vt:lpstr>September by County</vt:lpstr>
      <vt:lpstr>October</vt:lpstr>
      <vt:lpstr>October by County</vt:lpstr>
      <vt:lpstr>November</vt:lpstr>
      <vt:lpstr>November by County</vt:lpstr>
      <vt:lpstr>December</vt:lpstr>
      <vt:lpstr>December by County</vt:lpstr>
      <vt:lpstr>Summary</vt:lpstr>
      <vt:lpstr>NVRA Coord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cp:lastPrinted>2025-10-02T21:13:33Z</cp:lastPrinted>
  <dcterms:created xsi:type="dcterms:W3CDTF">2025-01-09T22:05:18Z</dcterms:created>
  <dcterms:modified xsi:type="dcterms:W3CDTF">2026-01-12T14:45:32Z</dcterms:modified>
</cp:coreProperties>
</file>