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R Reports sent to Misha\"/>
    </mc:Choice>
  </mc:AlternateContent>
  <xr:revisionPtr revIDLastSave="0" documentId="8_{882E100D-4FB3-4B75-9217-2E37A5B70A3B}" xr6:coauthVersionLast="47" xr6:coauthVersionMax="47" xr10:uidLastSave="{00000000-0000-0000-0000-000000000000}"/>
  <bookViews>
    <workbookView xWindow="-120" yWindow="-120" windowWidth="29040" windowHeight="15840" tabRatio="897" firstSheet="8" activeTab="15" xr2:uid="{00000000-000D-0000-FFFF-FFFF00000000}"/>
  </bookViews>
  <sheets>
    <sheet name="Jan 2023" sheetId="28" r:id="rId1"/>
    <sheet name="Jan by County" sheetId="52" r:id="rId2"/>
    <sheet name="Feb 2023" sheetId="41" r:id="rId3"/>
    <sheet name="Feb by County" sheetId="53" r:id="rId4"/>
    <sheet name="Mar 2023" sheetId="42" r:id="rId5"/>
    <sheet name="Mar by County" sheetId="54" r:id="rId6"/>
    <sheet name="Apr 2023" sheetId="43" r:id="rId7"/>
    <sheet name="Apr by County" sheetId="55" r:id="rId8"/>
    <sheet name="May 2023" sheetId="44" r:id="rId9"/>
    <sheet name="May by County" sheetId="56" r:id="rId10"/>
    <sheet name="Jun 2023" sheetId="45" r:id="rId11"/>
    <sheet name="Jun by County" sheetId="57" r:id="rId12"/>
    <sheet name="Jul 2023" sheetId="46" r:id="rId13"/>
    <sheet name="Jul by County" sheetId="58" r:id="rId14"/>
    <sheet name="Aug 2023" sheetId="47" r:id="rId15"/>
    <sheet name="Aug by County" sheetId="59" r:id="rId16"/>
    <sheet name="Sep 2023" sheetId="48" r:id="rId17"/>
    <sheet name="Oct 2023" sheetId="49" r:id="rId18"/>
    <sheet name="Nov 2023" sheetId="50" r:id="rId19"/>
    <sheet name="Dec 2023" sheetId="51" r:id="rId20"/>
    <sheet name="Summary" sheetId="13" r:id="rId21"/>
    <sheet name="NVRA Coord" sheetId="14" r:id="rId22"/>
  </sheets>
  <externalReferences>
    <externalReference r:id="rId23"/>
  </externalReferences>
  <definedNames>
    <definedName name="_xlnm._FilterDatabase" localSheetId="0" hidden="1">'Jan 2023'!$D$1:$D$136</definedName>
    <definedName name="_xlnm._FilterDatabase" localSheetId="20" hidden="1">Summary!$A$2:$O$118</definedName>
    <definedName name="_xlnm.Print_Titles" localSheetId="0">'Jan 2023'!$1:$2</definedName>
    <definedName name="_xlnm.Print_Titles" localSheetId="20">Summary!$1:$2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59" l="1"/>
  <c r="B76" i="59"/>
  <c r="G76" i="59"/>
  <c r="F76" i="59"/>
  <c r="D76" i="59"/>
  <c r="E74" i="59"/>
  <c r="H74" i="59" s="1"/>
  <c r="E73" i="59"/>
  <c r="H73" i="59" s="1"/>
  <c r="E70" i="59"/>
  <c r="H70" i="59" s="1"/>
  <c r="E69" i="59"/>
  <c r="H69" i="59" s="1"/>
  <c r="E68" i="59"/>
  <c r="H68" i="59" s="1"/>
  <c r="E67" i="59"/>
  <c r="H67" i="59" s="1"/>
  <c r="E66" i="59"/>
  <c r="H66" i="59" s="1"/>
  <c r="E65" i="59"/>
  <c r="H65" i="59" s="1"/>
  <c r="E64" i="59"/>
  <c r="H64" i="59" s="1"/>
  <c r="E63" i="59"/>
  <c r="H63" i="59" s="1"/>
  <c r="E62" i="59"/>
  <c r="H62" i="59" s="1"/>
  <c r="E61" i="59"/>
  <c r="H61" i="59" s="1"/>
  <c r="E60" i="59"/>
  <c r="H60" i="59" s="1"/>
  <c r="E58" i="59"/>
  <c r="H58" i="59" s="1"/>
  <c r="E57" i="59"/>
  <c r="H57" i="59" s="1"/>
  <c r="E55" i="59"/>
  <c r="H55" i="59" s="1"/>
  <c r="E53" i="59"/>
  <c r="H53" i="59" s="1"/>
  <c r="E52" i="59"/>
  <c r="H52" i="59" s="1"/>
  <c r="E51" i="59"/>
  <c r="H51" i="59" s="1"/>
  <c r="E50" i="59"/>
  <c r="H50" i="59" s="1"/>
  <c r="E49" i="59"/>
  <c r="H49" i="59" s="1"/>
  <c r="E48" i="59"/>
  <c r="H48" i="59" s="1"/>
  <c r="E47" i="59"/>
  <c r="H47" i="59" s="1"/>
  <c r="E45" i="59"/>
  <c r="H45" i="59" s="1"/>
  <c r="E43" i="59"/>
  <c r="H43" i="59" s="1"/>
  <c r="E42" i="59"/>
  <c r="H42" i="59" s="1"/>
  <c r="E41" i="59"/>
  <c r="H41" i="59" s="1"/>
  <c r="E40" i="59"/>
  <c r="H40" i="59" s="1"/>
  <c r="E39" i="59"/>
  <c r="H39" i="59" s="1"/>
  <c r="E38" i="59"/>
  <c r="H38" i="59" s="1"/>
  <c r="E37" i="59"/>
  <c r="H37" i="59" s="1"/>
  <c r="E35" i="59"/>
  <c r="H35" i="59" s="1"/>
  <c r="E34" i="59"/>
  <c r="H34" i="59" s="1"/>
  <c r="E33" i="59"/>
  <c r="H33" i="59" s="1"/>
  <c r="E32" i="59"/>
  <c r="H32" i="59" s="1"/>
  <c r="E31" i="59"/>
  <c r="H31" i="59" s="1"/>
  <c r="E30" i="59"/>
  <c r="H30" i="59" s="1"/>
  <c r="E29" i="59"/>
  <c r="H29" i="59" s="1"/>
  <c r="E28" i="59"/>
  <c r="H28" i="59" s="1"/>
  <c r="E27" i="59"/>
  <c r="H27" i="59" s="1"/>
  <c r="E26" i="59"/>
  <c r="H26" i="59" s="1"/>
  <c r="E25" i="59"/>
  <c r="H25" i="59" s="1"/>
  <c r="E24" i="59"/>
  <c r="H24" i="59" s="1"/>
  <c r="H23" i="59"/>
  <c r="E22" i="59"/>
  <c r="H22" i="59" s="1"/>
  <c r="E21" i="59"/>
  <c r="H21" i="59" s="1"/>
  <c r="E18" i="59"/>
  <c r="H18" i="59" s="1"/>
  <c r="E17" i="59"/>
  <c r="H17" i="59" s="1"/>
  <c r="E15" i="59"/>
  <c r="H15" i="59" s="1"/>
  <c r="E13" i="59"/>
  <c r="H13" i="59" s="1"/>
  <c r="E12" i="59"/>
  <c r="H12" i="59" s="1"/>
  <c r="E9" i="59"/>
  <c r="H9" i="59" s="1"/>
  <c r="E8" i="59"/>
  <c r="H8" i="59" s="1"/>
  <c r="E7" i="59"/>
  <c r="H7" i="59" s="1"/>
  <c r="E5" i="59"/>
  <c r="H5" i="59" s="1"/>
  <c r="E4" i="59"/>
  <c r="H4" i="59" s="1"/>
  <c r="E3" i="59"/>
  <c r="H3" i="59" s="1"/>
  <c r="B76" i="58"/>
  <c r="C76" i="58"/>
  <c r="D76" i="58"/>
  <c r="F76" i="58"/>
  <c r="G76" i="58"/>
  <c r="E74" i="58"/>
  <c r="H74" i="58" s="1"/>
  <c r="E73" i="58"/>
  <c r="H73" i="58" s="1"/>
  <c r="E70" i="58"/>
  <c r="H70" i="58" s="1"/>
  <c r="E69" i="58"/>
  <c r="H69" i="58" s="1"/>
  <c r="E68" i="58"/>
  <c r="H68" i="58" s="1"/>
  <c r="E67" i="58"/>
  <c r="H67" i="58" s="1"/>
  <c r="E66" i="58"/>
  <c r="H66" i="58" s="1"/>
  <c r="E65" i="58"/>
  <c r="H65" i="58" s="1"/>
  <c r="E64" i="58"/>
  <c r="H64" i="58" s="1"/>
  <c r="E63" i="58"/>
  <c r="H63" i="58" s="1"/>
  <c r="E62" i="58"/>
  <c r="H62" i="58" s="1"/>
  <c r="E61" i="58"/>
  <c r="H61" i="58" s="1"/>
  <c r="E60" i="58"/>
  <c r="H60" i="58" s="1"/>
  <c r="E58" i="58"/>
  <c r="H58" i="58" s="1"/>
  <c r="E57" i="58"/>
  <c r="H57" i="58" s="1"/>
  <c r="E55" i="58"/>
  <c r="H55" i="58" s="1"/>
  <c r="E53" i="58"/>
  <c r="H53" i="58" s="1"/>
  <c r="E52" i="58"/>
  <c r="H52" i="58" s="1"/>
  <c r="E51" i="58"/>
  <c r="H51" i="58" s="1"/>
  <c r="E50" i="58"/>
  <c r="H50" i="58" s="1"/>
  <c r="E49" i="58"/>
  <c r="H49" i="58" s="1"/>
  <c r="E48" i="58"/>
  <c r="H48" i="58" s="1"/>
  <c r="E47" i="58"/>
  <c r="H47" i="58" s="1"/>
  <c r="E45" i="58"/>
  <c r="H45" i="58" s="1"/>
  <c r="E43" i="58"/>
  <c r="H43" i="58" s="1"/>
  <c r="E42" i="58"/>
  <c r="H42" i="58" s="1"/>
  <c r="E41" i="58"/>
  <c r="H41" i="58" s="1"/>
  <c r="E40" i="58"/>
  <c r="H40" i="58" s="1"/>
  <c r="E39" i="58"/>
  <c r="H39" i="58" s="1"/>
  <c r="E38" i="58"/>
  <c r="H38" i="58" s="1"/>
  <c r="E37" i="58"/>
  <c r="H37" i="58" s="1"/>
  <c r="E35" i="58"/>
  <c r="H35" i="58" s="1"/>
  <c r="E34" i="58"/>
  <c r="H34" i="58" s="1"/>
  <c r="E33" i="58"/>
  <c r="H33" i="58" s="1"/>
  <c r="E32" i="58"/>
  <c r="H32" i="58" s="1"/>
  <c r="E31" i="58"/>
  <c r="H31" i="58" s="1"/>
  <c r="E30" i="58"/>
  <c r="H30" i="58" s="1"/>
  <c r="E29" i="58"/>
  <c r="H29" i="58" s="1"/>
  <c r="E28" i="58"/>
  <c r="H28" i="58" s="1"/>
  <c r="E27" i="58"/>
  <c r="H27" i="58" s="1"/>
  <c r="E26" i="58"/>
  <c r="H26" i="58" s="1"/>
  <c r="E25" i="58"/>
  <c r="H25" i="58" s="1"/>
  <c r="E24" i="58"/>
  <c r="H24" i="58" s="1"/>
  <c r="E23" i="58"/>
  <c r="H23" i="58" s="1"/>
  <c r="E22" i="58"/>
  <c r="H22" i="58" s="1"/>
  <c r="E21" i="58"/>
  <c r="H21" i="58" s="1"/>
  <c r="E18" i="58"/>
  <c r="H18" i="58" s="1"/>
  <c r="E17" i="58"/>
  <c r="H17" i="58" s="1"/>
  <c r="E15" i="58"/>
  <c r="H15" i="58" s="1"/>
  <c r="E13" i="58"/>
  <c r="H13" i="58" s="1"/>
  <c r="E12" i="58"/>
  <c r="H12" i="58" s="1"/>
  <c r="E9" i="58"/>
  <c r="H9" i="58" s="1"/>
  <c r="E8" i="58"/>
  <c r="H8" i="58" s="1"/>
  <c r="E7" i="58"/>
  <c r="H7" i="58" s="1"/>
  <c r="E5" i="58"/>
  <c r="H5" i="58" s="1"/>
  <c r="E4" i="58"/>
  <c r="H4" i="58" s="1"/>
  <c r="E3" i="58"/>
  <c r="H3" i="58" s="1"/>
  <c r="G30" i="46"/>
  <c r="J30" i="46" s="1"/>
  <c r="G14" i="46"/>
  <c r="E76" i="59" l="1"/>
  <c r="H76" i="59" s="1"/>
  <c r="E76" i="58"/>
  <c r="H76" i="58" s="1"/>
  <c r="J30" i="51"/>
  <c r="J30" i="50"/>
  <c r="J30" i="49"/>
  <c r="J30" i="48"/>
  <c r="J30" i="47"/>
  <c r="K30" i="13" s="1"/>
  <c r="J30" i="13"/>
  <c r="B76" i="57"/>
  <c r="C76" i="57"/>
  <c r="D76" i="57"/>
  <c r="F76" i="57"/>
  <c r="G76" i="57"/>
  <c r="E74" i="57"/>
  <c r="H74" i="57" s="1"/>
  <c r="E73" i="57"/>
  <c r="H73" i="57" s="1"/>
  <c r="E70" i="57"/>
  <c r="H70" i="57" s="1"/>
  <c r="E69" i="57"/>
  <c r="H69" i="57" s="1"/>
  <c r="E68" i="57"/>
  <c r="H68" i="57" s="1"/>
  <c r="E67" i="57"/>
  <c r="H67" i="57" s="1"/>
  <c r="E66" i="57"/>
  <c r="H66" i="57" s="1"/>
  <c r="E65" i="57"/>
  <c r="H65" i="57" s="1"/>
  <c r="E64" i="57"/>
  <c r="H64" i="57" s="1"/>
  <c r="E63" i="57"/>
  <c r="H63" i="57" s="1"/>
  <c r="E62" i="57"/>
  <c r="H62" i="57" s="1"/>
  <c r="E61" i="57"/>
  <c r="H61" i="57" s="1"/>
  <c r="E60" i="57"/>
  <c r="H60" i="57" s="1"/>
  <c r="E58" i="57"/>
  <c r="H58" i="57" s="1"/>
  <c r="E57" i="57"/>
  <c r="H57" i="57" s="1"/>
  <c r="E55" i="57"/>
  <c r="H55" i="57" s="1"/>
  <c r="E53" i="57"/>
  <c r="H53" i="57" s="1"/>
  <c r="E52" i="57"/>
  <c r="H52" i="57" s="1"/>
  <c r="E51" i="57"/>
  <c r="H51" i="57" s="1"/>
  <c r="E50" i="57"/>
  <c r="H50" i="57" s="1"/>
  <c r="E49" i="57"/>
  <c r="H49" i="57" s="1"/>
  <c r="E48" i="57"/>
  <c r="H48" i="57" s="1"/>
  <c r="E47" i="57"/>
  <c r="H47" i="57" s="1"/>
  <c r="E45" i="57"/>
  <c r="H45" i="57" s="1"/>
  <c r="E43" i="57"/>
  <c r="H43" i="57" s="1"/>
  <c r="E42" i="57"/>
  <c r="H42" i="57" s="1"/>
  <c r="E41" i="57"/>
  <c r="H41" i="57" s="1"/>
  <c r="E40" i="57"/>
  <c r="H40" i="57" s="1"/>
  <c r="E39" i="57"/>
  <c r="H39" i="57" s="1"/>
  <c r="E38" i="57"/>
  <c r="H38" i="57" s="1"/>
  <c r="E37" i="57"/>
  <c r="H37" i="57" s="1"/>
  <c r="E35" i="57"/>
  <c r="H35" i="57" s="1"/>
  <c r="E34" i="57"/>
  <c r="H34" i="57" s="1"/>
  <c r="E33" i="57"/>
  <c r="H33" i="57" s="1"/>
  <c r="E32" i="57"/>
  <c r="H32" i="57" s="1"/>
  <c r="E31" i="57"/>
  <c r="H31" i="57" s="1"/>
  <c r="E30" i="57"/>
  <c r="H30" i="57" s="1"/>
  <c r="E29" i="57"/>
  <c r="H29" i="57" s="1"/>
  <c r="E28" i="57"/>
  <c r="H28" i="57" s="1"/>
  <c r="E27" i="57"/>
  <c r="H27" i="57" s="1"/>
  <c r="E26" i="57"/>
  <c r="H26" i="57" s="1"/>
  <c r="E25" i="57"/>
  <c r="H25" i="57" s="1"/>
  <c r="E24" i="57"/>
  <c r="H24" i="57" s="1"/>
  <c r="E23" i="57"/>
  <c r="H23" i="57" s="1"/>
  <c r="E22" i="57"/>
  <c r="H22" i="57" s="1"/>
  <c r="E21" i="57"/>
  <c r="H21" i="57" s="1"/>
  <c r="E18" i="57"/>
  <c r="H18" i="57" s="1"/>
  <c r="E17" i="57"/>
  <c r="H17" i="57" s="1"/>
  <c r="E15" i="57"/>
  <c r="H15" i="57" s="1"/>
  <c r="E13" i="57"/>
  <c r="H13" i="57" s="1"/>
  <c r="E12" i="57"/>
  <c r="H12" i="57" s="1"/>
  <c r="E9" i="57"/>
  <c r="H9" i="57" s="1"/>
  <c r="E8" i="57"/>
  <c r="H8" i="57" s="1"/>
  <c r="E7" i="57"/>
  <c r="H7" i="57" s="1"/>
  <c r="E5" i="57"/>
  <c r="H5" i="57" s="1"/>
  <c r="E4" i="57"/>
  <c r="H4" i="57" s="1"/>
  <c r="E3" i="57"/>
  <c r="H3" i="57" s="1"/>
  <c r="G30" i="45"/>
  <c r="J30" i="45" s="1"/>
  <c r="I30" i="13" s="1"/>
  <c r="C76" i="56"/>
  <c r="D76" i="56"/>
  <c r="F76" i="56"/>
  <c r="G76" i="56"/>
  <c r="B76" i="56"/>
  <c r="E74" i="56"/>
  <c r="H74" i="56" s="1"/>
  <c r="E73" i="56"/>
  <c r="H73" i="56" s="1"/>
  <c r="E70" i="56"/>
  <c r="H70" i="56" s="1"/>
  <c r="E69" i="56"/>
  <c r="H69" i="56" s="1"/>
  <c r="E68" i="56"/>
  <c r="H68" i="56" s="1"/>
  <c r="E67" i="56"/>
  <c r="H67" i="56" s="1"/>
  <c r="E66" i="56"/>
  <c r="H66" i="56" s="1"/>
  <c r="E65" i="56"/>
  <c r="H65" i="56" s="1"/>
  <c r="E64" i="56"/>
  <c r="H64" i="56" s="1"/>
  <c r="E63" i="56"/>
  <c r="H63" i="56" s="1"/>
  <c r="E62" i="56"/>
  <c r="H62" i="56" s="1"/>
  <c r="E61" i="56"/>
  <c r="H61" i="56" s="1"/>
  <c r="E60" i="56"/>
  <c r="H60" i="56" s="1"/>
  <c r="E58" i="56"/>
  <c r="H58" i="56" s="1"/>
  <c r="E57" i="56"/>
  <c r="H57" i="56" s="1"/>
  <c r="E55" i="56"/>
  <c r="H55" i="56" s="1"/>
  <c r="E53" i="56"/>
  <c r="H53" i="56" s="1"/>
  <c r="E52" i="56"/>
  <c r="H52" i="56" s="1"/>
  <c r="E51" i="56"/>
  <c r="H51" i="56" s="1"/>
  <c r="E50" i="56"/>
  <c r="H50" i="56" s="1"/>
  <c r="E49" i="56"/>
  <c r="H49" i="56" s="1"/>
  <c r="E48" i="56"/>
  <c r="H48" i="56" s="1"/>
  <c r="E47" i="56"/>
  <c r="H47" i="56" s="1"/>
  <c r="E45" i="56"/>
  <c r="H45" i="56" s="1"/>
  <c r="E43" i="56"/>
  <c r="H43" i="56" s="1"/>
  <c r="E42" i="56"/>
  <c r="H42" i="56" s="1"/>
  <c r="E41" i="56"/>
  <c r="H41" i="56" s="1"/>
  <c r="E40" i="56"/>
  <c r="H40" i="56" s="1"/>
  <c r="E39" i="56"/>
  <c r="H39" i="56" s="1"/>
  <c r="E38" i="56"/>
  <c r="H38" i="56" s="1"/>
  <c r="E37" i="56"/>
  <c r="H37" i="56" s="1"/>
  <c r="E35" i="56"/>
  <c r="H35" i="56" s="1"/>
  <c r="E34" i="56"/>
  <c r="H34" i="56" s="1"/>
  <c r="E33" i="56"/>
  <c r="H33" i="56" s="1"/>
  <c r="E32" i="56"/>
  <c r="H32" i="56" s="1"/>
  <c r="E31" i="56"/>
  <c r="H31" i="56" s="1"/>
  <c r="E30" i="56"/>
  <c r="H30" i="56" s="1"/>
  <c r="E29" i="56"/>
  <c r="H29" i="56" s="1"/>
  <c r="E28" i="56"/>
  <c r="H28" i="56" s="1"/>
  <c r="E27" i="56"/>
  <c r="H27" i="56" s="1"/>
  <c r="E26" i="56"/>
  <c r="H26" i="56" s="1"/>
  <c r="E25" i="56"/>
  <c r="H25" i="56" s="1"/>
  <c r="E24" i="56"/>
  <c r="H24" i="56" s="1"/>
  <c r="E22" i="56"/>
  <c r="H22" i="56" s="1"/>
  <c r="E21" i="56"/>
  <c r="H21" i="56" s="1"/>
  <c r="E18" i="56"/>
  <c r="H18" i="56" s="1"/>
  <c r="E17" i="56"/>
  <c r="H17" i="56" s="1"/>
  <c r="E15" i="56"/>
  <c r="H15" i="56" s="1"/>
  <c r="E13" i="56"/>
  <c r="H13" i="56" s="1"/>
  <c r="E12" i="56"/>
  <c r="H12" i="56" s="1"/>
  <c r="E9" i="56"/>
  <c r="H9" i="56" s="1"/>
  <c r="E8" i="56"/>
  <c r="H8" i="56" s="1"/>
  <c r="E7" i="56"/>
  <c r="H7" i="56" s="1"/>
  <c r="E5" i="56"/>
  <c r="H5" i="56" s="1"/>
  <c r="E4" i="56"/>
  <c r="H4" i="56" s="1"/>
  <c r="E3" i="56"/>
  <c r="H3" i="56" s="1"/>
  <c r="H30" i="13"/>
  <c r="E76" i="57" l="1"/>
  <c r="H76" i="57" s="1"/>
  <c r="E76" i="56"/>
  <c r="H76" i="56" s="1"/>
  <c r="B77" i="55"/>
  <c r="C77" i="55"/>
  <c r="G77" i="55"/>
  <c r="F77" i="55"/>
  <c r="D77" i="55"/>
  <c r="E76" i="55"/>
  <c r="H76" i="55" s="1"/>
  <c r="E75" i="55"/>
  <c r="H75" i="55" s="1"/>
  <c r="E74" i="55"/>
  <c r="H74" i="55" s="1"/>
  <c r="E71" i="55"/>
  <c r="H71" i="55" s="1"/>
  <c r="E70" i="55"/>
  <c r="H70" i="55" s="1"/>
  <c r="E69" i="55"/>
  <c r="H69" i="55" s="1"/>
  <c r="E68" i="55"/>
  <c r="H68" i="55" s="1"/>
  <c r="E67" i="55"/>
  <c r="H67" i="55" s="1"/>
  <c r="E66" i="55"/>
  <c r="H66" i="55" s="1"/>
  <c r="E65" i="55"/>
  <c r="H65" i="55" s="1"/>
  <c r="E64" i="55"/>
  <c r="H64" i="55" s="1"/>
  <c r="E63" i="55"/>
  <c r="H63" i="55" s="1"/>
  <c r="E62" i="55"/>
  <c r="H62" i="55" s="1"/>
  <c r="E61" i="55"/>
  <c r="H61" i="55" s="1"/>
  <c r="E59" i="55"/>
  <c r="H59" i="55" s="1"/>
  <c r="E58" i="55"/>
  <c r="H58" i="55" s="1"/>
  <c r="E56" i="55"/>
  <c r="H56" i="55" s="1"/>
  <c r="E55" i="55"/>
  <c r="H55" i="55" s="1"/>
  <c r="E53" i="55"/>
  <c r="H53" i="55" s="1"/>
  <c r="E52" i="55"/>
  <c r="H52" i="55" s="1"/>
  <c r="E51" i="55"/>
  <c r="H51" i="55" s="1"/>
  <c r="E50" i="55"/>
  <c r="H50" i="55" s="1"/>
  <c r="E49" i="55"/>
  <c r="H49" i="55" s="1"/>
  <c r="E48" i="55"/>
  <c r="H48" i="55" s="1"/>
  <c r="E47" i="55"/>
  <c r="H47" i="55" s="1"/>
  <c r="E45" i="55"/>
  <c r="H45" i="55" s="1"/>
  <c r="E43" i="55"/>
  <c r="H43" i="55" s="1"/>
  <c r="E42" i="55"/>
  <c r="H42" i="55" s="1"/>
  <c r="E41" i="55"/>
  <c r="H41" i="55" s="1"/>
  <c r="E40" i="55"/>
  <c r="H40" i="55" s="1"/>
  <c r="E39" i="55"/>
  <c r="H39" i="55" s="1"/>
  <c r="E38" i="55"/>
  <c r="H38" i="55" s="1"/>
  <c r="E37" i="55"/>
  <c r="H37" i="55" s="1"/>
  <c r="E35" i="55"/>
  <c r="H35" i="55" s="1"/>
  <c r="E34" i="55"/>
  <c r="H34" i="55" s="1"/>
  <c r="E33" i="55"/>
  <c r="H33" i="55" s="1"/>
  <c r="E32" i="55"/>
  <c r="H32" i="55" s="1"/>
  <c r="E31" i="55"/>
  <c r="H31" i="55" s="1"/>
  <c r="E30" i="55"/>
  <c r="H30" i="55" s="1"/>
  <c r="E29" i="55"/>
  <c r="H29" i="55" s="1"/>
  <c r="E28" i="55"/>
  <c r="H28" i="55" s="1"/>
  <c r="E27" i="55"/>
  <c r="H27" i="55" s="1"/>
  <c r="E26" i="55"/>
  <c r="H26" i="55" s="1"/>
  <c r="E25" i="55"/>
  <c r="H25" i="55" s="1"/>
  <c r="E24" i="55"/>
  <c r="H24" i="55" s="1"/>
  <c r="E22" i="55"/>
  <c r="H22" i="55" s="1"/>
  <c r="E21" i="55"/>
  <c r="H21" i="55" s="1"/>
  <c r="E18" i="55"/>
  <c r="H18" i="55" s="1"/>
  <c r="E17" i="55"/>
  <c r="H17" i="55" s="1"/>
  <c r="E15" i="55"/>
  <c r="H15" i="55" s="1"/>
  <c r="E13" i="55"/>
  <c r="H13" i="55" s="1"/>
  <c r="E12" i="55"/>
  <c r="H12" i="55" s="1"/>
  <c r="E9" i="55"/>
  <c r="H9" i="55" s="1"/>
  <c r="E8" i="55"/>
  <c r="H8" i="55" s="1"/>
  <c r="E7" i="55"/>
  <c r="H7" i="55" s="1"/>
  <c r="E5" i="55"/>
  <c r="H5" i="55" s="1"/>
  <c r="E4" i="55"/>
  <c r="H4" i="55" s="1"/>
  <c r="E3" i="55"/>
  <c r="H3" i="55" s="1"/>
  <c r="F30" i="13"/>
  <c r="F66" i="13"/>
  <c r="F84" i="13"/>
  <c r="G30" i="13"/>
  <c r="E77" i="55" l="1"/>
  <c r="H77" i="55" s="1"/>
  <c r="I113" i="51"/>
  <c r="H113" i="51"/>
  <c r="F113" i="51"/>
  <c r="E113" i="51"/>
  <c r="D113" i="51"/>
  <c r="G112" i="51"/>
  <c r="J112" i="51" s="1"/>
  <c r="G111" i="51"/>
  <c r="J111" i="51" s="1"/>
  <c r="G110" i="51"/>
  <c r="J110" i="51" s="1"/>
  <c r="G109" i="51"/>
  <c r="J109" i="51" s="1"/>
  <c r="G108" i="51"/>
  <c r="J108" i="51" s="1"/>
  <c r="G107" i="51"/>
  <c r="J107" i="51" s="1"/>
  <c r="G106" i="51"/>
  <c r="J106" i="51" s="1"/>
  <c r="G105" i="51"/>
  <c r="J105" i="51" s="1"/>
  <c r="G104" i="51"/>
  <c r="J104" i="51" s="1"/>
  <c r="G103" i="51"/>
  <c r="J103" i="51" s="1"/>
  <c r="G102" i="51"/>
  <c r="J102" i="51" s="1"/>
  <c r="G101" i="51"/>
  <c r="J101" i="51" s="1"/>
  <c r="G100" i="51"/>
  <c r="J100" i="51" s="1"/>
  <c r="G99" i="51"/>
  <c r="J99" i="51" s="1"/>
  <c r="G98" i="51"/>
  <c r="J98" i="51" s="1"/>
  <c r="G97" i="51"/>
  <c r="J97" i="51" s="1"/>
  <c r="J96" i="51"/>
  <c r="G96" i="51"/>
  <c r="G95" i="51"/>
  <c r="J95" i="51" s="1"/>
  <c r="G94" i="51"/>
  <c r="J94" i="51" s="1"/>
  <c r="G93" i="51"/>
  <c r="J93" i="51" s="1"/>
  <c r="G92" i="51"/>
  <c r="J92" i="51" s="1"/>
  <c r="G91" i="51"/>
  <c r="J91" i="51" s="1"/>
  <c r="G90" i="51"/>
  <c r="J90" i="51" s="1"/>
  <c r="G89" i="51"/>
  <c r="J89" i="51" s="1"/>
  <c r="G88" i="51"/>
  <c r="J88" i="51" s="1"/>
  <c r="G87" i="51"/>
  <c r="J87" i="51" s="1"/>
  <c r="G86" i="51"/>
  <c r="J86" i="51" s="1"/>
  <c r="G85" i="51"/>
  <c r="J85" i="51" s="1"/>
  <c r="G84" i="51"/>
  <c r="J84" i="51" s="1"/>
  <c r="G83" i="51"/>
  <c r="J83" i="51" s="1"/>
  <c r="G82" i="51"/>
  <c r="J82" i="51" s="1"/>
  <c r="G81" i="51"/>
  <c r="J81" i="51" s="1"/>
  <c r="G80" i="51"/>
  <c r="J80" i="51" s="1"/>
  <c r="G79" i="51"/>
  <c r="J79" i="51" s="1"/>
  <c r="G78" i="51"/>
  <c r="J78" i="51" s="1"/>
  <c r="G77" i="51"/>
  <c r="J77" i="51" s="1"/>
  <c r="G76" i="51"/>
  <c r="J76" i="51" s="1"/>
  <c r="G75" i="51"/>
  <c r="J75" i="51" s="1"/>
  <c r="G74" i="51"/>
  <c r="J74" i="51" s="1"/>
  <c r="G73" i="51"/>
  <c r="J73" i="51" s="1"/>
  <c r="G72" i="51"/>
  <c r="J72" i="51" s="1"/>
  <c r="G71" i="51"/>
  <c r="J71" i="51" s="1"/>
  <c r="G70" i="51"/>
  <c r="J70" i="51" s="1"/>
  <c r="G69" i="51"/>
  <c r="J69" i="51" s="1"/>
  <c r="G68" i="51"/>
  <c r="J68" i="51" s="1"/>
  <c r="G67" i="51"/>
  <c r="J67" i="51" s="1"/>
  <c r="G66" i="51"/>
  <c r="J66" i="51" s="1"/>
  <c r="G65" i="51"/>
  <c r="J65" i="51" s="1"/>
  <c r="G64" i="51"/>
  <c r="J64" i="51" s="1"/>
  <c r="G63" i="51"/>
  <c r="J63" i="51" s="1"/>
  <c r="G62" i="51"/>
  <c r="J62" i="51" s="1"/>
  <c r="G61" i="51"/>
  <c r="J61" i="51" s="1"/>
  <c r="G60" i="51"/>
  <c r="J60" i="51" s="1"/>
  <c r="G59" i="51"/>
  <c r="J59" i="51" s="1"/>
  <c r="G58" i="51"/>
  <c r="J58" i="51" s="1"/>
  <c r="G57" i="51"/>
  <c r="J57" i="51" s="1"/>
  <c r="G56" i="51"/>
  <c r="J56" i="51" s="1"/>
  <c r="G55" i="51"/>
  <c r="J55" i="51" s="1"/>
  <c r="G54" i="51"/>
  <c r="J54" i="51" s="1"/>
  <c r="G53" i="51"/>
  <c r="J53" i="51" s="1"/>
  <c r="G52" i="51"/>
  <c r="J52" i="51" s="1"/>
  <c r="G51" i="51"/>
  <c r="J51" i="51" s="1"/>
  <c r="G50" i="51"/>
  <c r="J50" i="51" s="1"/>
  <c r="G49" i="51"/>
  <c r="J49" i="51" s="1"/>
  <c r="G48" i="51"/>
  <c r="J48" i="51" s="1"/>
  <c r="G47" i="51"/>
  <c r="J47" i="51" s="1"/>
  <c r="G46" i="51"/>
  <c r="J46" i="51" s="1"/>
  <c r="G45" i="51"/>
  <c r="J45" i="51" s="1"/>
  <c r="G44" i="51"/>
  <c r="J44" i="51" s="1"/>
  <c r="G43" i="51"/>
  <c r="J43" i="51" s="1"/>
  <c r="G42" i="51"/>
  <c r="J42" i="51" s="1"/>
  <c r="G41" i="51"/>
  <c r="J41" i="51" s="1"/>
  <c r="G40" i="51"/>
  <c r="J40" i="51" s="1"/>
  <c r="G39" i="51"/>
  <c r="J39" i="51" s="1"/>
  <c r="G38" i="51"/>
  <c r="J38" i="51" s="1"/>
  <c r="G37" i="51"/>
  <c r="J37" i="51" s="1"/>
  <c r="G36" i="51"/>
  <c r="J36" i="51" s="1"/>
  <c r="G35" i="51"/>
  <c r="J35" i="51" s="1"/>
  <c r="G34" i="51"/>
  <c r="J34" i="51" s="1"/>
  <c r="G33" i="51"/>
  <c r="J33" i="51" s="1"/>
  <c r="G32" i="51"/>
  <c r="J32" i="51" s="1"/>
  <c r="G31" i="51"/>
  <c r="J31" i="51" s="1"/>
  <c r="G29" i="51"/>
  <c r="J29" i="51" s="1"/>
  <c r="G28" i="51"/>
  <c r="J28" i="51" s="1"/>
  <c r="G27" i="51"/>
  <c r="J27" i="51" s="1"/>
  <c r="G26" i="51"/>
  <c r="J26" i="51" s="1"/>
  <c r="G25" i="51"/>
  <c r="J25" i="51" s="1"/>
  <c r="G24" i="51"/>
  <c r="J24" i="51" s="1"/>
  <c r="G23" i="51"/>
  <c r="J23" i="51" s="1"/>
  <c r="G22" i="51"/>
  <c r="J22" i="51" s="1"/>
  <c r="G21" i="51"/>
  <c r="J21" i="51" s="1"/>
  <c r="G20" i="51"/>
  <c r="J20" i="51" s="1"/>
  <c r="G19" i="51"/>
  <c r="J19" i="51" s="1"/>
  <c r="G18" i="51"/>
  <c r="J18" i="51" s="1"/>
  <c r="G17" i="51"/>
  <c r="J17" i="51" s="1"/>
  <c r="G16" i="51"/>
  <c r="J16" i="51" s="1"/>
  <c r="G15" i="51"/>
  <c r="J15" i="51" s="1"/>
  <c r="G14" i="51"/>
  <c r="J14" i="51" s="1"/>
  <c r="G13" i="51"/>
  <c r="J13" i="51" s="1"/>
  <c r="G12" i="51"/>
  <c r="J12" i="51" s="1"/>
  <c r="G11" i="51"/>
  <c r="J11" i="51" s="1"/>
  <c r="G10" i="51"/>
  <c r="J10" i="51" s="1"/>
  <c r="G9" i="51"/>
  <c r="J9" i="51" s="1"/>
  <c r="G8" i="51"/>
  <c r="J8" i="51" s="1"/>
  <c r="G7" i="51"/>
  <c r="J7" i="51" s="1"/>
  <c r="G6" i="51"/>
  <c r="J6" i="51" s="1"/>
  <c r="G5" i="51"/>
  <c r="J5" i="51" s="1"/>
  <c r="G4" i="51"/>
  <c r="J4" i="51" s="1"/>
  <c r="G3" i="51"/>
  <c r="J3" i="51" s="1"/>
  <c r="I113" i="50"/>
  <c r="H113" i="50"/>
  <c r="F113" i="50"/>
  <c r="E113" i="50"/>
  <c r="D113" i="50"/>
  <c r="G112" i="50"/>
  <c r="J112" i="50" s="1"/>
  <c r="G111" i="50"/>
  <c r="J111" i="50" s="1"/>
  <c r="G110" i="50"/>
  <c r="J110" i="50" s="1"/>
  <c r="G109" i="50"/>
  <c r="J109" i="50" s="1"/>
  <c r="G108" i="50"/>
  <c r="J108" i="50" s="1"/>
  <c r="G107" i="50"/>
  <c r="J107" i="50" s="1"/>
  <c r="G106" i="50"/>
  <c r="J106" i="50" s="1"/>
  <c r="G105" i="50"/>
  <c r="J105" i="50" s="1"/>
  <c r="G104" i="50"/>
  <c r="J104" i="50" s="1"/>
  <c r="G103" i="50"/>
  <c r="J103" i="50" s="1"/>
  <c r="G102" i="50"/>
  <c r="J102" i="50" s="1"/>
  <c r="G101" i="50"/>
  <c r="J101" i="50" s="1"/>
  <c r="G100" i="50"/>
  <c r="J100" i="50" s="1"/>
  <c r="G99" i="50"/>
  <c r="J99" i="50" s="1"/>
  <c r="G98" i="50"/>
  <c r="J98" i="50" s="1"/>
  <c r="G97" i="50"/>
  <c r="J97" i="50" s="1"/>
  <c r="G96" i="50"/>
  <c r="J96" i="50" s="1"/>
  <c r="G95" i="50"/>
  <c r="J95" i="50" s="1"/>
  <c r="G94" i="50"/>
  <c r="J94" i="50" s="1"/>
  <c r="G93" i="50"/>
  <c r="J93" i="50" s="1"/>
  <c r="G92" i="50"/>
  <c r="J92" i="50" s="1"/>
  <c r="G91" i="50"/>
  <c r="J91" i="50" s="1"/>
  <c r="G90" i="50"/>
  <c r="J90" i="50" s="1"/>
  <c r="G89" i="50"/>
  <c r="J89" i="50" s="1"/>
  <c r="G88" i="50"/>
  <c r="J88" i="50" s="1"/>
  <c r="G87" i="50"/>
  <c r="J87" i="50" s="1"/>
  <c r="G86" i="50"/>
  <c r="J86" i="50" s="1"/>
  <c r="G85" i="50"/>
  <c r="J85" i="50" s="1"/>
  <c r="G84" i="50"/>
  <c r="J84" i="50" s="1"/>
  <c r="G83" i="50"/>
  <c r="J83" i="50" s="1"/>
  <c r="G82" i="50"/>
  <c r="J82" i="50" s="1"/>
  <c r="G81" i="50"/>
  <c r="J81" i="50" s="1"/>
  <c r="G80" i="50"/>
  <c r="J80" i="50" s="1"/>
  <c r="G79" i="50"/>
  <c r="J79" i="50" s="1"/>
  <c r="G78" i="50"/>
  <c r="J78" i="50" s="1"/>
  <c r="J77" i="50"/>
  <c r="G77" i="50"/>
  <c r="G76" i="50"/>
  <c r="J76" i="50" s="1"/>
  <c r="G75" i="50"/>
  <c r="J75" i="50" s="1"/>
  <c r="G74" i="50"/>
  <c r="J74" i="50" s="1"/>
  <c r="G73" i="50"/>
  <c r="J73" i="50" s="1"/>
  <c r="G72" i="50"/>
  <c r="J72" i="50" s="1"/>
  <c r="G71" i="50"/>
  <c r="J71" i="50" s="1"/>
  <c r="G70" i="50"/>
  <c r="J70" i="50" s="1"/>
  <c r="G69" i="50"/>
  <c r="J69" i="50" s="1"/>
  <c r="G68" i="50"/>
  <c r="J68" i="50" s="1"/>
  <c r="G67" i="50"/>
  <c r="J67" i="50" s="1"/>
  <c r="G66" i="50"/>
  <c r="J66" i="50" s="1"/>
  <c r="G65" i="50"/>
  <c r="J65" i="50" s="1"/>
  <c r="G64" i="50"/>
  <c r="J64" i="50" s="1"/>
  <c r="G63" i="50"/>
  <c r="J63" i="50" s="1"/>
  <c r="G62" i="50"/>
  <c r="J62" i="50" s="1"/>
  <c r="G61" i="50"/>
  <c r="J61" i="50" s="1"/>
  <c r="G60" i="50"/>
  <c r="J60" i="50" s="1"/>
  <c r="G59" i="50"/>
  <c r="J59" i="50" s="1"/>
  <c r="G58" i="50"/>
  <c r="J58" i="50" s="1"/>
  <c r="G57" i="50"/>
  <c r="J57" i="50" s="1"/>
  <c r="G56" i="50"/>
  <c r="J56" i="50" s="1"/>
  <c r="G55" i="50"/>
  <c r="J55" i="50" s="1"/>
  <c r="G54" i="50"/>
  <c r="J54" i="50" s="1"/>
  <c r="G53" i="50"/>
  <c r="J53" i="50" s="1"/>
  <c r="G52" i="50"/>
  <c r="J52" i="50" s="1"/>
  <c r="G51" i="50"/>
  <c r="J51" i="50" s="1"/>
  <c r="G50" i="50"/>
  <c r="J50" i="50" s="1"/>
  <c r="G49" i="50"/>
  <c r="J49" i="50" s="1"/>
  <c r="G48" i="50"/>
  <c r="J48" i="50" s="1"/>
  <c r="G47" i="50"/>
  <c r="J47" i="50" s="1"/>
  <c r="G46" i="50"/>
  <c r="J46" i="50" s="1"/>
  <c r="G45" i="50"/>
  <c r="J45" i="50" s="1"/>
  <c r="G44" i="50"/>
  <c r="J44" i="50" s="1"/>
  <c r="G43" i="50"/>
  <c r="J43" i="50" s="1"/>
  <c r="G42" i="50"/>
  <c r="J42" i="50" s="1"/>
  <c r="G41" i="50"/>
  <c r="J41" i="50" s="1"/>
  <c r="G40" i="50"/>
  <c r="J40" i="50" s="1"/>
  <c r="G39" i="50"/>
  <c r="J39" i="50" s="1"/>
  <c r="G38" i="50"/>
  <c r="J38" i="50" s="1"/>
  <c r="G37" i="50"/>
  <c r="J37" i="50" s="1"/>
  <c r="G36" i="50"/>
  <c r="J36" i="50" s="1"/>
  <c r="G35" i="50"/>
  <c r="J35" i="50" s="1"/>
  <c r="G34" i="50"/>
  <c r="J34" i="50" s="1"/>
  <c r="G33" i="50"/>
  <c r="J33" i="50" s="1"/>
  <c r="G32" i="50"/>
  <c r="J32" i="50" s="1"/>
  <c r="G31" i="50"/>
  <c r="J31" i="50" s="1"/>
  <c r="G29" i="50"/>
  <c r="J29" i="50" s="1"/>
  <c r="G28" i="50"/>
  <c r="J28" i="50" s="1"/>
  <c r="G27" i="50"/>
  <c r="J27" i="50" s="1"/>
  <c r="G26" i="50"/>
  <c r="J26" i="50" s="1"/>
  <c r="G25" i="50"/>
  <c r="J25" i="50" s="1"/>
  <c r="G24" i="50"/>
  <c r="J24" i="50" s="1"/>
  <c r="G23" i="50"/>
  <c r="J23" i="50" s="1"/>
  <c r="G22" i="50"/>
  <c r="J22" i="50" s="1"/>
  <c r="G21" i="50"/>
  <c r="J21" i="50" s="1"/>
  <c r="G20" i="50"/>
  <c r="J20" i="50" s="1"/>
  <c r="G19" i="50"/>
  <c r="J19" i="50" s="1"/>
  <c r="G18" i="50"/>
  <c r="J18" i="50" s="1"/>
  <c r="G17" i="50"/>
  <c r="J17" i="50" s="1"/>
  <c r="G16" i="50"/>
  <c r="J16" i="50" s="1"/>
  <c r="G15" i="50"/>
  <c r="J15" i="50" s="1"/>
  <c r="G14" i="50"/>
  <c r="J14" i="50" s="1"/>
  <c r="G13" i="50"/>
  <c r="J13" i="50" s="1"/>
  <c r="G12" i="50"/>
  <c r="J12" i="50" s="1"/>
  <c r="G11" i="50"/>
  <c r="J11" i="50" s="1"/>
  <c r="G10" i="50"/>
  <c r="J10" i="50" s="1"/>
  <c r="G9" i="50"/>
  <c r="J9" i="50" s="1"/>
  <c r="G8" i="50"/>
  <c r="J8" i="50" s="1"/>
  <c r="G7" i="50"/>
  <c r="J7" i="50" s="1"/>
  <c r="G6" i="50"/>
  <c r="J6" i="50" s="1"/>
  <c r="G5" i="50"/>
  <c r="J5" i="50" s="1"/>
  <c r="G4" i="50"/>
  <c r="J4" i="50" s="1"/>
  <c r="G3" i="50"/>
  <c r="J3" i="50" s="1"/>
  <c r="I113" i="49"/>
  <c r="H113" i="49"/>
  <c r="F113" i="49"/>
  <c r="E113" i="49"/>
  <c r="D113" i="49"/>
  <c r="G112" i="49"/>
  <c r="J112" i="49" s="1"/>
  <c r="G111" i="49"/>
  <c r="J111" i="49" s="1"/>
  <c r="G110" i="49"/>
  <c r="J110" i="49" s="1"/>
  <c r="G109" i="49"/>
  <c r="J109" i="49" s="1"/>
  <c r="G108" i="49"/>
  <c r="J108" i="49" s="1"/>
  <c r="G107" i="49"/>
  <c r="J107" i="49" s="1"/>
  <c r="G106" i="49"/>
  <c r="J106" i="49" s="1"/>
  <c r="G105" i="49"/>
  <c r="J105" i="49" s="1"/>
  <c r="G104" i="49"/>
  <c r="J104" i="49" s="1"/>
  <c r="G103" i="49"/>
  <c r="J103" i="49" s="1"/>
  <c r="G102" i="49"/>
  <c r="J102" i="49" s="1"/>
  <c r="G101" i="49"/>
  <c r="J101" i="49" s="1"/>
  <c r="G100" i="49"/>
  <c r="J100" i="49" s="1"/>
  <c r="G99" i="49"/>
  <c r="J99" i="49" s="1"/>
  <c r="G98" i="49"/>
  <c r="J98" i="49" s="1"/>
  <c r="G97" i="49"/>
  <c r="J97" i="49" s="1"/>
  <c r="G96" i="49"/>
  <c r="J96" i="49" s="1"/>
  <c r="G95" i="49"/>
  <c r="J95" i="49" s="1"/>
  <c r="G94" i="49"/>
  <c r="J94" i="49" s="1"/>
  <c r="G93" i="49"/>
  <c r="J93" i="49" s="1"/>
  <c r="G92" i="49"/>
  <c r="J92" i="49" s="1"/>
  <c r="G91" i="49"/>
  <c r="J91" i="49" s="1"/>
  <c r="G90" i="49"/>
  <c r="J90" i="49" s="1"/>
  <c r="G89" i="49"/>
  <c r="J89" i="49" s="1"/>
  <c r="G88" i="49"/>
  <c r="J88" i="49" s="1"/>
  <c r="G87" i="49"/>
  <c r="J87" i="49" s="1"/>
  <c r="G86" i="49"/>
  <c r="J86" i="49" s="1"/>
  <c r="G85" i="49"/>
  <c r="J85" i="49" s="1"/>
  <c r="G84" i="49"/>
  <c r="J84" i="49" s="1"/>
  <c r="G83" i="49"/>
  <c r="J83" i="49" s="1"/>
  <c r="G82" i="49"/>
  <c r="J82" i="49" s="1"/>
  <c r="G81" i="49"/>
  <c r="J81" i="49" s="1"/>
  <c r="G80" i="49"/>
  <c r="J80" i="49" s="1"/>
  <c r="G79" i="49"/>
  <c r="J79" i="49" s="1"/>
  <c r="G78" i="49"/>
  <c r="J78" i="49" s="1"/>
  <c r="G77" i="49"/>
  <c r="J77" i="49" s="1"/>
  <c r="G76" i="49"/>
  <c r="J76" i="49" s="1"/>
  <c r="G75" i="49"/>
  <c r="J75" i="49" s="1"/>
  <c r="G74" i="49"/>
  <c r="J74" i="49" s="1"/>
  <c r="G73" i="49"/>
  <c r="J73" i="49" s="1"/>
  <c r="G72" i="49"/>
  <c r="J72" i="49" s="1"/>
  <c r="G71" i="49"/>
  <c r="J71" i="49" s="1"/>
  <c r="G70" i="49"/>
  <c r="J70" i="49" s="1"/>
  <c r="G69" i="49"/>
  <c r="J69" i="49" s="1"/>
  <c r="G68" i="49"/>
  <c r="J68" i="49" s="1"/>
  <c r="G67" i="49"/>
  <c r="J67" i="49" s="1"/>
  <c r="G66" i="49"/>
  <c r="J66" i="49" s="1"/>
  <c r="G65" i="49"/>
  <c r="J65" i="49" s="1"/>
  <c r="G64" i="49"/>
  <c r="J64" i="49" s="1"/>
  <c r="G63" i="49"/>
  <c r="J63" i="49" s="1"/>
  <c r="G62" i="49"/>
  <c r="J62" i="49" s="1"/>
  <c r="G61" i="49"/>
  <c r="J61" i="49" s="1"/>
  <c r="G60" i="49"/>
  <c r="J60" i="49" s="1"/>
  <c r="G59" i="49"/>
  <c r="J59" i="49" s="1"/>
  <c r="G58" i="49"/>
  <c r="J58" i="49" s="1"/>
  <c r="G57" i="49"/>
  <c r="J57" i="49" s="1"/>
  <c r="G56" i="49"/>
  <c r="J56" i="49" s="1"/>
  <c r="G55" i="49"/>
  <c r="J55" i="49" s="1"/>
  <c r="G54" i="49"/>
  <c r="J54" i="49" s="1"/>
  <c r="G53" i="49"/>
  <c r="J53" i="49" s="1"/>
  <c r="G52" i="49"/>
  <c r="J52" i="49" s="1"/>
  <c r="G51" i="49"/>
  <c r="J51" i="49" s="1"/>
  <c r="J50" i="49"/>
  <c r="G50" i="49"/>
  <c r="G49" i="49"/>
  <c r="J49" i="49" s="1"/>
  <c r="G48" i="49"/>
  <c r="J48" i="49" s="1"/>
  <c r="G47" i="49"/>
  <c r="J47" i="49" s="1"/>
  <c r="G46" i="49"/>
  <c r="J46" i="49" s="1"/>
  <c r="G45" i="49"/>
  <c r="J45" i="49" s="1"/>
  <c r="G44" i="49"/>
  <c r="J44" i="49" s="1"/>
  <c r="G43" i="49"/>
  <c r="J43" i="49" s="1"/>
  <c r="G42" i="49"/>
  <c r="J42" i="49" s="1"/>
  <c r="G41" i="49"/>
  <c r="J41" i="49" s="1"/>
  <c r="G40" i="49"/>
  <c r="J40" i="49" s="1"/>
  <c r="G39" i="49"/>
  <c r="J39" i="49" s="1"/>
  <c r="G38" i="49"/>
  <c r="J38" i="49" s="1"/>
  <c r="G37" i="49"/>
  <c r="J37" i="49" s="1"/>
  <c r="G36" i="49"/>
  <c r="J36" i="49" s="1"/>
  <c r="G35" i="49"/>
  <c r="J35" i="49" s="1"/>
  <c r="G34" i="49"/>
  <c r="J34" i="49" s="1"/>
  <c r="G33" i="49"/>
  <c r="J33" i="49" s="1"/>
  <c r="G32" i="49"/>
  <c r="J32" i="49" s="1"/>
  <c r="G31" i="49"/>
  <c r="J31" i="49" s="1"/>
  <c r="G29" i="49"/>
  <c r="J29" i="49" s="1"/>
  <c r="G28" i="49"/>
  <c r="J28" i="49" s="1"/>
  <c r="G27" i="49"/>
  <c r="J27" i="49" s="1"/>
  <c r="G26" i="49"/>
  <c r="J26" i="49" s="1"/>
  <c r="G25" i="49"/>
  <c r="J25" i="49" s="1"/>
  <c r="G24" i="49"/>
  <c r="J24" i="49" s="1"/>
  <c r="G23" i="49"/>
  <c r="J23" i="49" s="1"/>
  <c r="G22" i="49"/>
  <c r="J22" i="49" s="1"/>
  <c r="G21" i="49"/>
  <c r="J21" i="49" s="1"/>
  <c r="G20" i="49"/>
  <c r="J20" i="49" s="1"/>
  <c r="G19" i="49"/>
  <c r="J19" i="49" s="1"/>
  <c r="G18" i="49"/>
  <c r="J18" i="49" s="1"/>
  <c r="G17" i="49"/>
  <c r="J17" i="49" s="1"/>
  <c r="G16" i="49"/>
  <c r="J16" i="49" s="1"/>
  <c r="G15" i="49"/>
  <c r="J15" i="49" s="1"/>
  <c r="G14" i="49"/>
  <c r="J14" i="49" s="1"/>
  <c r="G13" i="49"/>
  <c r="J13" i="49" s="1"/>
  <c r="J12" i="49"/>
  <c r="G12" i="49"/>
  <c r="G11" i="49"/>
  <c r="J11" i="49" s="1"/>
  <c r="G10" i="49"/>
  <c r="J10" i="49" s="1"/>
  <c r="G9" i="49"/>
  <c r="J9" i="49" s="1"/>
  <c r="G8" i="49"/>
  <c r="J8" i="49" s="1"/>
  <c r="G7" i="49"/>
  <c r="J7" i="49" s="1"/>
  <c r="G6" i="49"/>
  <c r="J6" i="49" s="1"/>
  <c r="G5" i="49"/>
  <c r="J5" i="49" s="1"/>
  <c r="G4" i="49"/>
  <c r="J4" i="49" s="1"/>
  <c r="G3" i="49"/>
  <c r="J3" i="49" s="1"/>
  <c r="I113" i="48"/>
  <c r="H113" i="48"/>
  <c r="F113" i="48"/>
  <c r="E113" i="48"/>
  <c r="D113" i="48"/>
  <c r="G112" i="48"/>
  <c r="J112" i="48" s="1"/>
  <c r="G111" i="48"/>
  <c r="J111" i="48" s="1"/>
  <c r="G110" i="48"/>
  <c r="J110" i="48" s="1"/>
  <c r="G109" i="48"/>
  <c r="J109" i="48" s="1"/>
  <c r="G108" i="48"/>
  <c r="J108" i="48" s="1"/>
  <c r="G107" i="48"/>
  <c r="J107" i="48" s="1"/>
  <c r="G106" i="48"/>
  <c r="J106" i="48" s="1"/>
  <c r="G105" i="48"/>
  <c r="J105" i="48" s="1"/>
  <c r="G104" i="48"/>
  <c r="J104" i="48" s="1"/>
  <c r="G103" i="48"/>
  <c r="J103" i="48" s="1"/>
  <c r="G102" i="48"/>
  <c r="J102" i="48" s="1"/>
  <c r="G101" i="48"/>
  <c r="J101" i="48" s="1"/>
  <c r="G100" i="48"/>
  <c r="J100" i="48" s="1"/>
  <c r="G99" i="48"/>
  <c r="J99" i="48" s="1"/>
  <c r="G98" i="48"/>
  <c r="J98" i="48" s="1"/>
  <c r="G97" i="48"/>
  <c r="J97" i="48" s="1"/>
  <c r="G96" i="48"/>
  <c r="J96" i="48" s="1"/>
  <c r="G95" i="48"/>
  <c r="J95" i="48" s="1"/>
  <c r="G94" i="48"/>
  <c r="J94" i="48" s="1"/>
  <c r="G93" i="48"/>
  <c r="J93" i="48" s="1"/>
  <c r="G92" i="48"/>
  <c r="J92" i="48" s="1"/>
  <c r="G91" i="48"/>
  <c r="J91" i="48" s="1"/>
  <c r="G90" i="48"/>
  <c r="J90" i="48" s="1"/>
  <c r="G89" i="48"/>
  <c r="J89" i="48" s="1"/>
  <c r="G88" i="48"/>
  <c r="J88" i="48" s="1"/>
  <c r="G87" i="48"/>
  <c r="J87" i="48" s="1"/>
  <c r="G86" i="48"/>
  <c r="J86" i="48" s="1"/>
  <c r="G85" i="48"/>
  <c r="J85" i="48" s="1"/>
  <c r="G84" i="48"/>
  <c r="J84" i="48" s="1"/>
  <c r="G83" i="48"/>
  <c r="J83" i="48" s="1"/>
  <c r="G82" i="48"/>
  <c r="J82" i="48" s="1"/>
  <c r="G81" i="48"/>
  <c r="J81" i="48" s="1"/>
  <c r="G80" i="48"/>
  <c r="J80" i="48" s="1"/>
  <c r="G79" i="48"/>
  <c r="J79" i="48" s="1"/>
  <c r="G78" i="48"/>
  <c r="J78" i="48" s="1"/>
  <c r="G77" i="48"/>
  <c r="J77" i="48" s="1"/>
  <c r="G76" i="48"/>
  <c r="J76" i="48" s="1"/>
  <c r="G75" i="48"/>
  <c r="J75" i="48" s="1"/>
  <c r="G74" i="48"/>
  <c r="J74" i="48" s="1"/>
  <c r="G73" i="48"/>
  <c r="J73" i="48" s="1"/>
  <c r="G72" i="48"/>
  <c r="J72" i="48" s="1"/>
  <c r="G71" i="48"/>
  <c r="J71" i="48" s="1"/>
  <c r="G70" i="48"/>
  <c r="J70" i="48" s="1"/>
  <c r="G69" i="48"/>
  <c r="J69" i="48" s="1"/>
  <c r="G68" i="48"/>
  <c r="J68" i="48" s="1"/>
  <c r="G67" i="48"/>
  <c r="J67" i="48" s="1"/>
  <c r="G66" i="48"/>
  <c r="J66" i="48" s="1"/>
  <c r="G65" i="48"/>
  <c r="J65" i="48" s="1"/>
  <c r="G64" i="48"/>
  <c r="J64" i="48" s="1"/>
  <c r="G63" i="48"/>
  <c r="J63" i="48" s="1"/>
  <c r="G62" i="48"/>
  <c r="J62" i="48" s="1"/>
  <c r="G61" i="48"/>
  <c r="J61" i="48" s="1"/>
  <c r="G60" i="48"/>
  <c r="J60" i="48" s="1"/>
  <c r="G59" i="48"/>
  <c r="J59" i="48" s="1"/>
  <c r="G58" i="48"/>
  <c r="J58" i="48" s="1"/>
  <c r="G57" i="48"/>
  <c r="J57" i="48" s="1"/>
  <c r="G56" i="48"/>
  <c r="J56" i="48" s="1"/>
  <c r="G55" i="48"/>
  <c r="J55" i="48" s="1"/>
  <c r="G54" i="48"/>
  <c r="J54" i="48" s="1"/>
  <c r="G53" i="48"/>
  <c r="J53" i="48" s="1"/>
  <c r="G52" i="48"/>
  <c r="J52" i="48" s="1"/>
  <c r="G51" i="48"/>
  <c r="J51" i="48" s="1"/>
  <c r="G50" i="48"/>
  <c r="J50" i="48" s="1"/>
  <c r="G49" i="48"/>
  <c r="J49" i="48" s="1"/>
  <c r="G48" i="48"/>
  <c r="J48" i="48" s="1"/>
  <c r="G47" i="48"/>
  <c r="J47" i="48" s="1"/>
  <c r="G46" i="48"/>
  <c r="J46" i="48" s="1"/>
  <c r="G45" i="48"/>
  <c r="J45" i="48" s="1"/>
  <c r="G44" i="48"/>
  <c r="J44" i="48" s="1"/>
  <c r="G43" i="48"/>
  <c r="J43" i="48" s="1"/>
  <c r="G42" i="48"/>
  <c r="J42" i="48" s="1"/>
  <c r="G41" i="48"/>
  <c r="J41" i="48" s="1"/>
  <c r="G40" i="48"/>
  <c r="J40" i="48" s="1"/>
  <c r="G39" i="48"/>
  <c r="J39" i="48" s="1"/>
  <c r="G38" i="48"/>
  <c r="J38" i="48" s="1"/>
  <c r="G37" i="48"/>
  <c r="J37" i="48" s="1"/>
  <c r="G36" i="48"/>
  <c r="J36" i="48" s="1"/>
  <c r="G35" i="48"/>
  <c r="J35" i="48" s="1"/>
  <c r="G34" i="48"/>
  <c r="J34" i="48" s="1"/>
  <c r="G33" i="48"/>
  <c r="J33" i="48" s="1"/>
  <c r="G32" i="48"/>
  <c r="J32" i="48" s="1"/>
  <c r="G31" i="48"/>
  <c r="J31" i="48" s="1"/>
  <c r="G29" i="48"/>
  <c r="J29" i="48" s="1"/>
  <c r="G28" i="48"/>
  <c r="J28" i="48" s="1"/>
  <c r="G27" i="48"/>
  <c r="J27" i="48" s="1"/>
  <c r="G26" i="48"/>
  <c r="J26" i="48" s="1"/>
  <c r="G25" i="48"/>
  <c r="J25" i="48" s="1"/>
  <c r="G24" i="48"/>
  <c r="J24" i="48" s="1"/>
  <c r="G23" i="48"/>
  <c r="J23" i="48" s="1"/>
  <c r="G22" i="48"/>
  <c r="J22" i="48" s="1"/>
  <c r="G21" i="48"/>
  <c r="J21" i="48" s="1"/>
  <c r="G20" i="48"/>
  <c r="J20" i="48" s="1"/>
  <c r="G19" i="48"/>
  <c r="J19" i="48" s="1"/>
  <c r="G18" i="48"/>
  <c r="J18" i="48" s="1"/>
  <c r="G17" i="48"/>
  <c r="J17" i="48" s="1"/>
  <c r="G16" i="48"/>
  <c r="J16" i="48" s="1"/>
  <c r="G15" i="48"/>
  <c r="J15" i="48" s="1"/>
  <c r="G14" i="48"/>
  <c r="J14" i="48" s="1"/>
  <c r="G13" i="48"/>
  <c r="J13" i="48" s="1"/>
  <c r="G12" i="48"/>
  <c r="J12" i="48" s="1"/>
  <c r="G11" i="48"/>
  <c r="J11" i="48" s="1"/>
  <c r="G10" i="48"/>
  <c r="J10" i="48" s="1"/>
  <c r="G9" i="48"/>
  <c r="J9" i="48" s="1"/>
  <c r="G8" i="48"/>
  <c r="J8" i="48" s="1"/>
  <c r="G7" i="48"/>
  <c r="J7" i="48" s="1"/>
  <c r="G6" i="48"/>
  <c r="J6" i="48" s="1"/>
  <c r="G5" i="48"/>
  <c r="J5" i="48" s="1"/>
  <c r="G4" i="48"/>
  <c r="J4" i="48" s="1"/>
  <c r="G3" i="48"/>
  <c r="J3" i="48" s="1"/>
  <c r="I113" i="47"/>
  <c r="H113" i="47"/>
  <c r="F113" i="47"/>
  <c r="E113" i="47"/>
  <c r="D113" i="47"/>
  <c r="G112" i="47"/>
  <c r="J112" i="47" s="1"/>
  <c r="K115" i="13" s="1"/>
  <c r="G111" i="47"/>
  <c r="J111" i="47" s="1"/>
  <c r="K114" i="13" s="1"/>
  <c r="G110" i="47"/>
  <c r="J110" i="47" s="1"/>
  <c r="K113" i="13" s="1"/>
  <c r="G109" i="47"/>
  <c r="J109" i="47" s="1"/>
  <c r="K112" i="13" s="1"/>
  <c r="G108" i="47"/>
  <c r="J108" i="47" s="1"/>
  <c r="K111" i="13" s="1"/>
  <c r="G107" i="47"/>
  <c r="J107" i="47" s="1"/>
  <c r="K110" i="13" s="1"/>
  <c r="G106" i="47"/>
  <c r="J106" i="47" s="1"/>
  <c r="K109" i="13" s="1"/>
  <c r="G105" i="47"/>
  <c r="J105" i="47" s="1"/>
  <c r="K108" i="13" s="1"/>
  <c r="G104" i="47"/>
  <c r="J104" i="47" s="1"/>
  <c r="K107" i="13" s="1"/>
  <c r="G103" i="47"/>
  <c r="J103" i="47" s="1"/>
  <c r="K106" i="13" s="1"/>
  <c r="G102" i="47"/>
  <c r="J102" i="47" s="1"/>
  <c r="K105" i="13" s="1"/>
  <c r="G101" i="47"/>
  <c r="J101" i="47" s="1"/>
  <c r="K104" i="13" s="1"/>
  <c r="G100" i="47"/>
  <c r="J100" i="47" s="1"/>
  <c r="K103" i="13" s="1"/>
  <c r="G99" i="47"/>
  <c r="J99" i="47" s="1"/>
  <c r="K102" i="13" s="1"/>
  <c r="G98" i="47"/>
  <c r="J98" i="47" s="1"/>
  <c r="K101" i="13" s="1"/>
  <c r="G97" i="47"/>
  <c r="J97" i="47" s="1"/>
  <c r="K100" i="13" s="1"/>
  <c r="G96" i="47"/>
  <c r="J96" i="47" s="1"/>
  <c r="K98" i="13" s="1"/>
  <c r="G95" i="47"/>
  <c r="J95" i="47" s="1"/>
  <c r="K97" i="13" s="1"/>
  <c r="G94" i="47"/>
  <c r="J94" i="47" s="1"/>
  <c r="K96" i="13" s="1"/>
  <c r="G93" i="47"/>
  <c r="J93" i="47" s="1"/>
  <c r="K95" i="13" s="1"/>
  <c r="G92" i="47"/>
  <c r="J92" i="47" s="1"/>
  <c r="K94" i="13" s="1"/>
  <c r="G91" i="47"/>
  <c r="J91" i="47" s="1"/>
  <c r="K93" i="13" s="1"/>
  <c r="G90" i="47"/>
  <c r="J90" i="47" s="1"/>
  <c r="K92" i="13" s="1"/>
  <c r="G89" i="47"/>
  <c r="J89" i="47" s="1"/>
  <c r="K91" i="13" s="1"/>
  <c r="G88" i="47"/>
  <c r="J88" i="47" s="1"/>
  <c r="K90" i="13" s="1"/>
  <c r="G87" i="47"/>
  <c r="J87" i="47" s="1"/>
  <c r="K89" i="13" s="1"/>
  <c r="G86" i="47"/>
  <c r="J86" i="47" s="1"/>
  <c r="K88" i="13" s="1"/>
  <c r="G85" i="47"/>
  <c r="J85" i="47" s="1"/>
  <c r="K87" i="13" s="1"/>
  <c r="G84" i="47"/>
  <c r="J84" i="47" s="1"/>
  <c r="K86" i="13" s="1"/>
  <c r="G83" i="47"/>
  <c r="J83" i="47" s="1"/>
  <c r="K85" i="13" s="1"/>
  <c r="G82" i="47"/>
  <c r="J82" i="47" s="1"/>
  <c r="K83" i="13" s="1"/>
  <c r="G81" i="47"/>
  <c r="J81" i="47" s="1"/>
  <c r="K82" i="13" s="1"/>
  <c r="G80" i="47"/>
  <c r="J80" i="47" s="1"/>
  <c r="K81" i="13" s="1"/>
  <c r="G79" i="47"/>
  <c r="J79" i="47" s="1"/>
  <c r="K80" i="13" s="1"/>
  <c r="G78" i="47"/>
  <c r="J78" i="47" s="1"/>
  <c r="K79" i="13" s="1"/>
  <c r="G77" i="47"/>
  <c r="J77" i="47" s="1"/>
  <c r="K78" i="13" s="1"/>
  <c r="G76" i="47"/>
  <c r="J76" i="47" s="1"/>
  <c r="K77" i="13" s="1"/>
  <c r="G75" i="47"/>
  <c r="J75" i="47" s="1"/>
  <c r="K76" i="13" s="1"/>
  <c r="G74" i="47"/>
  <c r="J74" i="47" s="1"/>
  <c r="K75" i="13" s="1"/>
  <c r="G73" i="47"/>
  <c r="J73" i="47" s="1"/>
  <c r="K74" i="13" s="1"/>
  <c r="G72" i="47"/>
  <c r="J72" i="47" s="1"/>
  <c r="K73" i="13" s="1"/>
  <c r="G71" i="47"/>
  <c r="J71" i="47" s="1"/>
  <c r="K72" i="13" s="1"/>
  <c r="G70" i="47"/>
  <c r="J70" i="47" s="1"/>
  <c r="K71" i="13" s="1"/>
  <c r="G69" i="47"/>
  <c r="J69" i="47" s="1"/>
  <c r="K70" i="13" s="1"/>
  <c r="G68" i="47"/>
  <c r="J68" i="47" s="1"/>
  <c r="K69" i="13" s="1"/>
  <c r="G67" i="47"/>
  <c r="J67" i="47" s="1"/>
  <c r="K68" i="13" s="1"/>
  <c r="G66" i="47"/>
  <c r="J66" i="47" s="1"/>
  <c r="K67" i="13" s="1"/>
  <c r="G65" i="47"/>
  <c r="J65" i="47" s="1"/>
  <c r="K65" i="13" s="1"/>
  <c r="G64" i="47"/>
  <c r="J64" i="47" s="1"/>
  <c r="K64" i="13" s="1"/>
  <c r="G63" i="47"/>
  <c r="J63" i="47" s="1"/>
  <c r="K63" i="13" s="1"/>
  <c r="G62" i="47"/>
  <c r="J62" i="47" s="1"/>
  <c r="K62" i="13" s="1"/>
  <c r="G61" i="47"/>
  <c r="J61" i="47" s="1"/>
  <c r="K61" i="13" s="1"/>
  <c r="G60" i="47"/>
  <c r="J60" i="47" s="1"/>
  <c r="K60" i="13" s="1"/>
  <c r="G59" i="47"/>
  <c r="J59" i="47" s="1"/>
  <c r="K59" i="13" s="1"/>
  <c r="G58" i="47"/>
  <c r="J58" i="47" s="1"/>
  <c r="K58" i="13" s="1"/>
  <c r="G57" i="47"/>
  <c r="J57" i="47" s="1"/>
  <c r="K57" i="13" s="1"/>
  <c r="G56" i="47"/>
  <c r="J56" i="47" s="1"/>
  <c r="K56" i="13" s="1"/>
  <c r="G55" i="47"/>
  <c r="J55" i="47" s="1"/>
  <c r="K55" i="13" s="1"/>
  <c r="G54" i="47"/>
  <c r="J54" i="47" s="1"/>
  <c r="K54" i="13" s="1"/>
  <c r="G53" i="47"/>
  <c r="J53" i="47" s="1"/>
  <c r="K53" i="13" s="1"/>
  <c r="G52" i="47"/>
  <c r="J52" i="47" s="1"/>
  <c r="K52" i="13" s="1"/>
  <c r="G51" i="47"/>
  <c r="J51" i="47" s="1"/>
  <c r="K51" i="13" s="1"/>
  <c r="G50" i="47"/>
  <c r="J50" i="47" s="1"/>
  <c r="K50" i="13" s="1"/>
  <c r="G49" i="47"/>
  <c r="J49" i="47" s="1"/>
  <c r="K49" i="13" s="1"/>
  <c r="G48" i="47"/>
  <c r="J48" i="47" s="1"/>
  <c r="K48" i="13" s="1"/>
  <c r="G47" i="47"/>
  <c r="J47" i="47" s="1"/>
  <c r="K47" i="13" s="1"/>
  <c r="G46" i="47"/>
  <c r="J46" i="47" s="1"/>
  <c r="K46" i="13" s="1"/>
  <c r="G45" i="47"/>
  <c r="J45" i="47" s="1"/>
  <c r="K45" i="13" s="1"/>
  <c r="G44" i="47"/>
  <c r="J44" i="47" s="1"/>
  <c r="K44" i="13" s="1"/>
  <c r="G43" i="47"/>
  <c r="J43" i="47" s="1"/>
  <c r="K43" i="13" s="1"/>
  <c r="G42" i="47"/>
  <c r="J42" i="47" s="1"/>
  <c r="K42" i="13" s="1"/>
  <c r="G41" i="47"/>
  <c r="J41" i="47" s="1"/>
  <c r="K41" i="13" s="1"/>
  <c r="G40" i="47"/>
  <c r="J40" i="47" s="1"/>
  <c r="K40" i="13" s="1"/>
  <c r="G39" i="47"/>
  <c r="J39" i="47" s="1"/>
  <c r="K39" i="13" s="1"/>
  <c r="G38" i="47"/>
  <c r="J38" i="47" s="1"/>
  <c r="K38" i="13" s="1"/>
  <c r="G37" i="47"/>
  <c r="J37" i="47" s="1"/>
  <c r="K37" i="13" s="1"/>
  <c r="G36" i="47"/>
  <c r="J36" i="47" s="1"/>
  <c r="K36" i="13" s="1"/>
  <c r="G35" i="47"/>
  <c r="J35" i="47" s="1"/>
  <c r="K35" i="13" s="1"/>
  <c r="G34" i="47"/>
  <c r="J34" i="47" s="1"/>
  <c r="K34" i="13" s="1"/>
  <c r="G33" i="47"/>
  <c r="J33" i="47" s="1"/>
  <c r="K33" i="13" s="1"/>
  <c r="G32" i="47"/>
  <c r="J32" i="47" s="1"/>
  <c r="K32" i="13" s="1"/>
  <c r="G31" i="47"/>
  <c r="J31" i="47" s="1"/>
  <c r="K31" i="13" s="1"/>
  <c r="G29" i="47"/>
  <c r="J29" i="47" s="1"/>
  <c r="K29" i="13" s="1"/>
  <c r="G28" i="47"/>
  <c r="J28" i="47" s="1"/>
  <c r="K28" i="13" s="1"/>
  <c r="G27" i="47"/>
  <c r="J27" i="47" s="1"/>
  <c r="K27" i="13" s="1"/>
  <c r="G26" i="47"/>
  <c r="J26" i="47" s="1"/>
  <c r="K26" i="13" s="1"/>
  <c r="G25" i="47"/>
  <c r="J25" i="47" s="1"/>
  <c r="K25" i="13" s="1"/>
  <c r="G24" i="47"/>
  <c r="J24" i="47" s="1"/>
  <c r="K24" i="13" s="1"/>
  <c r="G23" i="47"/>
  <c r="J23" i="47" s="1"/>
  <c r="K23" i="13" s="1"/>
  <c r="G22" i="47"/>
  <c r="J22" i="47" s="1"/>
  <c r="K22" i="13" s="1"/>
  <c r="G21" i="47"/>
  <c r="J21" i="47" s="1"/>
  <c r="K21" i="13" s="1"/>
  <c r="G20" i="47"/>
  <c r="J20" i="47" s="1"/>
  <c r="K20" i="13" s="1"/>
  <c r="G19" i="47"/>
  <c r="J19" i="47" s="1"/>
  <c r="K19" i="13" s="1"/>
  <c r="G18" i="47"/>
  <c r="J18" i="47" s="1"/>
  <c r="K18" i="13" s="1"/>
  <c r="G17" i="47"/>
  <c r="J17" i="47" s="1"/>
  <c r="K17" i="13" s="1"/>
  <c r="G16" i="47"/>
  <c r="J16" i="47" s="1"/>
  <c r="K16" i="13" s="1"/>
  <c r="G15" i="47"/>
  <c r="J15" i="47" s="1"/>
  <c r="K15" i="13" s="1"/>
  <c r="G14" i="47"/>
  <c r="J14" i="47" s="1"/>
  <c r="K14" i="13" s="1"/>
  <c r="G13" i="47"/>
  <c r="J13" i="47" s="1"/>
  <c r="K13" i="13" s="1"/>
  <c r="G12" i="47"/>
  <c r="J12" i="47" s="1"/>
  <c r="K12" i="13" s="1"/>
  <c r="G11" i="47"/>
  <c r="J11" i="47" s="1"/>
  <c r="K11" i="13" s="1"/>
  <c r="G10" i="47"/>
  <c r="J10" i="47" s="1"/>
  <c r="K10" i="13" s="1"/>
  <c r="G9" i="47"/>
  <c r="J9" i="47" s="1"/>
  <c r="K9" i="13" s="1"/>
  <c r="G8" i="47"/>
  <c r="J8" i="47" s="1"/>
  <c r="K8" i="13" s="1"/>
  <c r="G7" i="47"/>
  <c r="J7" i="47" s="1"/>
  <c r="K7" i="13" s="1"/>
  <c r="G6" i="47"/>
  <c r="J6" i="47" s="1"/>
  <c r="K6" i="13" s="1"/>
  <c r="G5" i="47"/>
  <c r="J5" i="47" s="1"/>
  <c r="K5" i="13" s="1"/>
  <c r="G4" i="47"/>
  <c r="J4" i="47" s="1"/>
  <c r="K4" i="13" s="1"/>
  <c r="G3" i="47"/>
  <c r="J3" i="47" s="1"/>
  <c r="K3" i="13" s="1"/>
  <c r="I113" i="46"/>
  <c r="H113" i="46"/>
  <c r="F113" i="46"/>
  <c r="E113" i="46"/>
  <c r="D113" i="46"/>
  <c r="G112" i="46"/>
  <c r="J112" i="46" s="1"/>
  <c r="J115" i="13" s="1"/>
  <c r="G111" i="46"/>
  <c r="J111" i="46" s="1"/>
  <c r="J114" i="13" s="1"/>
  <c r="G110" i="46"/>
  <c r="J110" i="46" s="1"/>
  <c r="J113" i="13" s="1"/>
  <c r="G109" i="46"/>
  <c r="J109" i="46" s="1"/>
  <c r="J112" i="13" s="1"/>
  <c r="G108" i="46"/>
  <c r="J108" i="46" s="1"/>
  <c r="J111" i="13" s="1"/>
  <c r="G107" i="46"/>
  <c r="J107" i="46" s="1"/>
  <c r="J110" i="13" s="1"/>
  <c r="G106" i="46"/>
  <c r="J106" i="46" s="1"/>
  <c r="J109" i="13" s="1"/>
  <c r="G105" i="46"/>
  <c r="J105" i="46" s="1"/>
  <c r="J108" i="13" s="1"/>
  <c r="G104" i="46"/>
  <c r="J104" i="46" s="1"/>
  <c r="J107" i="13" s="1"/>
  <c r="G103" i="46"/>
  <c r="J103" i="46" s="1"/>
  <c r="J106" i="13" s="1"/>
  <c r="G102" i="46"/>
  <c r="J102" i="46" s="1"/>
  <c r="J105" i="13" s="1"/>
  <c r="G101" i="46"/>
  <c r="J101" i="46" s="1"/>
  <c r="J104" i="13" s="1"/>
  <c r="G100" i="46"/>
  <c r="J100" i="46" s="1"/>
  <c r="J103" i="13" s="1"/>
  <c r="G99" i="46"/>
  <c r="J99" i="46" s="1"/>
  <c r="J102" i="13" s="1"/>
  <c r="G98" i="46"/>
  <c r="J98" i="46" s="1"/>
  <c r="J101" i="13" s="1"/>
  <c r="G97" i="46"/>
  <c r="J97" i="46" s="1"/>
  <c r="J100" i="13" s="1"/>
  <c r="G96" i="46"/>
  <c r="J96" i="46" s="1"/>
  <c r="J98" i="13" s="1"/>
  <c r="G95" i="46"/>
  <c r="J95" i="46" s="1"/>
  <c r="J97" i="13" s="1"/>
  <c r="G94" i="46"/>
  <c r="J94" i="46" s="1"/>
  <c r="J96" i="13" s="1"/>
  <c r="G93" i="46"/>
  <c r="J93" i="46" s="1"/>
  <c r="J95" i="13" s="1"/>
  <c r="G92" i="46"/>
  <c r="J92" i="46" s="1"/>
  <c r="J94" i="13" s="1"/>
  <c r="G91" i="46"/>
  <c r="J91" i="46" s="1"/>
  <c r="J93" i="13" s="1"/>
  <c r="G90" i="46"/>
  <c r="J90" i="46" s="1"/>
  <c r="J92" i="13" s="1"/>
  <c r="G89" i="46"/>
  <c r="J89" i="46" s="1"/>
  <c r="J91" i="13" s="1"/>
  <c r="G88" i="46"/>
  <c r="J88" i="46" s="1"/>
  <c r="J90" i="13" s="1"/>
  <c r="G87" i="46"/>
  <c r="J87" i="46" s="1"/>
  <c r="J89" i="13" s="1"/>
  <c r="G86" i="46"/>
  <c r="J86" i="46" s="1"/>
  <c r="J88" i="13" s="1"/>
  <c r="G85" i="46"/>
  <c r="J85" i="46" s="1"/>
  <c r="J87" i="13" s="1"/>
  <c r="G84" i="46"/>
  <c r="J84" i="46" s="1"/>
  <c r="J86" i="13" s="1"/>
  <c r="G83" i="46"/>
  <c r="J83" i="46" s="1"/>
  <c r="J85" i="13" s="1"/>
  <c r="G82" i="46"/>
  <c r="J82" i="46" s="1"/>
  <c r="J83" i="13" s="1"/>
  <c r="G81" i="46"/>
  <c r="J81" i="46" s="1"/>
  <c r="J82" i="13" s="1"/>
  <c r="G80" i="46"/>
  <c r="J80" i="46" s="1"/>
  <c r="J81" i="13" s="1"/>
  <c r="G79" i="46"/>
  <c r="J79" i="46" s="1"/>
  <c r="J80" i="13" s="1"/>
  <c r="G78" i="46"/>
  <c r="J78" i="46" s="1"/>
  <c r="J79" i="13" s="1"/>
  <c r="G77" i="46"/>
  <c r="J77" i="46" s="1"/>
  <c r="J78" i="13" s="1"/>
  <c r="G76" i="46"/>
  <c r="J76" i="46" s="1"/>
  <c r="J77" i="13" s="1"/>
  <c r="G75" i="46"/>
  <c r="J75" i="46" s="1"/>
  <c r="J76" i="13" s="1"/>
  <c r="G74" i="46"/>
  <c r="J74" i="46" s="1"/>
  <c r="J75" i="13" s="1"/>
  <c r="G73" i="46"/>
  <c r="J73" i="46" s="1"/>
  <c r="J74" i="13" s="1"/>
  <c r="G72" i="46"/>
  <c r="J72" i="46" s="1"/>
  <c r="J73" i="13" s="1"/>
  <c r="G71" i="46"/>
  <c r="J71" i="46" s="1"/>
  <c r="J72" i="13" s="1"/>
  <c r="G70" i="46"/>
  <c r="J70" i="46" s="1"/>
  <c r="J71" i="13" s="1"/>
  <c r="G69" i="46"/>
  <c r="J69" i="46" s="1"/>
  <c r="J70" i="13" s="1"/>
  <c r="G68" i="46"/>
  <c r="J68" i="46" s="1"/>
  <c r="J69" i="13" s="1"/>
  <c r="G67" i="46"/>
  <c r="J67" i="46" s="1"/>
  <c r="J68" i="13" s="1"/>
  <c r="G66" i="46"/>
  <c r="J66" i="46" s="1"/>
  <c r="J67" i="13" s="1"/>
  <c r="G65" i="46"/>
  <c r="J65" i="46" s="1"/>
  <c r="J65" i="13" s="1"/>
  <c r="G64" i="46"/>
  <c r="J64" i="46" s="1"/>
  <c r="J64" i="13" s="1"/>
  <c r="G63" i="46"/>
  <c r="J63" i="46" s="1"/>
  <c r="J63" i="13" s="1"/>
  <c r="G62" i="46"/>
  <c r="J62" i="46" s="1"/>
  <c r="J62" i="13" s="1"/>
  <c r="G61" i="46"/>
  <c r="J61" i="46" s="1"/>
  <c r="J61" i="13" s="1"/>
  <c r="G60" i="46"/>
  <c r="J60" i="46" s="1"/>
  <c r="J60" i="13" s="1"/>
  <c r="G59" i="46"/>
  <c r="J59" i="46" s="1"/>
  <c r="J59" i="13" s="1"/>
  <c r="G58" i="46"/>
  <c r="J58" i="46" s="1"/>
  <c r="J58" i="13" s="1"/>
  <c r="G57" i="46"/>
  <c r="J57" i="46" s="1"/>
  <c r="J57" i="13" s="1"/>
  <c r="G56" i="46"/>
  <c r="J56" i="46" s="1"/>
  <c r="J56" i="13" s="1"/>
  <c r="G55" i="46"/>
  <c r="J55" i="46" s="1"/>
  <c r="J55" i="13" s="1"/>
  <c r="G54" i="46"/>
  <c r="J54" i="46" s="1"/>
  <c r="J54" i="13" s="1"/>
  <c r="G53" i="46"/>
  <c r="J53" i="46" s="1"/>
  <c r="J53" i="13" s="1"/>
  <c r="G52" i="46"/>
  <c r="J52" i="46" s="1"/>
  <c r="J52" i="13" s="1"/>
  <c r="G51" i="46"/>
  <c r="J51" i="46" s="1"/>
  <c r="J51" i="13" s="1"/>
  <c r="G50" i="46"/>
  <c r="J50" i="46" s="1"/>
  <c r="J50" i="13" s="1"/>
  <c r="G49" i="46"/>
  <c r="J49" i="46" s="1"/>
  <c r="J49" i="13" s="1"/>
  <c r="G48" i="46"/>
  <c r="J48" i="46" s="1"/>
  <c r="J48" i="13" s="1"/>
  <c r="G47" i="46"/>
  <c r="J47" i="46" s="1"/>
  <c r="J47" i="13" s="1"/>
  <c r="G46" i="46"/>
  <c r="J46" i="46" s="1"/>
  <c r="J46" i="13" s="1"/>
  <c r="G45" i="46"/>
  <c r="J45" i="46" s="1"/>
  <c r="J45" i="13" s="1"/>
  <c r="G44" i="46"/>
  <c r="J44" i="46" s="1"/>
  <c r="J44" i="13" s="1"/>
  <c r="G43" i="46"/>
  <c r="J43" i="46" s="1"/>
  <c r="J43" i="13" s="1"/>
  <c r="G42" i="46"/>
  <c r="J42" i="46" s="1"/>
  <c r="J42" i="13" s="1"/>
  <c r="G41" i="46"/>
  <c r="J41" i="46" s="1"/>
  <c r="J41" i="13" s="1"/>
  <c r="G40" i="46"/>
  <c r="J40" i="46" s="1"/>
  <c r="J40" i="13" s="1"/>
  <c r="G39" i="46"/>
  <c r="J39" i="46" s="1"/>
  <c r="J39" i="13" s="1"/>
  <c r="G38" i="46"/>
  <c r="J38" i="46" s="1"/>
  <c r="J38" i="13" s="1"/>
  <c r="G37" i="46"/>
  <c r="J37" i="46" s="1"/>
  <c r="J37" i="13" s="1"/>
  <c r="G36" i="46"/>
  <c r="J36" i="46" s="1"/>
  <c r="J36" i="13" s="1"/>
  <c r="G35" i="46"/>
  <c r="J35" i="46" s="1"/>
  <c r="J35" i="13" s="1"/>
  <c r="G34" i="46"/>
  <c r="J34" i="46" s="1"/>
  <c r="J34" i="13" s="1"/>
  <c r="G33" i="46"/>
  <c r="J33" i="46" s="1"/>
  <c r="J33" i="13" s="1"/>
  <c r="G32" i="46"/>
  <c r="J32" i="46" s="1"/>
  <c r="J32" i="13" s="1"/>
  <c r="G31" i="46"/>
  <c r="J31" i="46" s="1"/>
  <c r="J31" i="13" s="1"/>
  <c r="G29" i="46"/>
  <c r="J29" i="46" s="1"/>
  <c r="J29" i="13" s="1"/>
  <c r="G28" i="46"/>
  <c r="J28" i="46" s="1"/>
  <c r="J28" i="13" s="1"/>
  <c r="G27" i="46"/>
  <c r="J27" i="46" s="1"/>
  <c r="J27" i="13" s="1"/>
  <c r="G26" i="46"/>
  <c r="J26" i="46" s="1"/>
  <c r="J26" i="13" s="1"/>
  <c r="G25" i="46"/>
  <c r="J25" i="46" s="1"/>
  <c r="J25" i="13" s="1"/>
  <c r="G24" i="46"/>
  <c r="J24" i="46" s="1"/>
  <c r="J24" i="13" s="1"/>
  <c r="G23" i="46"/>
  <c r="J23" i="46" s="1"/>
  <c r="J23" i="13" s="1"/>
  <c r="G22" i="46"/>
  <c r="J22" i="46" s="1"/>
  <c r="J22" i="13" s="1"/>
  <c r="G21" i="46"/>
  <c r="J21" i="46" s="1"/>
  <c r="J21" i="13" s="1"/>
  <c r="G20" i="46"/>
  <c r="J20" i="46" s="1"/>
  <c r="J20" i="13" s="1"/>
  <c r="G19" i="46"/>
  <c r="J19" i="46" s="1"/>
  <c r="J19" i="13" s="1"/>
  <c r="G18" i="46"/>
  <c r="J18" i="46" s="1"/>
  <c r="J18" i="13" s="1"/>
  <c r="G17" i="46"/>
  <c r="J17" i="46" s="1"/>
  <c r="J17" i="13" s="1"/>
  <c r="G16" i="46"/>
  <c r="J16" i="46" s="1"/>
  <c r="J16" i="13" s="1"/>
  <c r="G15" i="46"/>
  <c r="J15" i="46" s="1"/>
  <c r="J15" i="13" s="1"/>
  <c r="J14" i="46"/>
  <c r="J14" i="13" s="1"/>
  <c r="G13" i="46"/>
  <c r="J13" i="46" s="1"/>
  <c r="J13" i="13" s="1"/>
  <c r="G12" i="46"/>
  <c r="J12" i="46" s="1"/>
  <c r="J12" i="13" s="1"/>
  <c r="G11" i="46"/>
  <c r="J11" i="46" s="1"/>
  <c r="J11" i="13" s="1"/>
  <c r="G10" i="46"/>
  <c r="J10" i="46" s="1"/>
  <c r="J10" i="13" s="1"/>
  <c r="G9" i="46"/>
  <c r="J9" i="46" s="1"/>
  <c r="J9" i="13" s="1"/>
  <c r="G8" i="46"/>
  <c r="J8" i="46" s="1"/>
  <c r="J8" i="13" s="1"/>
  <c r="G7" i="46"/>
  <c r="J7" i="46" s="1"/>
  <c r="J7" i="13" s="1"/>
  <c r="G6" i="46"/>
  <c r="J6" i="46" s="1"/>
  <c r="J6" i="13" s="1"/>
  <c r="G5" i="46"/>
  <c r="J5" i="46" s="1"/>
  <c r="J5" i="13" s="1"/>
  <c r="G4" i="46"/>
  <c r="J4" i="46" s="1"/>
  <c r="J4" i="13" s="1"/>
  <c r="G3" i="46"/>
  <c r="J3" i="46" s="1"/>
  <c r="J3" i="13" s="1"/>
  <c r="I114" i="45"/>
  <c r="H114" i="45"/>
  <c r="F114" i="45"/>
  <c r="E114" i="45"/>
  <c r="D114" i="45"/>
  <c r="G113" i="45"/>
  <c r="J113" i="45" s="1"/>
  <c r="I115" i="13" s="1"/>
  <c r="G112" i="45"/>
  <c r="J112" i="45" s="1"/>
  <c r="I114" i="13" s="1"/>
  <c r="G111" i="45"/>
  <c r="J111" i="45" s="1"/>
  <c r="I113" i="13" s="1"/>
  <c r="G110" i="45"/>
  <c r="J110" i="45" s="1"/>
  <c r="I112" i="13" s="1"/>
  <c r="G109" i="45"/>
  <c r="J109" i="45" s="1"/>
  <c r="I111" i="13" s="1"/>
  <c r="G108" i="45"/>
  <c r="J108" i="45" s="1"/>
  <c r="I110" i="13" s="1"/>
  <c r="G107" i="45"/>
  <c r="J107" i="45" s="1"/>
  <c r="I109" i="13" s="1"/>
  <c r="G106" i="45"/>
  <c r="J106" i="45" s="1"/>
  <c r="I108" i="13" s="1"/>
  <c r="G105" i="45"/>
  <c r="J105" i="45" s="1"/>
  <c r="I107" i="13" s="1"/>
  <c r="G104" i="45"/>
  <c r="J104" i="45" s="1"/>
  <c r="I106" i="13" s="1"/>
  <c r="G103" i="45"/>
  <c r="J103" i="45" s="1"/>
  <c r="I105" i="13" s="1"/>
  <c r="G102" i="45"/>
  <c r="J102" i="45" s="1"/>
  <c r="I104" i="13" s="1"/>
  <c r="G101" i="45"/>
  <c r="J101" i="45" s="1"/>
  <c r="I103" i="13" s="1"/>
  <c r="G100" i="45"/>
  <c r="J100" i="45" s="1"/>
  <c r="I102" i="13" s="1"/>
  <c r="G99" i="45"/>
  <c r="J99" i="45" s="1"/>
  <c r="I101" i="13" s="1"/>
  <c r="G98" i="45"/>
  <c r="J98" i="45" s="1"/>
  <c r="I100" i="13" s="1"/>
  <c r="G97" i="45"/>
  <c r="J97" i="45" s="1"/>
  <c r="I99" i="13" s="1"/>
  <c r="G96" i="45"/>
  <c r="J96" i="45" s="1"/>
  <c r="I98" i="13" s="1"/>
  <c r="G95" i="45"/>
  <c r="J95" i="45" s="1"/>
  <c r="I97" i="13" s="1"/>
  <c r="G94" i="45"/>
  <c r="J94" i="45" s="1"/>
  <c r="I96" i="13" s="1"/>
  <c r="G93" i="45"/>
  <c r="J93" i="45" s="1"/>
  <c r="I95" i="13" s="1"/>
  <c r="G92" i="45"/>
  <c r="J92" i="45" s="1"/>
  <c r="I94" i="13" s="1"/>
  <c r="G91" i="45"/>
  <c r="J91" i="45" s="1"/>
  <c r="I93" i="13" s="1"/>
  <c r="G90" i="45"/>
  <c r="J90" i="45" s="1"/>
  <c r="I92" i="13" s="1"/>
  <c r="G89" i="45"/>
  <c r="J89" i="45" s="1"/>
  <c r="I91" i="13" s="1"/>
  <c r="G88" i="45"/>
  <c r="J88" i="45" s="1"/>
  <c r="I90" i="13" s="1"/>
  <c r="G87" i="45"/>
  <c r="J87" i="45" s="1"/>
  <c r="I89" i="13" s="1"/>
  <c r="G86" i="45"/>
  <c r="J86" i="45" s="1"/>
  <c r="I88" i="13" s="1"/>
  <c r="G85" i="45"/>
  <c r="J85" i="45" s="1"/>
  <c r="I87" i="13" s="1"/>
  <c r="G84" i="45"/>
  <c r="J84" i="45" s="1"/>
  <c r="I86" i="13" s="1"/>
  <c r="G83" i="45"/>
  <c r="J83" i="45" s="1"/>
  <c r="I85" i="13" s="1"/>
  <c r="G82" i="45"/>
  <c r="J82" i="45" s="1"/>
  <c r="I83" i="13" s="1"/>
  <c r="G81" i="45"/>
  <c r="J81" i="45" s="1"/>
  <c r="I82" i="13" s="1"/>
  <c r="G80" i="45"/>
  <c r="J80" i="45" s="1"/>
  <c r="I81" i="13" s="1"/>
  <c r="G79" i="45"/>
  <c r="J79" i="45" s="1"/>
  <c r="I80" i="13" s="1"/>
  <c r="G78" i="45"/>
  <c r="J78" i="45" s="1"/>
  <c r="I79" i="13" s="1"/>
  <c r="G77" i="45"/>
  <c r="J77" i="45" s="1"/>
  <c r="I78" i="13" s="1"/>
  <c r="G76" i="45"/>
  <c r="J76" i="45" s="1"/>
  <c r="I77" i="13" s="1"/>
  <c r="G75" i="45"/>
  <c r="J75" i="45" s="1"/>
  <c r="I76" i="13" s="1"/>
  <c r="G74" i="45"/>
  <c r="J74" i="45" s="1"/>
  <c r="I75" i="13" s="1"/>
  <c r="G73" i="45"/>
  <c r="J73" i="45" s="1"/>
  <c r="I74" i="13" s="1"/>
  <c r="G72" i="45"/>
  <c r="J72" i="45" s="1"/>
  <c r="I73" i="13" s="1"/>
  <c r="G71" i="45"/>
  <c r="J71" i="45" s="1"/>
  <c r="I72" i="13" s="1"/>
  <c r="G70" i="45"/>
  <c r="J70" i="45" s="1"/>
  <c r="I71" i="13" s="1"/>
  <c r="G69" i="45"/>
  <c r="J69" i="45" s="1"/>
  <c r="I70" i="13" s="1"/>
  <c r="G68" i="45"/>
  <c r="J68" i="45" s="1"/>
  <c r="I69" i="13" s="1"/>
  <c r="G67" i="45"/>
  <c r="J67" i="45" s="1"/>
  <c r="I68" i="13" s="1"/>
  <c r="G66" i="45"/>
  <c r="J66" i="45" s="1"/>
  <c r="I67" i="13" s="1"/>
  <c r="G65" i="45"/>
  <c r="J65" i="45" s="1"/>
  <c r="I65" i="13" s="1"/>
  <c r="G64" i="45"/>
  <c r="J64" i="45" s="1"/>
  <c r="I64" i="13" s="1"/>
  <c r="G63" i="45"/>
  <c r="J63" i="45" s="1"/>
  <c r="I63" i="13" s="1"/>
  <c r="G62" i="45"/>
  <c r="J62" i="45" s="1"/>
  <c r="I62" i="13" s="1"/>
  <c r="G61" i="45"/>
  <c r="J61" i="45" s="1"/>
  <c r="I61" i="13" s="1"/>
  <c r="G60" i="45"/>
  <c r="J60" i="45" s="1"/>
  <c r="I60" i="13" s="1"/>
  <c r="G59" i="45"/>
  <c r="J59" i="45" s="1"/>
  <c r="I59" i="13" s="1"/>
  <c r="G58" i="45"/>
  <c r="J58" i="45" s="1"/>
  <c r="I58" i="13" s="1"/>
  <c r="G57" i="45"/>
  <c r="J57" i="45" s="1"/>
  <c r="I57" i="13" s="1"/>
  <c r="G56" i="45"/>
  <c r="J56" i="45" s="1"/>
  <c r="I56" i="13" s="1"/>
  <c r="G55" i="45"/>
  <c r="J55" i="45" s="1"/>
  <c r="I55" i="13" s="1"/>
  <c r="G54" i="45"/>
  <c r="J54" i="45" s="1"/>
  <c r="I54" i="13" s="1"/>
  <c r="G53" i="45"/>
  <c r="J53" i="45" s="1"/>
  <c r="I53" i="13" s="1"/>
  <c r="G52" i="45"/>
  <c r="J52" i="45" s="1"/>
  <c r="I52" i="13" s="1"/>
  <c r="G51" i="45"/>
  <c r="J51" i="45" s="1"/>
  <c r="I51" i="13" s="1"/>
  <c r="G50" i="45"/>
  <c r="J50" i="45" s="1"/>
  <c r="I50" i="13" s="1"/>
  <c r="G49" i="45"/>
  <c r="J49" i="45" s="1"/>
  <c r="I49" i="13" s="1"/>
  <c r="G48" i="45"/>
  <c r="J48" i="45" s="1"/>
  <c r="I48" i="13" s="1"/>
  <c r="G47" i="45"/>
  <c r="J47" i="45" s="1"/>
  <c r="I47" i="13" s="1"/>
  <c r="G46" i="45"/>
  <c r="J46" i="45" s="1"/>
  <c r="I46" i="13" s="1"/>
  <c r="G45" i="45"/>
  <c r="J45" i="45" s="1"/>
  <c r="I45" i="13" s="1"/>
  <c r="J44" i="45"/>
  <c r="I44" i="13" s="1"/>
  <c r="G44" i="45"/>
  <c r="G43" i="45"/>
  <c r="J43" i="45" s="1"/>
  <c r="I43" i="13" s="1"/>
  <c r="G42" i="45"/>
  <c r="J42" i="45" s="1"/>
  <c r="I42" i="13" s="1"/>
  <c r="G41" i="45"/>
  <c r="J41" i="45" s="1"/>
  <c r="I41" i="13" s="1"/>
  <c r="G40" i="45"/>
  <c r="J40" i="45" s="1"/>
  <c r="I40" i="13" s="1"/>
  <c r="G39" i="45"/>
  <c r="J39" i="45" s="1"/>
  <c r="I39" i="13" s="1"/>
  <c r="G38" i="45"/>
  <c r="J38" i="45" s="1"/>
  <c r="I38" i="13" s="1"/>
  <c r="G37" i="45"/>
  <c r="J37" i="45" s="1"/>
  <c r="I37" i="13" s="1"/>
  <c r="G36" i="45"/>
  <c r="J36" i="45" s="1"/>
  <c r="I36" i="13" s="1"/>
  <c r="G35" i="45"/>
  <c r="J35" i="45" s="1"/>
  <c r="I35" i="13" s="1"/>
  <c r="G34" i="45"/>
  <c r="J34" i="45" s="1"/>
  <c r="I34" i="13" s="1"/>
  <c r="G33" i="45"/>
  <c r="J33" i="45" s="1"/>
  <c r="I33" i="13" s="1"/>
  <c r="G32" i="45"/>
  <c r="J32" i="45" s="1"/>
  <c r="I32" i="13" s="1"/>
  <c r="G31" i="45"/>
  <c r="J31" i="45" s="1"/>
  <c r="I31" i="13" s="1"/>
  <c r="G29" i="45"/>
  <c r="J29" i="45" s="1"/>
  <c r="I29" i="13" s="1"/>
  <c r="G28" i="45"/>
  <c r="J28" i="45" s="1"/>
  <c r="I28" i="13" s="1"/>
  <c r="J27" i="45"/>
  <c r="I27" i="13" s="1"/>
  <c r="G27" i="45"/>
  <c r="G26" i="45"/>
  <c r="J26" i="45" s="1"/>
  <c r="I26" i="13" s="1"/>
  <c r="G25" i="45"/>
  <c r="J25" i="45" s="1"/>
  <c r="I25" i="13" s="1"/>
  <c r="G24" i="45"/>
  <c r="J24" i="45" s="1"/>
  <c r="I24" i="13" s="1"/>
  <c r="G23" i="45"/>
  <c r="J23" i="45" s="1"/>
  <c r="I23" i="13" s="1"/>
  <c r="G22" i="45"/>
  <c r="J22" i="45" s="1"/>
  <c r="I22" i="13" s="1"/>
  <c r="G21" i="45"/>
  <c r="J21" i="45" s="1"/>
  <c r="I21" i="13" s="1"/>
  <c r="G20" i="45"/>
  <c r="J20" i="45" s="1"/>
  <c r="I20" i="13" s="1"/>
  <c r="G19" i="45"/>
  <c r="J19" i="45" s="1"/>
  <c r="I19" i="13" s="1"/>
  <c r="G18" i="45"/>
  <c r="J18" i="45" s="1"/>
  <c r="I18" i="13" s="1"/>
  <c r="G17" i="45"/>
  <c r="J17" i="45" s="1"/>
  <c r="I17" i="13" s="1"/>
  <c r="G16" i="45"/>
  <c r="J16" i="45" s="1"/>
  <c r="I16" i="13" s="1"/>
  <c r="G15" i="45"/>
  <c r="J15" i="45" s="1"/>
  <c r="I15" i="13" s="1"/>
  <c r="G14" i="45"/>
  <c r="J14" i="45" s="1"/>
  <c r="I14" i="13" s="1"/>
  <c r="G13" i="45"/>
  <c r="J13" i="45" s="1"/>
  <c r="I13" i="13" s="1"/>
  <c r="G12" i="45"/>
  <c r="J12" i="45" s="1"/>
  <c r="I12" i="13" s="1"/>
  <c r="G11" i="45"/>
  <c r="J11" i="45" s="1"/>
  <c r="I11" i="13" s="1"/>
  <c r="G10" i="45"/>
  <c r="J10" i="45" s="1"/>
  <c r="I10" i="13" s="1"/>
  <c r="G9" i="45"/>
  <c r="J9" i="45" s="1"/>
  <c r="I9" i="13" s="1"/>
  <c r="G8" i="45"/>
  <c r="J8" i="45" s="1"/>
  <c r="I8" i="13" s="1"/>
  <c r="G7" i="45"/>
  <c r="J7" i="45" s="1"/>
  <c r="I7" i="13" s="1"/>
  <c r="G6" i="45"/>
  <c r="J6" i="45" s="1"/>
  <c r="I6" i="13" s="1"/>
  <c r="G5" i="45"/>
  <c r="J5" i="45" s="1"/>
  <c r="I5" i="13" s="1"/>
  <c r="G4" i="45"/>
  <c r="J4" i="45" s="1"/>
  <c r="I4" i="13" s="1"/>
  <c r="G3" i="45"/>
  <c r="J3" i="45" s="1"/>
  <c r="I3" i="13" s="1"/>
  <c r="I114" i="44"/>
  <c r="H114" i="44"/>
  <c r="F114" i="44"/>
  <c r="E114" i="44"/>
  <c r="D114" i="44"/>
  <c r="G113" i="44"/>
  <c r="J113" i="44" s="1"/>
  <c r="G112" i="44"/>
  <c r="J112" i="44" s="1"/>
  <c r="G111" i="44"/>
  <c r="J111" i="44" s="1"/>
  <c r="G110" i="44"/>
  <c r="J110" i="44" s="1"/>
  <c r="G109" i="44"/>
  <c r="J109" i="44" s="1"/>
  <c r="G108" i="44"/>
  <c r="J108" i="44" s="1"/>
  <c r="G107" i="44"/>
  <c r="J107" i="44" s="1"/>
  <c r="G106" i="44"/>
  <c r="J106" i="44" s="1"/>
  <c r="G105" i="44"/>
  <c r="J105" i="44" s="1"/>
  <c r="G104" i="44"/>
  <c r="J104" i="44" s="1"/>
  <c r="G103" i="44"/>
  <c r="J103" i="44" s="1"/>
  <c r="G102" i="44"/>
  <c r="J102" i="44" s="1"/>
  <c r="G101" i="44"/>
  <c r="J101" i="44" s="1"/>
  <c r="G100" i="44"/>
  <c r="J100" i="44" s="1"/>
  <c r="G99" i="44"/>
  <c r="J99" i="44" s="1"/>
  <c r="G98" i="44"/>
  <c r="J98" i="44" s="1"/>
  <c r="G97" i="44"/>
  <c r="J97" i="44" s="1"/>
  <c r="G96" i="44"/>
  <c r="J96" i="44" s="1"/>
  <c r="G95" i="44"/>
  <c r="J95" i="44" s="1"/>
  <c r="G94" i="44"/>
  <c r="J94" i="44" s="1"/>
  <c r="G93" i="44"/>
  <c r="J93" i="44" s="1"/>
  <c r="G92" i="44"/>
  <c r="J92" i="44" s="1"/>
  <c r="G91" i="44"/>
  <c r="J91" i="44" s="1"/>
  <c r="G90" i="44"/>
  <c r="J90" i="44" s="1"/>
  <c r="G89" i="44"/>
  <c r="J89" i="44" s="1"/>
  <c r="G88" i="44"/>
  <c r="J88" i="44" s="1"/>
  <c r="G87" i="44"/>
  <c r="J87" i="44" s="1"/>
  <c r="G86" i="44"/>
  <c r="J86" i="44" s="1"/>
  <c r="G85" i="44"/>
  <c r="J85" i="44" s="1"/>
  <c r="G84" i="44"/>
  <c r="J84" i="44" s="1"/>
  <c r="G83" i="44"/>
  <c r="J83" i="44" s="1"/>
  <c r="G82" i="44"/>
  <c r="J82" i="44" s="1"/>
  <c r="G81" i="44"/>
  <c r="J81" i="44" s="1"/>
  <c r="G80" i="44"/>
  <c r="J80" i="44" s="1"/>
  <c r="G79" i="44"/>
  <c r="J79" i="44" s="1"/>
  <c r="G78" i="44"/>
  <c r="J78" i="44" s="1"/>
  <c r="G77" i="44"/>
  <c r="J77" i="44" s="1"/>
  <c r="G76" i="44"/>
  <c r="J76" i="44" s="1"/>
  <c r="G75" i="44"/>
  <c r="J75" i="44" s="1"/>
  <c r="G74" i="44"/>
  <c r="J74" i="44" s="1"/>
  <c r="G73" i="44"/>
  <c r="J73" i="44" s="1"/>
  <c r="G72" i="44"/>
  <c r="J72" i="44" s="1"/>
  <c r="G71" i="44"/>
  <c r="J71" i="44" s="1"/>
  <c r="G70" i="44"/>
  <c r="J70" i="44" s="1"/>
  <c r="G69" i="44"/>
  <c r="J69" i="44" s="1"/>
  <c r="G68" i="44"/>
  <c r="J68" i="44" s="1"/>
  <c r="G67" i="44"/>
  <c r="J67" i="44" s="1"/>
  <c r="G66" i="44"/>
  <c r="J66" i="44" s="1"/>
  <c r="G65" i="44"/>
  <c r="J65" i="44" s="1"/>
  <c r="G64" i="44"/>
  <c r="J64" i="44" s="1"/>
  <c r="G63" i="44"/>
  <c r="J63" i="44" s="1"/>
  <c r="G62" i="44"/>
  <c r="J62" i="44" s="1"/>
  <c r="G61" i="44"/>
  <c r="J61" i="44" s="1"/>
  <c r="G60" i="44"/>
  <c r="J60" i="44" s="1"/>
  <c r="G59" i="44"/>
  <c r="J59" i="44" s="1"/>
  <c r="G58" i="44"/>
  <c r="J58" i="44" s="1"/>
  <c r="G57" i="44"/>
  <c r="J57" i="44" s="1"/>
  <c r="G56" i="44"/>
  <c r="J56" i="44" s="1"/>
  <c r="G55" i="44"/>
  <c r="J55" i="44" s="1"/>
  <c r="G54" i="44"/>
  <c r="J54" i="44" s="1"/>
  <c r="G53" i="44"/>
  <c r="J53" i="44" s="1"/>
  <c r="G52" i="44"/>
  <c r="J52" i="44" s="1"/>
  <c r="G51" i="44"/>
  <c r="J51" i="44" s="1"/>
  <c r="G50" i="44"/>
  <c r="J50" i="44" s="1"/>
  <c r="G49" i="44"/>
  <c r="J49" i="44" s="1"/>
  <c r="G48" i="44"/>
  <c r="J48" i="44" s="1"/>
  <c r="G47" i="44"/>
  <c r="J47" i="44" s="1"/>
  <c r="G46" i="44"/>
  <c r="J46" i="44" s="1"/>
  <c r="G45" i="44"/>
  <c r="J45" i="44" s="1"/>
  <c r="G44" i="44"/>
  <c r="J44" i="44" s="1"/>
  <c r="G43" i="44"/>
  <c r="J43" i="44" s="1"/>
  <c r="G42" i="44"/>
  <c r="J42" i="44" s="1"/>
  <c r="G41" i="44"/>
  <c r="J41" i="44" s="1"/>
  <c r="G40" i="44"/>
  <c r="J40" i="44" s="1"/>
  <c r="G39" i="44"/>
  <c r="J39" i="44" s="1"/>
  <c r="G38" i="44"/>
  <c r="J38" i="44" s="1"/>
  <c r="G37" i="44"/>
  <c r="J37" i="44" s="1"/>
  <c r="G36" i="44"/>
  <c r="J36" i="44" s="1"/>
  <c r="G35" i="44"/>
  <c r="J35" i="44" s="1"/>
  <c r="G34" i="44"/>
  <c r="J34" i="44" s="1"/>
  <c r="G33" i="44"/>
  <c r="J33" i="44" s="1"/>
  <c r="G32" i="44"/>
  <c r="J32" i="44" s="1"/>
  <c r="G31" i="44"/>
  <c r="J31" i="44" s="1"/>
  <c r="G29" i="44"/>
  <c r="J29" i="44" s="1"/>
  <c r="G28" i="44"/>
  <c r="J28" i="44" s="1"/>
  <c r="G27" i="44"/>
  <c r="J27" i="44" s="1"/>
  <c r="G26" i="44"/>
  <c r="J26" i="44" s="1"/>
  <c r="G25" i="44"/>
  <c r="J25" i="44" s="1"/>
  <c r="G24" i="44"/>
  <c r="J24" i="44" s="1"/>
  <c r="G23" i="44"/>
  <c r="J23" i="44" s="1"/>
  <c r="G22" i="44"/>
  <c r="J22" i="44" s="1"/>
  <c r="G21" i="44"/>
  <c r="J21" i="44" s="1"/>
  <c r="G20" i="44"/>
  <c r="J20" i="44" s="1"/>
  <c r="G19" i="44"/>
  <c r="J19" i="44" s="1"/>
  <c r="G18" i="44"/>
  <c r="J18" i="44" s="1"/>
  <c r="G17" i="44"/>
  <c r="J17" i="44" s="1"/>
  <c r="G16" i="44"/>
  <c r="J16" i="44" s="1"/>
  <c r="G15" i="44"/>
  <c r="J15" i="44" s="1"/>
  <c r="G14" i="44"/>
  <c r="J14" i="44" s="1"/>
  <c r="G13" i="44"/>
  <c r="J13" i="44" s="1"/>
  <c r="G12" i="44"/>
  <c r="J12" i="44" s="1"/>
  <c r="G11" i="44"/>
  <c r="J11" i="44" s="1"/>
  <c r="G10" i="44"/>
  <c r="J10" i="44" s="1"/>
  <c r="G9" i="44"/>
  <c r="J9" i="44" s="1"/>
  <c r="G8" i="44"/>
  <c r="J8" i="44" s="1"/>
  <c r="G7" i="44"/>
  <c r="J7" i="44" s="1"/>
  <c r="G6" i="44"/>
  <c r="J6" i="44" s="1"/>
  <c r="G5" i="44"/>
  <c r="J5" i="44" s="1"/>
  <c r="G4" i="44"/>
  <c r="J4" i="44" s="1"/>
  <c r="G3" i="44"/>
  <c r="J3" i="44" s="1"/>
  <c r="I114" i="43"/>
  <c r="H114" i="43"/>
  <c r="F114" i="43"/>
  <c r="E114" i="43"/>
  <c r="D114" i="43"/>
  <c r="G113" i="43"/>
  <c r="G115" i="13" s="1"/>
  <c r="G112" i="43"/>
  <c r="J112" i="43" s="1"/>
  <c r="G114" i="13" s="1"/>
  <c r="G111" i="43"/>
  <c r="J111" i="43" s="1"/>
  <c r="G113" i="13" s="1"/>
  <c r="G110" i="43"/>
  <c r="J110" i="43" s="1"/>
  <c r="G112" i="13" s="1"/>
  <c r="G109" i="43"/>
  <c r="J109" i="43" s="1"/>
  <c r="G111" i="13" s="1"/>
  <c r="G108" i="43"/>
  <c r="J108" i="43" s="1"/>
  <c r="G110" i="13" s="1"/>
  <c r="G107" i="43"/>
  <c r="J107" i="43" s="1"/>
  <c r="G109" i="13" s="1"/>
  <c r="G106" i="43"/>
  <c r="J106" i="43" s="1"/>
  <c r="G108" i="13" s="1"/>
  <c r="G105" i="43"/>
  <c r="J105" i="43" s="1"/>
  <c r="G107" i="13" s="1"/>
  <c r="G104" i="43"/>
  <c r="J104" i="43" s="1"/>
  <c r="G106" i="13" s="1"/>
  <c r="G103" i="43"/>
  <c r="J103" i="43" s="1"/>
  <c r="G105" i="13" s="1"/>
  <c r="G102" i="43"/>
  <c r="J102" i="43" s="1"/>
  <c r="G104" i="13" s="1"/>
  <c r="G101" i="43"/>
  <c r="J101" i="43" s="1"/>
  <c r="G103" i="13" s="1"/>
  <c r="G100" i="43"/>
  <c r="J100" i="43" s="1"/>
  <c r="G102" i="13" s="1"/>
  <c r="G99" i="43"/>
  <c r="J99" i="43" s="1"/>
  <c r="G101" i="13" s="1"/>
  <c r="G98" i="43"/>
  <c r="J98" i="43" s="1"/>
  <c r="G100" i="13" s="1"/>
  <c r="G97" i="43"/>
  <c r="J97" i="43" s="1"/>
  <c r="G99" i="13" s="1"/>
  <c r="G96" i="43"/>
  <c r="J96" i="43" s="1"/>
  <c r="G98" i="13" s="1"/>
  <c r="G95" i="43"/>
  <c r="J95" i="43" s="1"/>
  <c r="G97" i="13" s="1"/>
  <c r="G94" i="43"/>
  <c r="J94" i="43" s="1"/>
  <c r="G96" i="13" s="1"/>
  <c r="G93" i="43"/>
  <c r="J93" i="43" s="1"/>
  <c r="G95" i="13" s="1"/>
  <c r="G92" i="43"/>
  <c r="J92" i="43" s="1"/>
  <c r="G94" i="13" s="1"/>
  <c r="G91" i="43"/>
  <c r="J91" i="43" s="1"/>
  <c r="G93" i="13" s="1"/>
  <c r="G90" i="43"/>
  <c r="J90" i="43" s="1"/>
  <c r="G92" i="13" s="1"/>
  <c r="G89" i="43"/>
  <c r="J89" i="43" s="1"/>
  <c r="G91" i="13" s="1"/>
  <c r="G88" i="43"/>
  <c r="J88" i="43" s="1"/>
  <c r="G90" i="13" s="1"/>
  <c r="G87" i="43"/>
  <c r="J87" i="43" s="1"/>
  <c r="G89" i="13" s="1"/>
  <c r="G86" i="43"/>
  <c r="J86" i="43" s="1"/>
  <c r="G88" i="13" s="1"/>
  <c r="G85" i="43"/>
  <c r="J85" i="43" s="1"/>
  <c r="G87" i="13" s="1"/>
  <c r="G84" i="43"/>
  <c r="J84" i="43" s="1"/>
  <c r="G86" i="13" s="1"/>
  <c r="G83" i="43"/>
  <c r="J83" i="43" s="1"/>
  <c r="G85" i="13" s="1"/>
  <c r="G82" i="43"/>
  <c r="J82" i="43" s="1"/>
  <c r="G83" i="13" s="1"/>
  <c r="G81" i="43"/>
  <c r="J81" i="43" s="1"/>
  <c r="G82" i="13" s="1"/>
  <c r="G80" i="43"/>
  <c r="J80" i="43" s="1"/>
  <c r="G81" i="13" s="1"/>
  <c r="G79" i="43"/>
  <c r="J79" i="43" s="1"/>
  <c r="G80" i="13" s="1"/>
  <c r="G78" i="43"/>
  <c r="J78" i="43" s="1"/>
  <c r="G79" i="13" s="1"/>
  <c r="G77" i="43"/>
  <c r="J77" i="43" s="1"/>
  <c r="G78" i="13" s="1"/>
  <c r="G76" i="43"/>
  <c r="J76" i="43" s="1"/>
  <c r="G77" i="13" s="1"/>
  <c r="G75" i="43"/>
  <c r="J75" i="43" s="1"/>
  <c r="G76" i="13" s="1"/>
  <c r="G74" i="43"/>
  <c r="J74" i="43" s="1"/>
  <c r="G75" i="13" s="1"/>
  <c r="G73" i="43"/>
  <c r="J73" i="43" s="1"/>
  <c r="G74" i="13" s="1"/>
  <c r="G72" i="43"/>
  <c r="J72" i="43" s="1"/>
  <c r="G73" i="13" s="1"/>
  <c r="G71" i="43"/>
  <c r="J71" i="43" s="1"/>
  <c r="G72" i="13" s="1"/>
  <c r="G70" i="43"/>
  <c r="J70" i="43" s="1"/>
  <c r="G71" i="13" s="1"/>
  <c r="G69" i="43"/>
  <c r="J69" i="43" s="1"/>
  <c r="G70" i="13" s="1"/>
  <c r="G68" i="43"/>
  <c r="J68" i="43" s="1"/>
  <c r="G69" i="13" s="1"/>
  <c r="G67" i="43"/>
  <c r="J67" i="43" s="1"/>
  <c r="G68" i="13" s="1"/>
  <c r="G66" i="43"/>
  <c r="J66" i="43" s="1"/>
  <c r="G67" i="13" s="1"/>
  <c r="G65" i="43"/>
  <c r="J65" i="43" s="1"/>
  <c r="G65" i="13" s="1"/>
  <c r="G64" i="43"/>
  <c r="J64" i="43" s="1"/>
  <c r="G64" i="13" s="1"/>
  <c r="G63" i="43"/>
  <c r="J63" i="43" s="1"/>
  <c r="G63" i="13" s="1"/>
  <c r="G62" i="43"/>
  <c r="J62" i="43" s="1"/>
  <c r="G62" i="13" s="1"/>
  <c r="G61" i="43"/>
  <c r="J61" i="43" s="1"/>
  <c r="G61" i="13" s="1"/>
  <c r="G60" i="43"/>
  <c r="J60" i="43" s="1"/>
  <c r="G60" i="13" s="1"/>
  <c r="G59" i="43"/>
  <c r="J59" i="43" s="1"/>
  <c r="G59" i="13" s="1"/>
  <c r="G58" i="43"/>
  <c r="J58" i="43" s="1"/>
  <c r="G58" i="13" s="1"/>
  <c r="G57" i="43"/>
  <c r="J57" i="43" s="1"/>
  <c r="G57" i="13" s="1"/>
  <c r="G56" i="43"/>
  <c r="J56" i="43" s="1"/>
  <c r="G56" i="13" s="1"/>
  <c r="G55" i="43"/>
  <c r="J55" i="43" s="1"/>
  <c r="G55" i="13" s="1"/>
  <c r="G54" i="43"/>
  <c r="J54" i="43" s="1"/>
  <c r="G54" i="13" s="1"/>
  <c r="G53" i="43"/>
  <c r="J53" i="43" s="1"/>
  <c r="G53" i="13" s="1"/>
  <c r="G52" i="43"/>
  <c r="J52" i="43" s="1"/>
  <c r="G52" i="13" s="1"/>
  <c r="G51" i="43"/>
  <c r="J51" i="43" s="1"/>
  <c r="G51" i="13" s="1"/>
  <c r="G50" i="43"/>
  <c r="J50" i="43" s="1"/>
  <c r="G50" i="13" s="1"/>
  <c r="G49" i="43"/>
  <c r="J49" i="43" s="1"/>
  <c r="G49" i="13" s="1"/>
  <c r="G48" i="43"/>
  <c r="J48" i="43" s="1"/>
  <c r="G48" i="13" s="1"/>
  <c r="G47" i="43"/>
  <c r="J47" i="43" s="1"/>
  <c r="G47" i="13" s="1"/>
  <c r="G46" i="43"/>
  <c r="J46" i="43" s="1"/>
  <c r="G46" i="13" s="1"/>
  <c r="G45" i="43"/>
  <c r="J45" i="43" s="1"/>
  <c r="G45" i="13" s="1"/>
  <c r="G44" i="43"/>
  <c r="J44" i="43" s="1"/>
  <c r="G44" i="13" s="1"/>
  <c r="G43" i="43"/>
  <c r="J43" i="43" s="1"/>
  <c r="G43" i="13" s="1"/>
  <c r="G42" i="43"/>
  <c r="J42" i="43" s="1"/>
  <c r="G42" i="13" s="1"/>
  <c r="G41" i="43"/>
  <c r="J41" i="43" s="1"/>
  <c r="G41" i="13" s="1"/>
  <c r="G40" i="43"/>
  <c r="J40" i="43" s="1"/>
  <c r="G40" i="13" s="1"/>
  <c r="G39" i="43"/>
  <c r="J39" i="43" s="1"/>
  <c r="G39" i="13" s="1"/>
  <c r="G38" i="43"/>
  <c r="J38" i="43" s="1"/>
  <c r="G38" i="13" s="1"/>
  <c r="G37" i="43"/>
  <c r="J37" i="43" s="1"/>
  <c r="G37" i="13" s="1"/>
  <c r="G36" i="43"/>
  <c r="J36" i="43" s="1"/>
  <c r="G36" i="13" s="1"/>
  <c r="G35" i="43"/>
  <c r="J35" i="43" s="1"/>
  <c r="G35" i="13" s="1"/>
  <c r="G34" i="43"/>
  <c r="J34" i="43" s="1"/>
  <c r="G34" i="13" s="1"/>
  <c r="G33" i="43"/>
  <c r="J33" i="43" s="1"/>
  <c r="G33" i="13" s="1"/>
  <c r="G32" i="43"/>
  <c r="J32" i="43" s="1"/>
  <c r="G32" i="13" s="1"/>
  <c r="G31" i="43"/>
  <c r="J31" i="43" s="1"/>
  <c r="G31" i="13" s="1"/>
  <c r="G29" i="43"/>
  <c r="J29" i="43" s="1"/>
  <c r="G29" i="13" s="1"/>
  <c r="G28" i="43"/>
  <c r="J28" i="43" s="1"/>
  <c r="G28" i="13" s="1"/>
  <c r="G27" i="43"/>
  <c r="J27" i="43" s="1"/>
  <c r="G27" i="13" s="1"/>
  <c r="G26" i="43"/>
  <c r="J26" i="43" s="1"/>
  <c r="G26" i="13" s="1"/>
  <c r="G25" i="43"/>
  <c r="J25" i="43" s="1"/>
  <c r="G25" i="13" s="1"/>
  <c r="G24" i="43"/>
  <c r="J24" i="43" s="1"/>
  <c r="G24" i="13" s="1"/>
  <c r="G23" i="43"/>
  <c r="J23" i="43" s="1"/>
  <c r="G23" i="13" s="1"/>
  <c r="G22" i="43"/>
  <c r="J22" i="43" s="1"/>
  <c r="G22" i="13" s="1"/>
  <c r="G21" i="43"/>
  <c r="J21" i="43" s="1"/>
  <c r="G21" i="13" s="1"/>
  <c r="G20" i="43"/>
  <c r="J20" i="43" s="1"/>
  <c r="G20" i="13" s="1"/>
  <c r="G19" i="43"/>
  <c r="J19" i="43" s="1"/>
  <c r="G19" i="13" s="1"/>
  <c r="G18" i="43"/>
  <c r="J18" i="43" s="1"/>
  <c r="G18" i="13" s="1"/>
  <c r="G17" i="43"/>
  <c r="J17" i="43" s="1"/>
  <c r="G17" i="13" s="1"/>
  <c r="G16" i="43"/>
  <c r="J16" i="43" s="1"/>
  <c r="G16" i="13" s="1"/>
  <c r="G15" i="43"/>
  <c r="J15" i="43" s="1"/>
  <c r="G15" i="13" s="1"/>
  <c r="G14" i="43"/>
  <c r="J14" i="43" s="1"/>
  <c r="G14" i="13" s="1"/>
  <c r="G13" i="43"/>
  <c r="J13" i="43" s="1"/>
  <c r="G13" i="13" s="1"/>
  <c r="G12" i="43"/>
  <c r="J12" i="43" s="1"/>
  <c r="G12" i="13" s="1"/>
  <c r="G11" i="43"/>
  <c r="J11" i="43" s="1"/>
  <c r="G11" i="13" s="1"/>
  <c r="G10" i="43"/>
  <c r="J10" i="43" s="1"/>
  <c r="G10" i="13" s="1"/>
  <c r="G9" i="43"/>
  <c r="J9" i="43" s="1"/>
  <c r="G9" i="13" s="1"/>
  <c r="G8" i="43"/>
  <c r="J8" i="43" s="1"/>
  <c r="G8" i="13" s="1"/>
  <c r="G7" i="43"/>
  <c r="J7" i="43" s="1"/>
  <c r="G7" i="13" s="1"/>
  <c r="G6" i="43"/>
  <c r="J6" i="43" s="1"/>
  <c r="G6" i="13" s="1"/>
  <c r="G5" i="43"/>
  <c r="J5" i="43" s="1"/>
  <c r="G5" i="13" s="1"/>
  <c r="G4" i="43"/>
  <c r="J4" i="43" s="1"/>
  <c r="G4" i="13" s="1"/>
  <c r="G3" i="43"/>
  <c r="J3" i="43" s="1"/>
  <c r="G3" i="13" s="1"/>
  <c r="B76" i="54"/>
  <c r="F76" i="54"/>
  <c r="G76" i="54"/>
  <c r="C76" i="54"/>
  <c r="D76" i="54"/>
  <c r="E47" i="54"/>
  <c r="H47" i="54" s="1"/>
  <c r="E74" i="54"/>
  <c r="H74" i="54" s="1"/>
  <c r="E73" i="54"/>
  <c r="H73" i="54" s="1"/>
  <c r="E70" i="54"/>
  <c r="H70" i="54" s="1"/>
  <c r="E69" i="54"/>
  <c r="H69" i="54" s="1"/>
  <c r="E68" i="54"/>
  <c r="H68" i="54" s="1"/>
  <c r="E67" i="54"/>
  <c r="H67" i="54" s="1"/>
  <c r="E66" i="54"/>
  <c r="H66" i="54" s="1"/>
  <c r="E65" i="54"/>
  <c r="H65" i="54" s="1"/>
  <c r="E64" i="54"/>
  <c r="H64" i="54" s="1"/>
  <c r="E63" i="54"/>
  <c r="H63" i="54" s="1"/>
  <c r="E62" i="54"/>
  <c r="H62" i="54" s="1"/>
  <c r="E61" i="54"/>
  <c r="H61" i="54" s="1"/>
  <c r="E60" i="54"/>
  <c r="H60" i="54" s="1"/>
  <c r="E58" i="54"/>
  <c r="H58" i="54" s="1"/>
  <c r="E57" i="54"/>
  <c r="H57" i="54" s="1"/>
  <c r="E55" i="54"/>
  <c r="H55" i="54" s="1"/>
  <c r="E53" i="54"/>
  <c r="H53" i="54" s="1"/>
  <c r="E52" i="54"/>
  <c r="H52" i="54" s="1"/>
  <c r="E51" i="54"/>
  <c r="H51" i="54" s="1"/>
  <c r="E50" i="54"/>
  <c r="H50" i="54" s="1"/>
  <c r="E49" i="54"/>
  <c r="H49" i="54" s="1"/>
  <c r="E48" i="54"/>
  <c r="H48" i="54" s="1"/>
  <c r="E45" i="54"/>
  <c r="H45" i="54" s="1"/>
  <c r="E43" i="54"/>
  <c r="H43" i="54" s="1"/>
  <c r="E42" i="54"/>
  <c r="H42" i="54" s="1"/>
  <c r="E41" i="54"/>
  <c r="H41" i="54" s="1"/>
  <c r="E40" i="54"/>
  <c r="H40" i="54" s="1"/>
  <c r="E39" i="54"/>
  <c r="H39" i="54" s="1"/>
  <c r="E38" i="54"/>
  <c r="H38" i="54" s="1"/>
  <c r="E37" i="54"/>
  <c r="H37" i="54" s="1"/>
  <c r="E35" i="54"/>
  <c r="H35" i="54" s="1"/>
  <c r="E34" i="54"/>
  <c r="H34" i="54" s="1"/>
  <c r="E33" i="54"/>
  <c r="H33" i="54" s="1"/>
  <c r="E32" i="54"/>
  <c r="H32" i="54" s="1"/>
  <c r="E31" i="54"/>
  <c r="H31" i="54" s="1"/>
  <c r="E30" i="54"/>
  <c r="H30" i="54" s="1"/>
  <c r="E29" i="54"/>
  <c r="H29" i="54" s="1"/>
  <c r="E28" i="54"/>
  <c r="H28" i="54" s="1"/>
  <c r="E27" i="54"/>
  <c r="H27" i="54" s="1"/>
  <c r="E26" i="54"/>
  <c r="H26" i="54" s="1"/>
  <c r="E25" i="54"/>
  <c r="H25" i="54" s="1"/>
  <c r="E24" i="54"/>
  <c r="H24" i="54" s="1"/>
  <c r="E22" i="54"/>
  <c r="H22" i="54" s="1"/>
  <c r="E21" i="54"/>
  <c r="H21" i="54" s="1"/>
  <c r="E18" i="54"/>
  <c r="H18" i="54" s="1"/>
  <c r="E17" i="54"/>
  <c r="H17" i="54" s="1"/>
  <c r="E15" i="54"/>
  <c r="H15" i="54" s="1"/>
  <c r="E13" i="54"/>
  <c r="H13" i="54" s="1"/>
  <c r="E12" i="54"/>
  <c r="H12" i="54" s="1"/>
  <c r="E9" i="54"/>
  <c r="H9" i="54" s="1"/>
  <c r="E8" i="54"/>
  <c r="H8" i="54" s="1"/>
  <c r="E7" i="54"/>
  <c r="H7" i="54" s="1"/>
  <c r="E5" i="54"/>
  <c r="H5" i="54" s="1"/>
  <c r="E4" i="54"/>
  <c r="H4" i="54" s="1"/>
  <c r="E3" i="54"/>
  <c r="H3" i="54" s="1"/>
  <c r="G80" i="42"/>
  <c r="E116" i="13"/>
  <c r="D116" i="13"/>
  <c r="E115" i="13"/>
  <c r="D115" i="13"/>
  <c r="E114" i="13"/>
  <c r="D114" i="13"/>
  <c r="E113" i="13"/>
  <c r="D113" i="13"/>
  <c r="E112" i="13"/>
  <c r="D112" i="13"/>
  <c r="E111" i="13"/>
  <c r="D111" i="13"/>
  <c r="E110" i="13"/>
  <c r="D110" i="13"/>
  <c r="E109" i="13"/>
  <c r="D109" i="13"/>
  <c r="E108" i="13"/>
  <c r="D108" i="13"/>
  <c r="E107" i="13"/>
  <c r="D107" i="13"/>
  <c r="E106" i="13"/>
  <c r="D106" i="13"/>
  <c r="E105" i="13"/>
  <c r="D105" i="13"/>
  <c r="E104" i="13"/>
  <c r="D104" i="13"/>
  <c r="E103" i="13"/>
  <c r="D103" i="13"/>
  <c r="E102" i="13"/>
  <c r="D102" i="13"/>
  <c r="E101" i="13"/>
  <c r="D101" i="13"/>
  <c r="E100" i="13"/>
  <c r="D100" i="13"/>
  <c r="E99" i="13"/>
  <c r="D99" i="13"/>
  <c r="E98" i="13"/>
  <c r="D98" i="13"/>
  <c r="E97" i="13"/>
  <c r="D97" i="13"/>
  <c r="E96" i="13"/>
  <c r="D96" i="13"/>
  <c r="E95" i="13"/>
  <c r="D95" i="13"/>
  <c r="E94" i="13"/>
  <c r="D94" i="13"/>
  <c r="E93" i="13"/>
  <c r="D93" i="13"/>
  <c r="E92" i="13"/>
  <c r="D92" i="13"/>
  <c r="E91" i="13"/>
  <c r="D91" i="13"/>
  <c r="E90" i="13"/>
  <c r="D90" i="13"/>
  <c r="E89" i="13"/>
  <c r="D89" i="13"/>
  <c r="E88" i="13"/>
  <c r="D88" i="13"/>
  <c r="E87" i="13"/>
  <c r="D87" i="13"/>
  <c r="E86" i="13"/>
  <c r="D86" i="13"/>
  <c r="E85" i="13"/>
  <c r="D85" i="13"/>
  <c r="E84" i="13"/>
  <c r="D84" i="13"/>
  <c r="E83" i="13"/>
  <c r="D83" i="13"/>
  <c r="E82" i="13"/>
  <c r="D82" i="13"/>
  <c r="E81" i="13"/>
  <c r="D81" i="13"/>
  <c r="E80" i="13"/>
  <c r="D80" i="13"/>
  <c r="E79" i="13"/>
  <c r="D79" i="13"/>
  <c r="E78" i="13"/>
  <c r="D78" i="13"/>
  <c r="E77" i="13"/>
  <c r="D77" i="13"/>
  <c r="E76" i="13"/>
  <c r="D76" i="13"/>
  <c r="E75" i="13"/>
  <c r="D75" i="13"/>
  <c r="E74" i="13"/>
  <c r="D74" i="13"/>
  <c r="E73" i="13"/>
  <c r="D73" i="13"/>
  <c r="E72" i="13"/>
  <c r="D72" i="13"/>
  <c r="E71" i="13"/>
  <c r="D71" i="13"/>
  <c r="E70" i="13"/>
  <c r="D70" i="13"/>
  <c r="E69" i="13"/>
  <c r="D69" i="13"/>
  <c r="E68" i="13"/>
  <c r="D68" i="13"/>
  <c r="E67" i="13"/>
  <c r="D67" i="13"/>
  <c r="E66" i="13"/>
  <c r="D66" i="13"/>
  <c r="E65" i="13"/>
  <c r="D65" i="13"/>
  <c r="E64" i="13"/>
  <c r="D64" i="13"/>
  <c r="E63" i="13"/>
  <c r="D63" i="13"/>
  <c r="E62" i="13"/>
  <c r="D62" i="13"/>
  <c r="E61" i="13"/>
  <c r="D61" i="13"/>
  <c r="E60" i="13"/>
  <c r="D60" i="13"/>
  <c r="E59" i="13"/>
  <c r="D59" i="13"/>
  <c r="E58" i="13"/>
  <c r="D58" i="13"/>
  <c r="E57" i="13"/>
  <c r="D57" i="13"/>
  <c r="E56" i="13"/>
  <c r="D56" i="13"/>
  <c r="E55" i="13"/>
  <c r="D55" i="13"/>
  <c r="E54" i="13"/>
  <c r="D54" i="13"/>
  <c r="E53" i="13"/>
  <c r="D53" i="13"/>
  <c r="E52" i="13"/>
  <c r="D52" i="13"/>
  <c r="E51" i="13"/>
  <c r="D51" i="13"/>
  <c r="E50" i="13"/>
  <c r="D50" i="13"/>
  <c r="E49" i="13"/>
  <c r="D49" i="13"/>
  <c r="E48" i="13"/>
  <c r="D48" i="13"/>
  <c r="E47" i="13"/>
  <c r="D47" i="13"/>
  <c r="E46" i="13"/>
  <c r="D46" i="13"/>
  <c r="E45" i="13"/>
  <c r="D45" i="13"/>
  <c r="E44" i="13"/>
  <c r="D44" i="13"/>
  <c r="E43" i="13"/>
  <c r="D43" i="13"/>
  <c r="E42" i="13"/>
  <c r="D42" i="13"/>
  <c r="E41" i="13"/>
  <c r="D41" i="13"/>
  <c r="E40" i="13"/>
  <c r="D40" i="13"/>
  <c r="E39" i="13"/>
  <c r="D39" i="13"/>
  <c r="E38" i="13"/>
  <c r="D38" i="13"/>
  <c r="E37" i="13"/>
  <c r="D37" i="13"/>
  <c r="E36" i="13"/>
  <c r="D36" i="13"/>
  <c r="E35" i="13"/>
  <c r="D35" i="13"/>
  <c r="E34" i="13"/>
  <c r="D34" i="13"/>
  <c r="E33" i="13"/>
  <c r="D33" i="13"/>
  <c r="E32" i="13"/>
  <c r="D32" i="13"/>
  <c r="E31" i="13"/>
  <c r="D31" i="13"/>
  <c r="E30" i="13"/>
  <c r="D30" i="13"/>
  <c r="P30" i="13" s="1"/>
  <c r="E29" i="13"/>
  <c r="D29" i="13"/>
  <c r="E28" i="13"/>
  <c r="D28" i="13"/>
  <c r="E27" i="13"/>
  <c r="D27" i="13"/>
  <c r="E26" i="13"/>
  <c r="D26" i="13"/>
  <c r="E25" i="13"/>
  <c r="D25" i="13"/>
  <c r="E24" i="13"/>
  <c r="D24" i="13"/>
  <c r="E23" i="13"/>
  <c r="D23" i="13"/>
  <c r="E22" i="13"/>
  <c r="D2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E6" i="13"/>
  <c r="D6" i="13"/>
  <c r="E5" i="13"/>
  <c r="D5" i="13"/>
  <c r="E4" i="13"/>
  <c r="D4" i="13"/>
  <c r="E3" i="13"/>
  <c r="D3" i="13"/>
  <c r="C75" i="53"/>
  <c r="F75" i="53"/>
  <c r="G75" i="53"/>
  <c r="B75" i="53"/>
  <c r="D75" i="53"/>
  <c r="E73" i="53"/>
  <c r="H73" i="53" s="1"/>
  <c r="E72" i="53"/>
  <c r="H72" i="53" s="1"/>
  <c r="E69" i="53"/>
  <c r="H69" i="53" s="1"/>
  <c r="E68" i="53"/>
  <c r="H68" i="53" s="1"/>
  <c r="E67" i="53"/>
  <c r="H67" i="53" s="1"/>
  <c r="E66" i="53"/>
  <c r="H66" i="53" s="1"/>
  <c r="E65" i="53"/>
  <c r="H65" i="53" s="1"/>
  <c r="E64" i="53"/>
  <c r="H64" i="53" s="1"/>
  <c r="E63" i="53"/>
  <c r="H63" i="53" s="1"/>
  <c r="E62" i="53"/>
  <c r="H62" i="53" s="1"/>
  <c r="E61" i="53"/>
  <c r="H61" i="53" s="1"/>
  <c r="E60" i="53"/>
  <c r="H60" i="53" s="1"/>
  <c r="E57" i="53"/>
  <c r="H57" i="53" s="1"/>
  <c r="E55" i="53"/>
  <c r="H55" i="53" s="1"/>
  <c r="E53" i="53"/>
  <c r="H53" i="53" s="1"/>
  <c r="E52" i="53"/>
  <c r="H52" i="53" s="1"/>
  <c r="E51" i="53"/>
  <c r="H51" i="53" s="1"/>
  <c r="E50" i="53"/>
  <c r="H50" i="53" s="1"/>
  <c r="E49" i="53"/>
  <c r="H49" i="53" s="1"/>
  <c r="E48" i="53"/>
  <c r="H48" i="53" s="1"/>
  <c r="E47" i="53"/>
  <c r="H47" i="53" s="1"/>
  <c r="E45" i="53"/>
  <c r="H45" i="53" s="1"/>
  <c r="E43" i="53"/>
  <c r="H43" i="53" s="1"/>
  <c r="E42" i="53"/>
  <c r="H42" i="53" s="1"/>
  <c r="E41" i="53"/>
  <c r="H41" i="53" s="1"/>
  <c r="E40" i="53"/>
  <c r="H40" i="53" s="1"/>
  <c r="E39" i="53"/>
  <c r="H39" i="53" s="1"/>
  <c r="E38" i="53"/>
  <c r="H38" i="53" s="1"/>
  <c r="E37" i="53"/>
  <c r="H37" i="53" s="1"/>
  <c r="E35" i="53"/>
  <c r="H35" i="53" s="1"/>
  <c r="E34" i="53"/>
  <c r="H34" i="53" s="1"/>
  <c r="E33" i="53"/>
  <c r="H33" i="53" s="1"/>
  <c r="E32" i="53"/>
  <c r="H32" i="53" s="1"/>
  <c r="E31" i="53"/>
  <c r="H31" i="53" s="1"/>
  <c r="E30" i="53"/>
  <c r="H30" i="53" s="1"/>
  <c r="E29" i="53"/>
  <c r="H29" i="53" s="1"/>
  <c r="E28" i="53"/>
  <c r="H28" i="53" s="1"/>
  <c r="E27" i="53"/>
  <c r="H27" i="53" s="1"/>
  <c r="E26" i="53"/>
  <c r="H26" i="53" s="1"/>
  <c r="E25" i="53"/>
  <c r="H25" i="53" s="1"/>
  <c r="E24" i="53"/>
  <c r="H24" i="53" s="1"/>
  <c r="E23" i="53"/>
  <c r="H23" i="53" s="1"/>
  <c r="E22" i="53"/>
  <c r="H22" i="53" s="1"/>
  <c r="E21" i="53"/>
  <c r="H21" i="53" s="1"/>
  <c r="E18" i="53"/>
  <c r="H18" i="53" s="1"/>
  <c r="E17" i="53"/>
  <c r="H17" i="53" s="1"/>
  <c r="E15" i="53"/>
  <c r="H15" i="53" s="1"/>
  <c r="E13" i="53"/>
  <c r="H13" i="53" s="1"/>
  <c r="E12" i="53"/>
  <c r="H12" i="53" s="1"/>
  <c r="E9" i="53"/>
  <c r="H9" i="53" s="1"/>
  <c r="E8" i="53"/>
  <c r="H8" i="53" s="1"/>
  <c r="E7" i="53"/>
  <c r="H7" i="53" s="1"/>
  <c r="E5" i="53"/>
  <c r="H5" i="53" s="1"/>
  <c r="E4" i="53"/>
  <c r="H4" i="53" s="1"/>
  <c r="E3" i="53"/>
  <c r="H3" i="53" s="1"/>
  <c r="G22" i="41"/>
  <c r="P106" i="13" l="1"/>
  <c r="P86" i="13"/>
  <c r="P100" i="13"/>
  <c r="P80" i="13"/>
  <c r="P41" i="13"/>
  <c r="P82" i="13"/>
  <c r="P21" i="13"/>
  <c r="P42" i="13"/>
  <c r="P62" i="13"/>
  <c r="P83" i="13"/>
  <c r="P105" i="13"/>
  <c r="P61" i="13"/>
  <c r="P3" i="13"/>
  <c r="P4" i="13"/>
  <c r="P65" i="13"/>
  <c r="P5" i="13"/>
  <c r="P25" i="13"/>
  <c r="P46" i="13"/>
  <c r="P67" i="13"/>
  <c r="P88" i="13"/>
  <c r="P43" i="13"/>
  <c r="P6" i="13"/>
  <c r="P26" i="13"/>
  <c r="P47" i="13"/>
  <c r="P68" i="13"/>
  <c r="P7" i="13"/>
  <c r="P27" i="13"/>
  <c r="P48" i="13"/>
  <c r="P81" i="13"/>
  <c r="P63" i="13"/>
  <c r="P107" i="13"/>
  <c r="P40" i="13"/>
  <c r="P22" i="13"/>
  <c r="P8" i="13"/>
  <c r="P85" i="13"/>
  <c r="P44" i="13"/>
  <c r="P108" i="13"/>
  <c r="P103" i="13"/>
  <c r="P64" i="13"/>
  <c r="P87" i="13"/>
  <c r="P101" i="13"/>
  <c r="P102" i="13"/>
  <c r="P104" i="13"/>
  <c r="P45" i="13"/>
  <c r="P28" i="13"/>
  <c r="P60" i="13"/>
  <c r="P23" i="13"/>
  <c r="P24" i="13"/>
  <c r="P19" i="13"/>
  <c r="P109" i="13"/>
  <c r="P29" i="13"/>
  <c r="P91" i="13"/>
  <c r="P10" i="13"/>
  <c r="P72" i="13"/>
  <c r="P32" i="13"/>
  <c r="P93" i="13"/>
  <c r="P12" i="13"/>
  <c r="P113" i="13"/>
  <c r="P54" i="13"/>
  <c r="P95" i="13"/>
  <c r="P115" i="13"/>
  <c r="P56" i="13"/>
  <c r="P16" i="13"/>
  <c r="P37" i="13"/>
  <c r="P57" i="13"/>
  <c r="P77" i="13"/>
  <c r="P97" i="13"/>
  <c r="P20" i="13"/>
  <c r="P99" i="13"/>
  <c r="P69" i="13"/>
  <c r="P49" i="13"/>
  <c r="P90" i="13"/>
  <c r="P9" i="13"/>
  <c r="P71" i="13"/>
  <c r="P31" i="13"/>
  <c r="P92" i="13"/>
  <c r="P11" i="13"/>
  <c r="P73" i="13"/>
  <c r="P53" i="13"/>
  <c r="P94" i="13"/>
  <c r="P13" i="13"/>
  <c r="P75" i="13"/>
  <c r="P35" i="13"/>
  <c r="P55" i="13"/>
  <c r="P36" i="13"/>
  <c r="P17" i="13"/>
  <c r="P38" i="13"/>
  <c r="P58" i="13"/>
  <c r="P78" i="13"/>
  <c r="P98" i="13"/>
  <c r="P89" i="13"/>
  <c r="P70" i="13"/>
  <c r="P50" i="13"/>
  <c r="P110" i="13"/>
  <c r="P51" i="13"/>
  <c r="P111" i="13"/>
  <c r="P52" i="13"/>
  <c r="P112" i="13"/>
  <c r="P33" i="13"/>
  <c r="P74" i="13"/>
  <c r="P34" i="13"/>
  <c r="P114" i="13"/>
  <c r="P14" i="13"/>
  <c r="P76" i="13"/>
  <c r="P15" i="13"/>
  <c r="P96" i="13"/>
  <c r="P18" i="13"/>
  <c r="P39" i="13"/>
  <c r="P59" i="13"/>
  <c r="P79" i="13"/>
  <c r="H43" i="13"/>
  <c r="H3" i="13"/>
  <c r="H11" i="13"/>
  <c r="H19" i="13"/>
  <c r="H60" i="13"/>
  <c r="H69" i="13"/>
  <c r="H77" i="13"/>
  <c r="H86" i="13"/>
  <c r="H94" i="13"/>
  <c r="H102" i="13"/>
  <c r="H110" i="13"/>
  <c r="H4" i="13"/>
  <c r="H12" i="13"/>
  <c r="H20" i="13"/>
  <c r="H28" i="13"/>
  <c r="H37" i="13"/>
  <c r="H45" i="13"/>
  <c r="H53" i="13"/>
  <c r="H61" i="13"/>
  <c r="H70" i="13"/>
  <c r="H78" i="13"/>
  <c r="H87" i="13"/>
  <c r="H95" i="13"/>
  <c r="H103" i="13"/>
  <c r="H111" i="13"/>
  <c r="H26" i="13"/>
  <c r="H36" i="13"/>
  <c r="H21" i="13"/>
  <c r="H54" i="13"/>
  <c r="H112" i="13"/>
  <c r="H6" i="13"/>
  <c r="H14" i="13"/>
  <c r="H22" i="13"/>
  <c r="H31" i="13"/>
  <c r="H39" i="13"/>
  <c r="H47" i="13"/>
  <c r="H55" i="13"/>
  <c r="H63" i="13"/>
  <c r="H72" i="13"/>
  <c r="H80" i="13"/>
  <c r="H89" i="13"/>
  <c r="H97" i="13"/>
  <c r="H105" i="13"/>
  <c r="H113" i="13"/>
  <c r="H35" i="13"/>
  <c r="H52" i="13"/>
  <c r="H38" i="13"/>
  <c r="H79" i="13"/>
  <c r="H104" i="13"/>
  <c r="H7" i="13"/>
  <c r="H15" i="13"/>
  <c r="H23" i="13"/>
  <c r="H32" i="13"/>
  <c r="H40" i="13"/>
  <c r="H48" i="13"/>
  <c r="H56" i="13"/>
  <c r="H64" i="13"/>
  <c r="H73" i="13"/>
  <c r="H81" i="13"/>
  <c r="H90" i="13"/>
  <c r="H98" i="13"/>
  <c r="H106" i="13"/>
  <c r="H114" i="13"/>
  <c r="H44" i="13"/>
  <c r="H13" i="13"/>
  <c r="H46" i="13"/>
  <c r="H71" i="13"/>
  <c r="H88" i="13"/>
  <c r="H8" i="13"/>
  <c r="H16" i="13"/>
  <c r="H24" i="13"/>
  <c r="H33" i="13"/>
  <c r="H41" i="13"/>
  <c r="H49" i="13"/>
  <c r="H57" i="13"/>
  <c r="H65" i="13"/>
  <c r="H74" i="13"/>
  <c r="H82" i="13"/>
  <c r="H91" i="13"/>
  <c r="H99" i="13"/>
  <c r="H107" i="13"/>
  <c r="H115" i="13"/>
  <c r="H18" i="13"/>
  <c r="H27" i="13"/>
  <c r="H5" i="13"/>
  <c r="H29" i="13"/>
  <c r="H62" i="13"/>
  <c r="H96" i="13"/>
  <c r="H9" i="13"/>
  <c r="H17" i="13"/>
  <c r="H25" i="13"/>
  <c r="H34" i="13"/>
  <c r="H42" i="13"/>
  <c r="H50" i="13"/>
  <c r="H58" i="13"/>
  <c r="H67" i="13"/>
  <c r="H75" i="13"/>
  <c r="H83" i="13"/>
  <c r="H92" i="13"/>
  <c r="H100" i="13"/>
  <c r="H108" i="13"/>
  <c r="H10" i="13"/>
  <c r="H51" i="13"/>
  <c r="H59" i="13"/>
  <c r="H68" i="13"/>
  <c r="H76" i="13"/>
  <c r="H85" i="13"/>
  <c r="H93" i="13"/>
  <c r="H101" i="13"/>
  <c r="H109" i="13"/>
  <c r="P84" i="13"/>
  <c r="P66" i="13"/>
  <c r="G113" i="50"/>
  <c r="J113" i="50" s="1"/>
  <c r="G113" i="47"/>
  <c r="J113" i="47" s="1"/>
  <c r="K116" i="13" s="1"/>
  <c r="G113" i="48"/>
  <c r="G113" i="46"/>
  <c r="J113" i="46" s="1"/>
  <c r="J116" i="13" s="1"/>
  <c r="G114" i="45"/>
  <c r="J114" i="45" s="1"/>
  <c r="I116" i="13" s="1"/>
  <c r="J113" i="48"/>
  <c r="G113" i="51"/>
  <c r="J113" i="51" s="1"/>
  <c r="G114" i="44"/>
  <c r="J114" i="44" s="1"/>
  <c r="H116" i="13" s="1"/>
  <c r="G113" i="49"/>
  <c r="J113" i="49" s="1"/>
  <c r="G114" i="43"/>
  <c r="J114" i="43" s="1"/>
  <c r="G116" i="13" s="1"/>
  <c r="E76" i="54"/>
  <c r="H76" i="54" s="1"/>
  <c r="E75" i="53"/>
  <c r="H75" i="53" s="1"/>
  <c r="G76" i="52"/>
  <c r="B76" i="52"/>
  <c r="F76" i="52"/>
  <c r="C76" i="52"/>
  <c r="D76" i="52"/>
  <c r="E74" i="52"/>
  <c r="H74" i="52" s="1"/>
  <c r="E73" i="52"/>
  <c r="H73" i="52" s="1"/>
  <c r="E70" i="52"/>
  <c r="H70" i="52" s="1"/>
  <c r="E69" i="52"/>
  <c r="H69" i="52" s="1"/>
  <c r="E68" i="52"/>
  <c r="H68" i="52" s="1"/>
  <c r="E67" i="52"/>
  <c r="H67" i="52" s="1"/>
  <c r="E66" i="52"/>
  <c r="H66" i="52" s="1"/>
  <c r="E65" i="52"/>
  <c r="H65" i="52" s="1"/>
  <c r="E64" i="52"/>
  <c r="H64" i="52" s="1"/>
  <c r="E63" i="52"/>
  <c r="H63" i="52" s="1"/>
  <c r="E62" i="52"/>
  <c r="H62" i="52" s="1"/>
  <c r="E61" i="52"/>
  <c r="H61" i="52" s="1"/>
  <c r="E60" i="52"/>
  <c r="H60" i="52" s="1"/>
  <c r="E57" i="52"/>
  <c r="H57" i="52" s="1"/>
  <c r="E55" i="52"/>
  <c r="H55" i="52" s="1"/>
  <c r="E53" i="52"/>
  <c r="H53" i="52" s="1"/>
  <c r="E52" i="52"/>
  <c r="H52" i="52" s="1"/>
  <c r="E51" i="52"/>
  <c r="H51" i="52" s="1"/>
  <c r="E50" i="52"/>
  <c r="H50" i="52" s="1"/>
  <c r="E49" i="52"/>
  <c r="H49" i="52" s="1"/>
  <c r="E48" i="52"/>
  <c r="H48" i="52" s="1"/>
  <c r="E47" i="52"/>
  <c r="H47" i="52" s="1"/>
  <c r="E45" i="52"/>
  <c r="H45" i="52" s="1"/>
  <c r="E43" i="52"/>
  <c r="H43" i="52" s="1"/>
  <c r="E42" i="52"/>
  <c r="H42" i="52" s="1"/>
  <c r="E41" i="52"/>
  <c r="H41" i="52" s="1"/>
  <c r="E40" i="52"/>
  <c r="H40" i="52" s="1"/>
  <c r="E39" i="52"/>
  <c r="H39" i="52" s="1"/>
  <c r="E38" i="52"/>
  <c r="H38" i="52" s="1"/>
  <c r="E37" i="52"/>
  <c r="H37" i="52" s="1"/>
  <c r="E35" i="52"/>
  <c r="H35" i="52" s="1"/>
  <c r="E34" i="52"/>
  <c r="H34" i="52" s="1"/>
  <c r="E33" i="52"/>
  <c r="H33" i="52" s="1"/>
  <c r="E32" i="52"/>
  <c r="H32" i="52" s="1"/>
  <c r="E31" i="52"/>
  <c r="H31" i="52" s="1"/>
  <c r="E30" i="52"/>
  <c r="H30" i="52" s="1"/>
  <c r="E29" i="52"/>
  <c r="H29" i="52" s="1"/>
  <c r="E28" i="52"/>
  <c r="H28" i="52" s="1"/>
  <c r="E27" i="52"/>
  <c r="H27" i="52" s="1"/>
  <c r="E26" i="52"/>
  <c r="H26" i="52" s="1"/>
  <c r="E25" i="52"/>
  <c r="H25" i="52" s="1"/>
  <c r="E24" i="52"/>
  <c r="H24" i="52" s="1"/>
  <c r="E23" i="52"/>
  <c r="H23" i="52" s="1"/>
  <c r="E22" i="52"/>
  <c r="H22" i="52" s="1"/>
  <c r="E21" i="52"/>
  <c r="H21" i="52" s="1"/>
  <c r="E18" i="52"/>
  <c r="H18" i="52" s="1"/>
  <c r="E17" i="52"/>
  <c r="H17" i="52" s="1"/>
  <c r="E15" i="52"/>
  <c r="H15" i="52" s="1"/>
  <c r="E13" i="52"/>
  <c r="H13" i="52" s="1"/>
  <c r="E12" i="52"/>
  <c r="H12" i="52" s="1"/>
  <c r="E9" i="52"/>
  <c r="H9" i="52" s="1"/>
  <c r="E8" i="52"/>
  <c r="H8" i="52" s="1"/>
  <c r="E7" i="52"/>
  <c r="H7" i="52" s="1"/>
  <c r="E5" i="52"/>
  <c r="H5" i="52" s="1"/>
  <c r="E4" i="52"/>
  <c r="H4" i="52" s="1"/>
  <c r="E3" i="52"/>
  <c r="H3" i="52" s="1"/>
  <c r="G75" i="28"/>
  <c r="J75" i="28" s="1"/>
  <c r="G59" i="28"/>
  <c r="J59" i="28" s="1"/>
  <c r="I114" i="42"/>
  <c r="H114" i="42"/>
  <c r="F114" i="42"/>
  <c r="E114" i="42"/>
  <c r="D114" i="42"/>
  <c r="G113" i="42"/>
  <c r="J113" i="42" s="1"/>
  <c r="F115" i="13" s="1"/>
  <c r="G112" i="42"/>
  <c r="J112" i="42" s="1"/>
  <c r="F114" i="13" s="1"/>
  <c r="G111" i="42"/>
  <c r="J111" i="42" s="1"/>
  <c r="F113" i="13" s="1"/>
  <c r="G110" i="42"/>
  <c r="J110" i="42" s="1"/>
  <c r="F112" i="13" s="1"/>
  <c r="G109" i="42"/>
  <c r="J109" i="42" s="1"/>
  <c r="F111" i="13" s="1"/>
  <c r="G108" i="42"/>
  <c r="J108" i="42" s="1"/>
  <c r="F110" i="13" s="1"/>
  <c r="G107" i="42"/>
  <c r="J107" i="42" s="1"/>
  <c r="F109" i="13" s="1"/>
  <c r="G106" i="42"/>
  <c r="J106" i="42" s="1"/>
  <c r="F108" i="13" s="1"/>
  <c r="G105" i="42"/>
  <c r="J105" i="42" s="1"/>
  <c r="F107" i="13" s="1"/>
  <c r="G104" i="42"/>
  <c r="J104" i="42" s="1"/>
  <c r="F106" i="13" s="1"/>
  <c r="G103" i="42"/>
  <c r="J103" i="42" s="1"/>
  <c r="F105" i="13" s="1"/>
  <c r="G102" i="42"/>
  <c r="J102" i="42" s="1"/>
  <c r="F104" i="13" s="1"/>
  <c r="G101" i="42"/>
  <c r="J101" i="42" s="1"/>
  <c r="F103" i="13" s="1"/>
  <c r="G100" i="42"/>
  <c r="J100" i="42" s="1"/>
  <c r="F102" i="13" s="1"/>
  <c r="G99" i="42"/>
  <c r="J99" i="42" s="1"/>
  <c r="F101" i="13" s="1"/>
  <c r="G98" i="42"/>
  <c r="J98" i="42" s="1"/>
  <c r="F100" i="13" s="1"/>
  <c r="G97" i="42"/>
  <c r="J97" i="42" s="1"/>
  <c r="F99" i="13" s="1"/>
  <c r="G96" i="42"/>
  <c r="J96" i="42" s="1"/>
  <c r="F98" i="13" s="1"/>
  <c r="G95" i="42"/>
  <c r="J95" i="42" s="1"/>
  <c r="F97" i="13" s="1"/>
  <c r="G94" i="42"/>
  <c r="J94" i="42" s="1"/>
  <c r="F96" i="13" s="1"/>
  <c r="G93" i="42"/>
  <c r="J93" i="42" s="1"/>
  <c r="F95" i="13" s="1"/>
  <c r="G92" i="42"/>
  <c r="J92" i="42" s="1"/>
  <c r="F94" i="13" s="1"/>
  <c r="G91" i="42"/>
  <c r="J91" i="42" s="1"/>
  <c r="F93" i="13" s="1"/>
  <c r="G90" i="42"/>
  <c r="J90" i="42" s="1"/>
  <c r="F92" i="13" s="1"/>
  <c r="G89" i="42"/>
  <c r="J89" i="42" s="1"/>
  <c r="F91" i="13" s="1"/>
  <c r="G88" i="42"/>
  <c r="J88" i="42" s="1"/>
  <c r="F90" i="13" s="1"/>
  <c r="G87" i="42"/>
  <c r="J87" i="42" s="1"/>
  <c r="F89" i="13" s="1"/>
  <c r="G86" i="42"/>
  <c r="J86" i="42" s="1"/>
  <c r="F88" i="13" s="1"/>
  <c r="G85" i="42"/>
  <c r="J85" i="42" s="1"/>
  <c r="F87" i="13" s="1"/>
  <c r="G84" i="42"/>
  <c r="J84" i="42" s="1"/>
  <c r="F86" i="13" s="1"/>
  <c r="G83" i="42"/>
  <c r="J83" i="42" s="1"/>
  <c r="F85" i="13" s="1"/>
  <c r="G82" i="42"/>
  <c r="J82" i="42" s="1"/>
  <c r="F83" i="13" s="1"/>
  <c r="G81" i="42"/>
  <c r="J81" i="42" s="1"/>
  <c r="F82" i="13" s="1"/>
  <c r="J80" i="42"/>
  <c r="F81" i="13" s="1"/>
  <c r="G79" i="42"/>
  <c r="J79" i="42" s="1"/>
  <c r="F80" i="13" s="1"/>
  <c r="G78" i="42"/>
  <c r="J78" i="42" s="1"/>
  <c r="F79" i="13" s="1"/>
  <c r="G77" i="42"/>
  <c r="J77" i="42" s="1"/>
  <c r="F78" i="13" s="1"/>
  <c r="G76" i="42"/>
  <c r="J76" i="42" s="1"/>
  <c r="F77" i="13" s="1"/>
  <c r="G75" i="42"/>
  <c r="J75" i="42" s="1"/>
  <c r="F76" i="13" s="1"/>
  <c r="G74" i="42"/>
  <c r="J74" i="42" s="1"/>
  <c r="F75" i="13" s="1"/>
  <c r="G73" i="42"/>
  <c r="J73" i="42" s="1"/>
  <c r="F74" i="13" s="1"/>
  <c r="G72" i="42"/>
  <c r="J72" i="42" s="1"/>
  <c r="F73" i="13" s="1"/>
  <c r="G71" i="42"/>
  <c r="J71" i="42" s="1"/>
  <c r="F72" i="13" s="1"/>
  <c r="G70" i="42"/>
  <c r="J70" i="42" s="1"/>
  <c r="F71" i="13" s="1"/>
  <c r="G69" i="42"/>
  <c r="J69" i="42" s="1"/>
  <c r="F70" i="13" s="1"/>
  <c r="G68" i="42"/>
  <c r="J68" i="42" s="1"/>
  <c r="F69" i="13" s="1"/>
  <c r="G67" i="42"/>
  <c r="J67" i="42" s="1"/>
  <c r="F68" i="13" s="1"/>
  <c r="G66" i="42"/>
  <c r="J66" i="42" s="1"/>
  <c r="F67" i="13" s="1"/>
  <c r="G65" i="42"/>
  <c r="J65" i="42" s="1"/>
  <c r="F65" i="13" s="1"/>
  <c r="G64" i="42"/>
  <c r="J64" i="42" s="1"/>
  <c r="F64" i="13" s="1"/>
  <c r="G63" i="42"/>
  <c r="J63" i="42" s="1"/>
  <c r="F63" i="13" s="1"/>
  <c r="G62" i="42"/>
  <c r="J62" i="42" s="1"/>
  <c r="F62" i="13" s="1"/>
  <c r="G61" i="42"/>
  <c r="J61" i="42" s="1"/>
  <c r="F61" i="13" s="1"/>
  <c r="G60" i="42"/>
  <c r="J60" i="42" s="1"/>
  <c r="F60" i="13" s="1"/>
  <c r="G59" i="42"/>
  <c r="J59" i="42" s="1"/>
  <c r="F59" i="13" s="1"/>
  <c r="G58" i="42"/>
  <c r="J58" i="42" s="1"/>
  <c r="F58" i="13" s="1"/>
  <c r="G57" i="42"/>
  <c r="J57" i="42" s="1"/>
  <c r="F57" i="13" s="1"/>
  <c r="G56" i="42"/>
  <c r="J56" i="42" s="1"/>
  <c r="F56" i="13" s="1"/>
  <c r="G55" i="42"/>
  <c r="J55" i="42" s="1"/>
  <c r="F55" i="13" s="1"/>
  <c r="G54" i="42"/>
  <c r="J54" i="42" s="1"/>
  <c r="F54" i="13" s="1"/>
  <c r="G53" i="42"/>
  <c r="J53" i="42" s="1"/>
  <c r="F53" i="13" s="1"/>
  <c r="G52" i="42"/>
  <c r="J52" i="42" s="1"/>
  <c r="F52" i="13" s="1"/>
  <c r="G51" i="42"/>
  <c r="J51" i="42" s="1"/>
  <c r="F51" i="13" s="1"/>
  <c r="G50" i="42"/>
  <c r="J50" i="42" s="1"/>
  <c r="F50" i="13" s="1"/>
  <c r="G49" i="42"/>
  <c r="J49" i="42" s="1"/>
  <c r="F49" i="13" s="1"/>
  <c r="G48" i="42"/>
  <c r="J48" i="42" s="1"/>
  <c r="F48" i="13" s="1"/>
  <c r="G47" i="42"/>
  <c r="J47" i="42" s="1"/>
  <c r="F47" i="13" s="1"/>
  <c r="G46" i="42"/>
  <c r="J46" i="42" s="1"/>
  <c r="F46" i="13" s="1"/>
  <c r="G45" i="42"/>
  <c r="J45" i="42" s="1"/>
  <c r="F45" i="13" s="1"/>
  <c r="G44" i="42"/>
  <c r="J44" i="42" s="1"/>
  <c r="F44" i="13" s="1"/>
  <c r="G43" i="42"/>
  <c r="J43" i="42" s="1"/>
  <c r="F43" i="13" s="1"/>
  <c r="G42" i="42"/>
  <c r="J42" i="42" s="1"/>
  <c r="F42" i="13" s="1"/>
  <c r="G41" i="42"/>
  <c r="J41" i="42" s="1"/>
  <c r="F41" i="13" s="1"/>
  <c r="G40" i="42"/>
  <c r="J40" i="42" s="1"/>
  <c r="F40" i="13" s="1"/>
  <c r="G39" i="42"/>
  <c r="J39" i="42" s="1"/>
  <c r="F39" i="13" s="1"/>
  <c r="G38" i="42"/>
  <c r="J38" i="42" s="1"/>
  <c r="F38" i="13" s="1"/>
  <c r="G37" i="42"/>
  <c r="J37" i="42" s="1"/>
  <c r="F37" i="13" s="1"/>
  <c r="G36" i="42"/>
  <c r="J36" i="42" s="1"/>
  <c r="F36" i="13" s="1"/>
  <c r="G35" i="42"/>
  <c r="J35" i="42" s="1"/>
  <c r="F35" i="13" s="1"/>
  <c r="G34" i="42"/>
  <c r="J34" i="42" s="1"/>
  <c r="F34" i="13" s="1"/>
  <c r="G33" i="42"/>
  <c r="J33" i="42" s="1"/>
  <c r="F33" i="13" s="1"/>
  <c r="G32" i="42"/>
  <c r="J32" i="42" s="1"/>
  <c r="F32" i="13" s="1"/>
  <c r="G31" i="42"/>
  <c r="J31" i="42" s="1"/>
  <c r="F31" i="13" s="1"/>
  <c r="G29" i="42"/>
  <c r="J29" i="42" s="1"/>
  <c r="F29" i="13" s="1"/>
  <c r="G28" i="42"/>
  <c r="J28" i="42" s="1"/>
  <c r="F28" i="13" s="1"/>
  <c r="G27" i="42"/>
  <c r="J27" i="42" s="1"/>
  <c r="F27" i="13" s="1"/>
  <c r="G26" i="42"/>
  <c r="J26" i="42" s="1"/>
  <c r="F26" i="13" s="1"/>
  <c r="G25" i="42"/>
  <c r="J25" i="42" s="1"/>
  <c r="F25" i="13" s="1"/>
  <c r="G24" i="42"/>
  <c r="J24" i="42" s="1"/>
  <c r="F24" i="13" s="1"/>
  <c r="G23" i="42"/>
  <c r="J23" i="42" s="1"/>
  <c r="F23" i="13" s="1"/>
  <c r="G22" i="42"/>
  <c r="J22" i="42" s="1"/>
  <c r="F22" i="13" s="1"/>
  <c r="G21" i="42"/>
  <c r="J21" i="42" s="1"/>
  <c r="F21" i="13" s="1"/>
  <c r="G20" i="42"/>
  <c r="J20" i="42" s="1"/>
  <c r="F20" i="13" s="1"/>
  <c r="G19" i="42"/>
  <c r="J19" i="42" s="1"/>
  <c r="F19" i="13" s="1"/>
  <c r="G18" i="42"/>
  <c r="J18" i="42" s="1"/>
  <c r="F18" i="13" s="1"/>
  <c r="G17" i="42"/>
  <c r="J17" i="42" s="1"/>
  <c r="F17" i="13" s="1"/>
  <c r="G16" i="42"/>
  <c r="J16" i="42" s="1"/>
  <c r="F16" i="13" s="1"/>
  <c r="G15" i="42"/>
  <c r="J15" i="42" s="1"/>
  <c r="F15" i="13" s="1"/>
  <c r="G14" i="42"/>
  <c r="J14" i="42" s="1"/>
  <c r="F14" i="13" s="1"/>
  <c r="G13" i="42"/>
  <c r="J13" i="42" s="1"/>
  <c r="F13" i="13" s="1"/>
  <c r="G12" i="42"/>
  <c r="J12" i="42" s="1"/>
  <c r="F12" i="13" s="1"/>
  <c r="G11" i="42"/>
  <c r="J11" i="42" s="1"/>
  <c r="F11" i="13" s="1"/>
  <c r="G10" i="42"/>
  <c r="J10" i="42" s="1"/>
  <c r="F10" i="13" s="1"/>
  <c r="G9" i="42"/>
  <c r="J9" i="42" s="1"/>
  <c r="F9" i="13" s="1"/>
  <c r="G8" i="42"/>
  <c r="J8" i="42" s="1"/>
  <c r="F8" i="13" s="1"/>
  <c r="G7" i="42"/>
  <c r="J7" i="42" s="1"/>
  <c r="F7" i="13" s="1"/>
  <c r="G6" i="42"/>
  <c r="J6" i="42" s="1"/>
  <c r="F6" i="13" s="1"/>
  <c r="G5" i="42"/>
  <c r="J5" i="42" s="1"/>
  <c r="F5" i="13" s="1"/>
  <c r="G4" i="42"/>
  <c r="J4" i="42" s="1"/>
  <c r="F4" i="13" s="1"/>
  <c r="G3" i="42"/>
  <c r="J3" i="42" s="1"/>
  <c r="F3" i="13" s="1"/>
  <c r="I117" i="41"/>
  <c r="H117" i="41"/>
  <c r="F117" i="41"/>
  <c r="E117" i="41"/>
  <c r="D117" i="41"/>
  <c r="G116" i="41"/>
  <c r="J116" i="41" s="1"/>
  <c r="G115" i="41"/>
  <c r="J115" i="41" s="1"/>
  <c r="G114" i="41"/>
  <c r="J114" i="41" s="1"/>
  <c r="G113" i="41"/>
  <c r="J113" i="41" s="1"/>
  <c r="G112" i="41"/>
  <c r="J112" i="41" s="1"/>
  <c r="G111" i="41"/>
  <c r="J111" i="41" s="1"/>
  <c r="G110" i="41"/>
  <c r="J110" i="41" s="1"/>
  <c r="G109" i="41"/>
  <c r="J109" i="41" s="1"/>
  <c r="G108" i="41"/>
  <c r="J108" i="41" s="1"/>
  <c r="G107" i="41"/>
  <c r="J107" i="41" s="1"/>
  <c r="G106" i="41"/>
  <c r="J106" i="41" s="1"/>
  <c r="G105" i="41"/>
  <c r="J105" i="41" s="1"/>
  <c r="G104" i="41"/>
  <c r="J104" i="41" s="1"/>
  <c r="G103" i="41"/>
  <c r="J103" i="41" s="1"/>
  <c r="G102" i="41"/>
  <c r="J102" i="41" s="1"/>
  <c r="G101" i="41"/>
  <c r="J101" i="41" s="1"/>
  <c r="G100" i="41"/>
  <c r="J100" i="41" s="1"/>
  <c r="G99" i="41"/>
  <c r="J99" i="41" s="1"/>
  <c r="G98" i="41"/>
  <c r="J98" i="41" s="1"/>
  <c r="G97" i="41"/>
  <c r="J97" i="41" s="1"/>
  <c r="G96" i="41"/>
  <c r="J96" i="41" s="1"/>
  <c r="G95" i="41"/>
  <c r="J95" i="41" s="1"/>
  <c r="G94" i="41"/>
  <c r="J94" i="41" s="1"/>
  <c r="G93" i="41"/>
  <c r="J93" i="41" s="1"/>
  <c r="G92" i="41"/>
  <c r="G91" i="41"/>
  <c r="J91" i="41" s="1"/>
  <c r="G90" i="41"/>
  <c r="J90" i="41" s="1"/>
  <c r="G89" i="41"/>
  <c r="J89" i="41" s="1"/>
  <c r="G88" i="41"/>
  <c r="J88" i="41" s="1"/>
  <c r="G87" i="41"/>
  <c r="J87" i="41" s="1"/>
  <c r="G86" i="41"/>
  <c r="J86" i="41" s="1"/>
  <c r="G85" i="41"/>
  <c r="J85" i="41" s="1"/>
  <c r="G84" i="41"/>
  <c r="J84" i="41" s="1"/>
  <c r="G83" i="41"/>
  <c r="J83" i="41" s="1"/>
  <c r="G82" i="41"/>
  <c r="J82" i="41" s="1"/>
  <c r="G81" i="41"/>
  <c r="J81" i="41" s="1"/>
  <c r="G80" i="41"/>
  <c r="J80" i="41" s="1"/>
  <c r="G79" i="41"/>
  <c r="J79" i="41" s="1"/>
  <c r="G78" i="41"/>
  <c r="J78" i="41" s="1"/>
  <c r="G77" i="41"/>
  <c r="J77" i="41" s="1"/>
  <c r="G76" i="41"/>
  <c r="J76" i="41" s="1"/>
  <c r="G75" i="41"/>
  <c r="J75" i="41" s="1"/>
  <c r="G74" i="41"/>
  <c r="J74" i="41" s="1"/>
  <c r="G73" i="41"/>
  <c r="J73" i="41" s="1"/>
  <c r="G72" i="41"/>
  <c r="J72" i="41" s="1"/>
  <c r="G71" i="41"/>
  <c r="J71" i="41" s="1"/>
  <c r="G70" i="41"/>
  <c r="J70" i="41" s="1"/>
  <c r="G69" i="41"/>
  <c r="J69" i="41" s="1"/>
  <c r="G68" i="41"/>
  <c r="J68" i="41" s="1"/>
  <c r="G67" i="41"/>
  <c r="J67" i="41" s="1"/>
  <c r="G66" i="41"/>
  <c r="J66" i="41" s="1"/>
  <c r="G65" i="41"/>
  <c r="J65" i="41" s="1"/>
  <c r="G64" i="41"/>
  <c r="J64" i="41" s="1"/>
  <c r="G63" i="41"/>
  <c r="J63" i="41" s="1"/>
  <c r="G62" i="41"/>
  <c r="J62" i="41" s="1"/>
  <c r="G61" i="41"/>
  <c r="J61" i="41" s="1"/>
  <c r="G60" i="41"/>
  <c r="J60" i="41" s="1"/>
  <c r="G59" i="41"/>
  <c r="J59" i="41" s="1"/>
  <c r="G58" i="41"/>
  <c r="J58" i="41" s="1"/>
  <c r="G57" i="41"/>
  <c r="J57" i="41" s="1"/>
  <c r="G56" i="41"/>
  <c r="J56" i="41" s="1"/>
  <c r="G55" i="41"/>
  <c r="J55" i="41" s="1"/>
  <c r="G54" i="41"/>
  <c r="J54" i="41" s="1"/>
  <c r="G53" i="41"/>
  <c r="J53" i="41" s="1"/>
  <c r="G52" i="41"/>
  <c r="J52" i="41" s="1"/>
  <c r="G51" i="41"/>
  <c r="J51" i="41" s="1"/>
  <c r="G50" i="41"/>
  <c r="J50" i="41" s="1"/>
  <c r="G49" i="41"/>
  <c r="J49" i="41" s="1"/>
  <c r="G48" i="41"/>
  <c r="J48" i="41" s="1"/>
  <c r="G47" i="41"/>
  <c r="J47" i="41" s="1"/>
  <c r="G46" i="41"/>
  <c r="J46" i="41" s="1"/>
  <c r="G45" i="41"/>
  <c r="J45" i="41" s="1"/>
  <c r="G44" i="41"/>
  <c r="J44" i="41" s="1"/>
  <c r="G43" i="41"/>
  <c r="J43" i="41" s="1"/>
  <c r="G42" i="41"/>
  <c r="J42" i="41" s="1"/>
  <c r="G41" i="41"/>
  <c r="J41" i="41" s="1"/>
  <c r="G40" i="41"/>
  <c r="J40" i="41" s="1"/>
  <c r="G39" i="41"/>
  <c r="J39" i="41" s="1"/>
  <c r="G38" i="41"/>
  <c r="J38" i="41" s="1"/>
  <c r="G37" i="41"/>
  <c r="J37" i="41" s="1"/>
  <c r="G36" i="41"/>
  <c r="J36" i="41" s="1"/>
  <c r="G35" i="41"/>
  <c r="J35" i="41" s="1"/>
  <c r="G34" i="41"/>
  <c r="J34" i="41" s="1"/>
  <c r="G33" i="41"/>
  <c r="J33" i="41" s="1"/>
  <c r="G32" i="41"/>
  <c r="J32" i="41" s="1"/>
  <c r="G31" i="41"/>
  <c r="J31" i="41" s="1"/>
  <c r="G30" i="41"/>
  <c r="J30" i="41" s="1"/>
  <c r="G29" i="41"/>
  <c r="J29" i="41" s="1"/>
  <c r="G28" i="41"/>
  <c r="J28" i="41" s="1"/>
  <c r="G27" i="41"/>
  <c r="J27" i="41" s="1"/>
  <c r="G26" i="41"/>
  <c r="J26" i="41" s="1"/>
  <c r="G25" i="41"/>
  <c r="J25" i="41" s="1"/>
  <c r="G24" i="41"/>
  <c r="J24" i="41" s="1"/>
  <c r="G23" i="41"/>
  <c r="J23" i="41" s="1"/>
  <c r="G21" i="41"/>
  <c r="J21" i="41" s="1"/>
  <c r="G20" i="41"/>
  <c r="J20" i="41" s="1"/>
  <c r="G19" i="41"/>
  <c r="J19" i="41" s="1"/>
  <c r="G18" i="41"/>
  <c r="J18" i="41" s="1"/>
  <c r="G17" i="41"/>
  <c r="J17" i="41" s="1"/>
  <c r="G16" i="41"/>
  <c r="J16" i="41" s="1"/>
  <c r="G15" i="41"/>
  <c r="J15" i="41" s="1"/>
  <c r="G14" i="41"/>
  <c r="J14" i="41" s="1"/>
  <c r="G13" i="41"/>
  <c r="J13" i="41" s="1"/>
  <c r="G12" i="41"/>
  <c r="J12" i="41" s="1"/>
  <c r="G11" i="41"/>
  <c r="J11" i="41" s="1"/>
  <c r="G10" i="41"/>
  <c r="J10" i="41" s="1"/>
  <c r="G9" i="41"/>
  <c r="J9" i="41" s="1"/>
  <c r="G8" i="41"/>
  <c r="J8" i="41" s="1"/>
  <c r="G7" i="41"/>
  <c r="J7" i="41" s="1"/>
  <c r="G6" i="41"/>
  <c r="J6" i="41" s="1"/>
  <c r="G5" i="41"/>
  <c r="J5" i="41" s="1"/>
  <c r="G4" i="41"/>
  <c r="J4" i="41" s="1"/>
  <c r="G3" i="41"/>
  <c r="J3" i="41" s="1"/>
  <c r="I117" i="28"/>
  <c r="H117" i="28"/>
  <c r="F117" i="28"/>
  <c r="E117" i="28"/>
  <c r="D117" i="28"/>
  <c r="G116" i="28"/>
  <c r="J116" i="28" s="1"/>
  <c r="G115" i="28"/>
  <c r="J115" i="28" s="1"/>
  <c r="G114" i="28"/>
  <c r="J114" i="28" s="1"/>
  <c r="G113" i="28"/>
  <c r="J113" i="28" s="1"/>
  <c r="G112" i="28"/>
  <c r="J112" i="28" s="1"/>
  <c r="G111" i="28"/>
  <c r="J111" i="28" s="1"/>
  <c r="G110" i="28"/>
  <c r="J110" i="28" s="1"/>
  <c r="G109" i="28"/>
  <c r="J109" i="28" s="1"/>
  <c r="G108" i="28"/>
  <c r="J108" i="28" s="1"/>
  <c r="G107" i="28"/>
  <c r="J107" i="28" s="1"/>
  <c r="G106" i="28"/>
  <c r="J106" i="28" s="1"/>
  <c r="G105" i="28"/>
  <c r="J105" i="28" s="1"/>
  <c r="G104" i="28"/>
  <c r="J104" i="28" s="1"/>
  <c r="G103" i="28"/>
  <c r="J103" i="28" s="1"/>
  <c r="G102" i="28"/>
  <c r="J102" i="28" s="1"/>
  <c r="G101" i="28"/>
  <c r="J101" i="28" s="1"/>
  <c r="G100" i="28"/>
  <c r="J100" i="28" s="1"/>
  <c r="G99" i="28"/>
  <c r="J99" i="28" s="1"/>
  <c r="G98" i="28"/>
  <c r="J98" i="28" s="1"/>
  <c r="G97" i="28"/>
  <c r="J97" i="28" s="1"/>
  <c r="G96" i="28"/>
  <c r="J96" i="28" s="1"/>
  <c r="G95" i="28"/>
  <c r="J95" i="28" s="1"/>
  <c r="G94" i="28"/>
  <c r="J94" i="28" s="1"/>
  <c r="G93" i="28"/>
  <c r="J93" i="28" s="1"/>
  <c r="G92" i="28"/>
  <c r="J92" i="28" s="1"/>
  <c r="G91" i="28"/>
  <c r="J91" i="28" s="1"/>
  <c r="G90" i="28"/>
  <c r="J90" i="28" s="1"/>
  <c r="G89" i="28"/>
  <c r="J89" i="28" s="1"/>
  <c r="G88" i="28"/>
  <c r="J88" i="28" s="1"/>
  <c r="G87" i="28"/>
  <c r="J87" i="28" s="1"/>
  <c r="G86" i="28"/>
  <c r="J86" i="28" s="1"/>
  <c r="G85" i="28"/>
  <c r="J85" i="28" s="1"/>
  <c r="G84" i="28"/>
  <c r="J84" i="28" s="1"/>
  <c r="G83" i="28"/>
  <c r="J83" i="28" s="1"/>
  <c r="G82" i="28"/>
  <c r="J82" i="28" s="1"/>
  <c r="G81" i="28"/>
  <c r="J81" i="28" s="1"/>
  <c r="G80" i="28"/>
  <c r="J80" i="28" s="1"/>
  <c r="G79" i="28"/>
  <c r="J79" i="28" s="1"/>
  <c r="G78" i="28"/>
  <c r="J78" i="28" s="1"/>
  <c r="J77" i="28"/>
  <c r="G77" i="28"/>
  <c r="G76" i="28"/>
  <c r="J76" i="28" s="1"/>
  <c r="G74" i="28"/>
  <c r="J74" i="28" s="1"/>
  <c r="G73" i="28"/>
  <c r="J73" i="28" s="1"/>
  <c r="G72" i="28"/>
  <c r="J72" i="28" s="1"/>
  <c r="G71" i="28"/>
  <c r="J71" i="28" s="1"/>
  <c r="G70" i="28"/>
  <c r="J70" i="28" s="1"/>
  <c r="G69" i="28"/>
  <c r="J69" i="28" s="1"/>
  <c r="G68" i="28"/>
  <c r="J68" i="28" s="1"/>
  <c r="G67" i="28"/>
  <c r="J67" i="28" s="1"/>
  <c r="G66" i="28"/>
  <c r="J66" i="28" s="1"/>
  <c r="G65" i="28"/>
  <c r="J65" i="28" s="1"/>
  <c r="G64" i="28"/>
  <c r="J64" i="28" s="1"/>
  <c r="G63" i="28"/>
  <c r="J63" i="28" s="1"/>
  <c r="G62" i="28"/>
  <c r="J62" i="28" s="1"/>
  <c r="G61" i="28"/>
  <c r="J61" i="28" s="1"/>
  <c r="G60" i="28"/>
  <c r="J60" i="28" s="1"/>
  <c r="G58" i="28"/>
  <c r="J58" i="28" s="1"/>
  <c r="G57" i="28"/>
  <c r="J57" i="28" s="1"/>
  <c r="G56" i="28"/>
  <c r="J56" i="28" s="1"/>
  <c r="G55" i="28"/>
  <c r="J55" i="28" s="1"/>
  <c r="G54" i="28"/>
  <c r="J54" i="28" s="1"/>
  <c r="G53" i="28"/>
  <c r="J53" i="28" s="1"/>
  <c r="G52" i="28"/>
  <c r="J52" i="28" s="1"/>
  <c r="G51" i="28"/>
  <c r="J51" i="28" s="1"/>
  <c r="G50" i="28"/>
  <c r="J50" i="28" s="1"/>
  <c r="G49" i="28"/>
  <c r="J49" i="28" s="1"/>
  <c r="G48" i="28"/>
  <c r="J48" i="28" s="1"/>
  <c r="G47" i="28"/>
  <c r="J47" i="28" s="1"/>
  <c r="G46" i="28"/>
  <c r="J46" i="28" s="1"/>
  <c r="G45" i="28"/>
  <c r="J45" i="28" s="1"/>
  <c r="G44" i="28"/>
  <c r="J44" i="28" s="1"/>
  <c r="G43" i="28"/>
  <c r="J43" i="28" s="1"/>
  <c r="G42" i="28"/>
  <c r="J42" i="28" s="1"/>
  <c r="G41" i="28"/>
  <c r="J41" i="28" s="1"/>
  <c r="G40" i="28"/>
  <c r="J40" i="28" s="1"/>
  <c r="G39" i="28"/>
  <c r="J39" i="28" s="1"/>
  <c r="G38" i="28"/>
  <c r="J38" i="28" s="1"/>
  <c r="G37" i="28"/>
  <c r="J37" i="28" s="1"/>
  <c r="G36" i="28"/>
  <c r="J36" i="28" s="1"/>
  <c r="G35" i="28"/>
  <c r="J35" i="28" s="1"/>
  <c r="G34" i="28"/>
  <c r="J34" i="28" s="1"/>
  <c r="G33" i="28"/>
  <c r="J33" i="28" s="1"/>
  <c r="G32" i="28"/>
  <c r="J32" i="28" s="1"/>
  <c r="G31" i="28"/>
  <c r="J31" i="28" s="1"/>
  <c r="G30" i="28"/>
  <c r="J30" i="28" s="1"/>
  <c r="G29" i="28"/>
  <c r="J29" i="28" s="1"/>
  <c r="G28" i="28"/>
  <c r="J28" i="28" s="1"/>
  <c r="G27" i="28"/>
  <c r="J27" i="28" s="1"/>
  <c r="G26" i="28"/>
  <c r="J26" i="28" s="1"/>
  <c r="G25" i="28"/>
  <c r="J25" i="28" s="1"/>
  <c r="G24" i="28"/>
  <c r="J24" i="28" s="1"/>
  <c r="G23" i="28"/>
  <c r="J23" i="28" s="1"/>
  <c r="G22" i="28"/>
  <c r="G21" i="28"/>
  <c r="J21" i="28" s="1"/>
  <c r="G20" i="28"/>
  <c r="J20" i="28" s="1"/>
  <c r="G19" i="28"/>
  <c r="J19" i="28" s="1"/>
  <c r="G18" i="28"/>
  <c r="J18" i="28" s="1"/>
  <c r="G17" i="28"/>
  <c r="J17" i="28" s="1"/>
  <c r="G16" i="28"/>
  <c r="J16" i="28" s="1"/>
  <c r="G15" i="28"/>
  <c r="J15" i="28" s="1"/>
  <c r="G14" i="28"/>
  <c r="J14" i="28" s="1"/>
  <c r="G13" i="28"/>
  <c r="J13" i="28" s="1"/>
  <c r="G12" i="28"/>
  <c r="J12" i="28" s="1"/>
  <c r="G11" i="28"/>
  <c r="J11" i="28" s="1"/>
  <c r="G10" i="28"/>
  <c r="J10" i="28" s="1"/>
  <c r="G9" i="28"/>
  <c r="J9" i="28" s="1"/>
  <c r="G8" i="28"/>
  <c r="J8" i="28" s="1"/>
  <c r="G7" i="28"/>
  <c r="J7" i="28" s="1"/>
  <c r="G6" i="28"/>
  <c r="J6" i="28" s="1"/>
  <c r="G5" i="28"/>
  <c r="J5" i="28" s="1"/>
  <c r="G4" i="28"/>
  <c r="J4" i="28" s="1"/>
  <c r="G3" i="28"/>
  <c r="J3" i="28" s="1"/>
  <c r="P116" i="13" l="1"/>
  <c r="G114" i="42"/>
  <c r="J114" i="42" s="1"/>
  <c r="F116" i="13" s="1"/>
  <c r="G117" i="41"/>
  <c r="J117" i="41" s="1"/>
  <c r="E76" i="52"/>
  <c r="H76" i="52" s="1"/>
  <c r="G117" i="28"/>
  <c r="J117" i="28" s="1"/>
</calcChain>
</file>

<file path=xl/sharedStrings.xml><?xml version="1.0" encoding="utf-8"?>
<sst xmlns="http://schemas.openxmlformats.org/spreadsheetml/2006/main" count="5856" uniqueCount="527">
  <si>
    <t>CLINIC</t>
  </si>
  <si>
    <t>COUNTY</t>
  </si>
  <si>
    <t>SITE</t>
  </si>
  <si>
    <t>Yes</t>
  </si>
  <si>
    <t>No</t>
  </si>
  <si>
    <t>Refused</t>
  </si>
  <si>
    <t>Total Statements</t>
  </si>
  <si>
    <t>Contact Count**</t>
  </si>
  <si>
    <t>%</t>
  </si>
  <si>
    <t>00101</t>
  </si>
  <si>
    <t>Adair</t>
  </si>
  <si>
    <t>Stilwell</t>
  </si>
  <si>
    <t>00301</t>
  </si>
  <si>
    <t>Atoka</t>
  </si>
  <si>
    <t>00401</t>
  </si>
  <si>
    <t>Beaver</t>
  </si>
  <si>
    <t>00501</t>
  </si>
  <si>
    <t>Beckham</t>
  </si>
  <si>
    <t>Sayre</t>
  </si>
  <si>
    <t>00502</t>
  </si>
  <si>
    <t>Elk City</t>
  </si>
  <si>
    <t>00601</t>
  </si>
  <si>
    <t>Blaine</t>
  </si>
  <si>
    <t>Watonga</t>
  </si>
  <si>
    <t>00701</t>
  </si>
  <si>
    <t>Bryan</t>
  </si>
  <si>
    <t>Durant</t>
  </si>
  <si>
    <t>00801</t>
  </si>
  <si>
    <t>Caddo</t>
  </si>
  <si>
    <t>Anadarko</t>
  </si>
  <si>
    <t>00901</t>
  </si>
  <si>
    <t>Canadian</t>
  </si>
  <si>
    <t>El Reno</t>
  </si>
  <si>
    <t>00902</t>
  </si>
  <si>
    <t>Yukon</t>
  </si>
  <si>
    <t>01001</t>
  </si>
  <si>
    <t>Carter</t>
  </si>
  <si>
    <t>Ardmore</t>
  </si>
  <si>
    <t>01002</t>
  </si>
  <si>
    <t>Healdton</t>
  </si>
  <si>
    <t>01101</t>
  </si>
  <si>
    <t>Cherokee</t>
  </si>
  <si>
    <t>Tahlequah</t>
  </si>
  <si>
    <t>01201</t>
  </si>
  <si>
    <t>Choctaw</t>
  </si>
  <si>
    <t>Hugo</t>
  </si>
  <si>
    <t>01401</t>
  </si>
  <si>
    <t>Cleveland</t>
  </si>
  <si>
    <t>Norman</t>
  </si>
  <si>
    <t>01402</t>
  </si>
  <si>
    <t>Moore</t>
  </si>
  <si>
    <t>01501</t>
  </si>
  <si>
    <t>Coal</t>
  </si>
  <si>
    <t>Coalgate</t>
  </si>
  <si>
    <t>01601</t>
  </si>
  <si>
    <t>Comanche</t>
  </si>
  <si>
    <t>Lawton</t>
  </si>
  <si>
    <t>01603</t>
  </si>
  <si>
    <t>Fort Sill WIC</t>
  </si>
  <si>
    <t>01701</t>
  </si>
  <si>
    <t>Cotton</t>
  </si>
  <si>
    <t>Walters</t>
  </si>
  <si>
    <t>01801</t>
  </si>
  <si>
    <t>Craig</t>
  </si>
  <si>
    <t>Vinita</t>
  </si>
  <si>
    <t>01901</t>
  </si>
  <si>
    <t>Creek</t>
  </si>
  <si>
    <t>Sapulpa</t>
  </si>
  <si>
    <t>01902</t>
  </si>
  <si>
    <t>Bristow</t>
  </si>
  <si>
    <t>02001</t>
  </si>
  <si>
    <t>Custer</t>
  </si>
  <si>
    <t>Clinton</t>
  </si>
  <si>
    <t>02002</t>
  </si>
  <si>
    <t>Weatherford</t>
  </si>
  <si>
    <t>02101</t>
  </si>
  <si>
    <t>Delaware</t>
  </si>
  <si>
    <t>Jay</t>
  </si>
  <si>
    <t>02201</t>
  </si>
  <si>
    <t>Dewey*</t>
  </si>
  <si>
    <t>Seiling Community Hospital</t>
  </si>
  <si>
    <t>02301</t>
  </si>
  <si>
    <t>Ellis*</t>
  </si>
  <si>
    <t>Newman Memorial Hospital</t>
  </si>
  <si>
    <t>02401</t>
  </si>
  <si>
    <t>Garfield</t>
  </si>
  <si>
    <t>Enid</t>
  </si>
  <si>
    <t xml:space="preserve"> </t>
  </si>
  <si>
    <t>02501</t>
  </si>
  <si>
    <t>Garvin</t>
  </si>
  <si>
    <t>Pauls Valley</t>
  </si>
  <si>
    <t>02601</t>
  </si>
  <si>
    <t>Grady</t>
  </si>
  <si>
    <t>Chickasha</t>
  </si>
  <si>
    <t>02702</t>
  </si>
  <si>
    <t>Grant</t>
  </si>
  <si>
    <t>Medford</t>
  </si>
  <si>
    <t>02801</t>
  </si>
  <si>
    <t>Greer</t>
  </si>
  <si>
    <t>Mangum</t>
  </si>
  <si>
    <t>02901</t>
  </si>
  <si>
    <t>Harmon</t>
  </si>
  <si>
    <t>Hollis</t>
  </si>
  <si>
    <t>03004</t>
  </si>
  <si>
    <t>Harper</t>
  </si>
  <si>
    <t>Laverne</t>
  </si>
  <si>
    <t>03101</t>
  </si>
  <si>
    <t>Haskell</t>
  </si>
  <si>
    <t>Stigler</t>
  </si>
  <si>
    <t>03201</t>
  </si>
  <si>
    <t>Hughes</t>
  </si>
  <si>
    <t>Holdenville</t>
  </si>
  <si>
    <t>03301</t>
  </si>
  <si>
    <t>Jackson</t>
  </si>
  <si>
    <t>Altus</t>
  </si>
  <si>
    <t>03401</t>
  </si>
  <si>
    <t>Jefferson</t>
  </si>
  <si>
    <t>Waurika</t>
  </si>
  <si>
    <t>03501</t>
  </si>
  <si>
    <t>Johnston</t>
  </si>
  <si>
    <t>Tishomingo</t>
  </si>
  <si>
    <t>03601</t>
  </si>
  <si>
    <t>Kay</t>
  </si>
  <si>
    <t>Ponca City</t>
  </si>
  <si>
    <t>03602</t>
  </si>
  <si>
    <t>Blackwell</t>
  </si>
  <si>
    <t>03701</t>
  </si>
  <si>
    <t>Kingfisher</t>
  </si>
  <si>
    <t>03801</t>
  </si>
  <si>
    <t>Kiowa</t>
  </si>
  <si>
    <t>Hobart</t>
  </si>
  <si>
    <t>03901</t>
  </si>
  <si>
    <t>Latimer</t>
  </si>
  <si>
    <t>Wilburton</t>
  </si>
  <si>
    <t>04001</t>
  </si>
  <si>
    <t>LeFlore</t>
  </si>
  <si>
    <t>Poteau</t>
  </si>
  <si>
    <t>04101</t>
  </si>
  <si>
    <t>Lincoln</t>
  </si>
  <si>
    <t>Chandler</t>
  </si>
  <si>
    <t>04201</t>
  </si>
  <si>
    <t>Logan</t>
  </si>
  <si>
    <t>Guthrie</t>
  </si>
  <si>
    <t>04301</t>
  </si>
  <si>
    <t>Love</t>
  </si>
  <si>
    <t>Marietta</t>
  </si>
  <si>
    <t>04401</t>
  </si>
  <si>
    <t>McClain</t>
  </si>
  <si>
    <t>Purcell</t>
  </si>
  <si>
    <t>04402</t>
  </si>
  <si>
    <t>Blanchard</t>
  </si>
  <si>
    <t>04501</t>
  </si>
  <si>
    <t>McCurtain</t>
  </si>
  <si>
    <t>Idabel</t>
  </si>
  <si>
    <t>04601</t>
  </si>
  <si>
    <t>McIntosh</t>
  </si>
  <si>
    <t>Eufaula</t>
  </si>
  <si>
    <t>04602</t>
  </si>
  <si>
    <t>Checotah</t>
  </si>
  <si>
    <t>04702</t>
  </si>
  <si>
    <t>Major</t>
  </si>
  <si>
    <t>Fairview</t>
  </si>
  <si>
    <t>04801</t>
  </si>
  <si>
    <t>Marshall</t>
  </si>
  <si>
    <t>Madill</t>
  </si>
  <si>
    <t>04901</t>
  </si>
  <si>
    <t>Mayes</t>
  </si>
  <si>
    <t>Pryor</t>
  </si>
  <si>
    <t>05001</t>
  </si>
  <si>
    <t>Murray</t>
  </si>
  <si>
    <t>Sulphur</t>
  </si>
  <si>
    <t>05101</t>
  </si>
  <si>
    <t>Muskogee</t>
  </si>
  <si>
    <t>05201</t>
  </si>
  <si>
    <t>Noble</t>
  </si>
  <si>
    <t>Perry</t>
  </si>
  <si>
    <t>05401</t>
  </si>
  <si>
    <t>Okfuskee</t>
  </si>
  <si>
    <t>Okemah</t>
  </si>
  <si>
    <t>05501</t>
  </si>
  <si>
    <t>Oklahoma*</t>
  </si>
  <si>
    <t>05505</t>
  </si>
  <si>
    <t>OK.CCHD - South</t>
  </si>
  <si>
    <t>05522</t>
  </si>
  <si>
    <t>OK.CCHD - East Clinic</t>
  </si>
  <si>
    <t>05523</t>
  </si>
  <si>
    <t>OK.CCHD - West Clinic</t>
  </si>
  <si>
    <t>05533</t>
  </si>
  <si>
    <t>OK.CCHD - Fair Park</t>
  </si>
  <si>
    <t>05536</t>
  </si>
  <si>
    <t>OK.CCHD - Memorial</t>
  </si>
  <si>
    <t>05538</t>
  </si>
  <si>
    <t>OK.OCHD - Northeast</t>
  </si>
  <si>
    <t>05502</t>
  </si>
  <si>
    <t>Mary Mahoney Memorial</t>
  </si>
  <si>
    <t>05504</t>
  </si>
  <si>
    <t>Hope Center</t>
  </si>
  <si>
    <t>05512</t>
  </si>
  <si>
    <t>NSO</t>
  </si>
  <si>
    <t>05510</t>
  </si>
  <si>
    <t>Variety Care - Mid-Del</t>
  </si>
  <si>
    <t>05521</t>
  </si>
  <si>
    <t>Variety Care LaFayette</t>
  </si>
  <si>
    <t>05526</t>
  </si>
  <si>
    <t>Variety Care Straka</t>
  </si>
  <si>
    <t>05524</t>
  </si>
  <si>
    <t>Guiding Right</t>
  </si>
  <si>
    <t>05601</t>
  </si>
  <si>
    <t>Okmulgee</t>
  </si>
  <si>
    <t>05701</t>
  </si>
  <si>
    <t xml:space="preserve">Osage </t>
  </si>
  <si>
    <t>Pawhuska</t>
  </si>
  <si>
    <t>05801</t>
  </si>
  <si>
    <t>Ottawa</t>
  </si>
  <si>
    <t>Miami</t>
  </si>
  <si>
    <t>05901</t>
  </si>
  <si>
    <t>Pawnee</t>
  </si>
  <si>
    <t>05902</t>
  </si>
  <si>
    <t>06001</t>
  </si>
  <si>
    <t>Payne</t>
  </si>
  <si>
    <t>Stillwater</t>
  </si>
  <si>
    <t>06002</t>
  </si>
  <si>
    <t>Cushing</t>
  </si>
  <si>
    <t>06101</t>
  </si>
  <si>
    <t>Pittsburg</t>
  </si>
  <si>
    <t>McAlester</t>
  </si>
  <si>
    <t>06201</t>
  </si>
  <si>
    <t>Pontotoc</t>
  </si>
  <si>
    <t>Ada</t>
  </si>
  <si>
    <t>06301</t>
  </si>
  <si>
    <t>Pottawatomie</t>
  </si>
  <si>
    <t>Shawnee</t>
  </si>
  <si>
    <t>06401</t>
  </si>
  <si>
    <t>Pushmataha</t>
  </si>
  <si>
    <t>Antlers</t>
  </si>
  <si>
    <t>06501</t>
  </si>
  <si>
    <t>Roger Mills*</t>
  </si>
  <si>
    <t xml:space="preserve">Cheyenne - Roger Mills </t>
  </si>
  <si>
    <t>06601</t>
  </si>
  <si>
    <t>Rogers</t>
  </si>
  <si>
    <t>Claremore</t>
  </si>
  <si>
    <t>06701</t>
  </si>
  <si>
    <t>Seminole</t>
  </si>
  <si>
    <t>Wewoka</t>
  </si>
  <si>
    <t>06702</t>
  </si>
  <si>
    <t>06801</t>
  </si>
  <si>
    <t>Sequoyah</t>
  </si>
  <si>
    <t>Sallisaw</t>
  </si>
  <si>
    <t>06901</t>
  </si>
  <si>
    <t>Stephens</t>
  </si>
  <si>
    <t>Duncan</t>
  </si>
  <si>
    <t>07001</t>
  </si>
  <si>
    <t>Texas</t>
  </si>
  <si>
    <t>Guymon</t>
  </si>
  <si>
    <t>07101</t>
  </si>
  <si>
    <t>Tillman</t>
  </si>
  <si>
    <t>Frederick</t>
  </si>
  <si>
    <t>07201</t>
  </si>
  <si>
    <t>Tulsa*</t>
  </si>
  <si>
    <t>Morton</t>
  </si>
  <si>
    <t>07203</t>
  </si>
  <si>
    <t>07205</t>
  </si>
  <si>
    <t>07206</t>
  </si>
  <si>
    <t>07208</t>
  </si>
  <si>
    <t>07209</t>
  </si>
  <si>
    <t>07210</t>
  </si>
  <si>
    <t>07217</t>
  </si>
  <si>
    <t>07225</t>
  </si>
  <si>
    <t>07301</t>
  </si>
  <si>
    <t>Wagoner</t>
  </si>
  <si>
    <t>07302</t>
  </si>
  <si>
    <t>Coweta</t>
  </si>
  <si>
    <t>07401</t>
  </si>
  <si>
    <t>Washington</t>
  </si>
  <si>
    <t>Bartlesville</t>
  </si>
  <si>
    <t>07601</t>
  </si>
  <si>
    <t>Woods</t>
  </si>
  <si>
    <t>Alva</t>
  </si>
  <si>
    <t>07701</t>
  </si>
  <si>
    <t>Woodward</t>
  </si>
  <si>
    <t>Grand Total</t>
  </si>
  <si>
    <t xml:space="preserve">                                                                                       </t>
  </si>
  <si>
    <t>*Independent WIC Clinic</t>
  </si>
  <si>
    <t>** Contact Count is the total number of certs, recerts, midpoints, and transfers for each location per unduplicated group ID</t>
  </si>
  <si>
    <t>% of Contacts with Completed Voter Registration Forms</t>
  </si>
  <si>
    <t>Overall</t>
  </si>
  <si>
    <t>Average</t>
  </si>
  <si>
    <t>OK. CCHD - Fair Park</t>
  </si>
  <si>
    <t>07232</t>
  </si>
  <si>
    <t>Clinic</t>
  </si>
  <si>
    <t>County</t>
  </si>
  <si>
    <t>Site</t>
  </si>
  <si>
    <t>Designated NVRA Coordinator</t>
  </si>
  <si>
    <t>Phone #</t>
  </si>
  <si>
    <t>Training</t>
  </si>
  <si>
    <t>918-696-7292</t>
  </si>
  <si>
    <t>580-889-2116</t>
  </si>
  <si>
    <t>580-625-3693</t>
  </si>
  <si>
    <t>Cheri Cumiford</t>
  </si>
  <si>
    <t>580-928-5551</t>
  </si>
  <si>
    <t>580-225-1173</t>
  </si>
  <si>
    <t>Mary Crawford</t>
  </si>
  <si>
    <t>405-247-2507</t>
  </si>
  <si>
    <t>405-262-0042</t>
  </si>
  <si>
    <t>580-223-9705 Ext. 335</t>
  </si>
  <si>
    <t>918-456-8826</t>
  </si>
  <si>
    <t>580-338-8544</t>
  </si>
  <si>
    <t>Chelle Samara</t>
  </si>
  <si>
    <t>405-794-1591</t>
  </si>
  <si>
    <t>580-927-2367</t>
  </si>
  <si>
    <t>Julie Williams</t>
  </si>
  <si>
    <t>580-875-6121</t>
  </si>
  <si>
    <t>918-256-7531</t>
  </si>
  <si>
    <t>918-224-5531</t>
  </si>
  <si>
    <t>Vicki Fleming</t>
  </si>
  <si>
    <t>580-323-2100</t>
  </si>
  <si>
    <t>580-233-0650</t>
  </si>
  <si>
    <t>Rosalba Tapia</t>
  </si>
  <si>
    <t>405-238-7346</t>
  </si>
  <si>
    <t>405-224-2022</t>
  </si>
  <si>
    <t>580-395-2906</t>
  </si>
  <si>
    <t>Terri Petzold</t>
  </si>
  <si>
    <t>580-782-5531</t>
  </si>
  <si>
    <t>580-688-3348</t>
  </si>
  <si>
    <t>580-921-2029</t>
  </si>
  <si>
    <t>Lisa Martin</t>
  </si>
  <si>
    <t>918-967-3304</t>
  </si>
  <si>
    <t>405-379-3313</t>
  </si>
  <si>
    <t>580-482-7308</t>
  </si>
  <si>
    <t>580-228-2313</t>
  </si>
  <si>
    <t>580-371-2470</t>
  </si>
  <si>
    <t>580-762-1641</t>
  </si>
  <si>
    <t>580-363-5520</t>
  </si>
  <si>
    <t>405-375-3008</t>
  </si>
  <si>
    <t>Lori Reddick</t>
  </si>
  <si>
    <t>918-465-5673</t>
  </si>
  <si>
    <t>405-258-2640</t>
  </si>
  <si>
    <t>405-282-3485</t>
  </si>
  <si>
    <t>580-276-2531</t>
  </si>
  <si>
    <t>405-527-6541</t>
  </si>
  <si>
    <t>918-473-5416</t>
  </si>
  <si>
    <t>Patti Steelman</t>
  </si>
  <si>
    <t>580-227-3362</t>
  </si>
  <si>
    <t>580-795-3705</t>
  </si>
  <si>
    <t>918-825-4224</t>
  </si>
  <si>
    <t>Rebecca Allen</t>
  </si>
  <si>
    <t>580-622-3716</t>
  </si>
  <si>
    <t>918-683-0321</t>
  </si>
  <si>
    <t>580-336-2257</t>
  </si>
  <si>
    <t>918-623-1800 Ext. 102</t>
  </si>
  <si>
    <t>405-348-4680</t>
  </si>
  <si>
    <t>405-942-2008</t>
  </si>
  <si>
    <t xml:space="preserve">405-632-6688 </t>
  </si>
  <si>
    <t>405-582-2286</t>
  </si>
  <si>
    <t>918-756-1883</t>
  </si>
  <si>
    <t>918-287-3740</t>
  </si>
  <si>
    <t>918-762-3643</t>
  </si>
  <si>
    <t>405-372-8200</t>
  </si>
  <si>
    <t>918-225-3377</t>
  </si>
  <si>
    <t>580-332-2011</t>
  </si>
  <si>
    <t>405-273-2157</t>
  </si>
  <si>
    <t>580-298-6624</t>
  </si>
  <si>
    <t>580-497-2320</t>
  </si>
  <si>
    <t>918-341-3166</t>
  </si>
  <si>
    <t>405-382-4369</t>
  </si>
  <si>
    <t>918-775-6201 Ext. 235</t>
  </si>
  <si>
    <t>Regina Wright</t>
  </si>
  <si>
    <t>580-252-0270</t>
  </si>
  <si>
    <t>580-335-2163</t>
  </si>
  <si>
    <t>918-295-6174</t>
  </si>
  <si>
    <t>Man Lun Vung</t>
  </si>
  <si>
    <t>918-595-4280</t>
  </si>
  <si>
    <t>918-369-3155</t>
  </si>
  <si>
    <t>918-591-6103</t>
  </si>
  <si>
    <t>Norma Repack</t>
  </si>
  <si>
    <t>Elaine Wyatt</t>
  </si>
  <si>
    <t>918-595-4562</t>
  </si>
  <si>
    <t>918-335-3005</t>
  </si>
  <si>
    <t>580-327-3192</t>
  </si>
  <si>
    <t>580-256-6416</t>
  </si>
  <si>
    <t>Verla Barton</t>
  </si>
  <si>
    <t>918-594-4827</t>
  </si>
  <si>
    <t>07234</t>
  </si>
  <si>
    <t>Leonor Leal</t>
  </si>
  <si>
    <t>405-632-6688</t>
  </si>
  <si>
    <t xml:space="preserve">918-253-4511 </t>
  </si>
  <si>
    <t>918-485-3022</t>
  </si>
  <si>
    <t>05540</t>
  </si>
  <si>
    <t>07235</t>
  </si>
  <si>
    <t>Morton East</t>
  </si>
  <si>
    <t>05537</t>
  </si>
  <si>
    <t>OK.CCHD - Shepherd Mall</t>
  </si>
  <si>
    <t>Morton - East</t>
  </si>
  <si>
    <t>Sara Quach</t>
  </si>
  <si>
    <t>Mandy Sudik</t>
  </si>
  <si>
    <t>Sarah Hubbard</t>
  </si>
  <si>
    <t>05541</t>
  </si>
  <si>
    <t>Variety Care Britton</t>
  </si>
  <si>
    <t>Nina Wright</t>
  </si>
  <si>
    <t>Gina Blankinship</t>
  </si>
  <si>
    <t>Patricia Ramirez</t>
  </si>
  <si>
    <t>580-623-7977</t>
  </si>
  <si>
    <t>Total Applications Mailed</t>
  </si>
  <si>
    <t>OK.CCHD - South Oaks</t>
  </si>
  <si>
    <t>OK.CCHD - Shepherd Center</t>
  </si>
  <si>
    <t>Ft. Sill</t>
  </si>
  <si>
    <t xml:space="preserve">580-326-8821 </t>
  </si>
  <si>
    <t>05704</t>
  </si>
  <si>
    <t>Skiatook</t>
  </si>
  <si>
    <t>District 1 Mobile</t>
  </si>
  <si>
    <t>07703</t>
  </si>
  <si>
    <t>TCCHD - South Tulsa WIC</t>
  </si>
  <si>
    <t>TCCHD - Collinsville</t>
  </si>
  <si>
    <t xml:space="preserve">TCCHD - Central Regional </t>
  </si>
  <si>
    <t>TCCHD - North Regional</t>
  </si>
  <si>
    <t>TCCHD - Bixby</t>
  </si>
  <si>
    <t>TCCHD - Sand Springs</t>
  </si>
  <si>
    <t>TCCHD - Mingo 21</t>
  </si>
  <si>
    <t xml:space="preserve">TCCHD - James O. Goodwin </t>
  </si>
  <si>
    <t>TCCHD - Owasso</t>
  </si>
  <si>
    <t>TCCHD - Broken Arrow</t>
  </si>
  <si>
    <t>Variety Care - LaFayette</t>
  </si>
  <si>
    <t>Variety Care - Straka</t>
  </si>
  <si>
    <t>Variety Care - Britton</t>
  </si>
  <si>
    <t>Connie Chesser</t>
  </si>
  <si>
    <t>918-595-4255</t>
  </si>
  <si>
    <t>918-595-4054</t>
  </si>
  <si>
    <t>918-486-2845</t>
  </si>
  <si>
    <t>Melissa Boydstun</t>
  </si>
  <si>
    <t>580-924-4285</t>
  </si>
  <si>
    <t>Laura Guyer</t>
  </si>
  <si>
    <t>Marta Bentley</t>
  </si>
  <si>
    <t>405-321-4048</t>
  </si>
  <si>
    <t>Angie Swenson</t>
  </si>
  <si>
    <t>580-286-6628</t>
  </si>
  <si>
    <t>Nilsa Mcclain</t>
  </si>
  <si>
    <t>Pam Kendrick</t>
  </si>
  <si>
    <t>918-423-1267</t>
  </si>
  <si>
    <t>Leticia Aguado</t>
  </si>
  <si>
    <t>918-647-8601</t>
  </si>
  <si>
    <t>Amanda Thompson</t>
  </si>
  <si>
    <t>918-477-0042</t>
  </si>
  <si>
    <t>Jamie Gates</t>
  </si>
  <si>
    <t>Antoinette Nash</t>
  </si>
  <si>
    <t>Maria E Mireles</t>
  </si>
  <si>
    <t>Janet Webb</t>
  </si>
  <si>
    <t>918-669-8208</t>
  </si>
  <si>
    <t>405-419-4246</t>
  </si>
  <si>
    <t>OK.CCHD -Shepherd Center</t>
  </si>
  <si>
    <t>OK.CCHD - Southern Oaks</t>
  </si>
  <si>
    <t>Brandi Beavers</t>
  </si>
  <si>
    <t>580-585-6724</t>
  </si>
  <si>
    <t>918-689-7774</t>
  </si>
  <si>
    <t>Shavonne Jacobs</t>
  </si>
  <si>
    <t>* Independent WIC Clinic</t>
  </si>
  <si>
    <t>Jame LaCourse</t>
  </si>
  <si>
    <t>580-938-5538</t>
  </si>
  <si>
    <t>405-769-1368</t>
  </si>
  <si>
    <t>580-726-3316</t>
  </si>
  <si>
    <t>District Mobile 1</t>
  </si>
  <si>
    <t>Skaitook</t>
  </si>
  <si>
    <t>Donna Watkins</t>
  </si>
  <si>
    <t>Sara Kelly</t>
  </si>
  <si>
    <t>01607</t>
  </si>
  <si>
    <t>District 5 Mobile</t>
  </si>
  <si>
    <t>Rena Whitehead Harris</t>
  </si>
  <si>
    <t>918-540-2481</t>
  </si>
  <si>
    <t>Sherri Randolph</t>
  </si>
  <si>
    <t>580-922-7361 Ext. 4146</t>
  </si>
  <si>
    <t>Rick Westbrook</t>
  </si>
  <si>
    <t>Julia McGhee</t>
  </si>
  <si>
    <t>Kayla Hyde</t>
  </si>
  <si>
    <t>Tracee Wiley</t>
  </si>
  <si>
    <t>Charles Roach</t>
  </si>
  <si>
    <t>Dina Grammer</t>
  </si>
  <si>
    <t>Kira Hemphill</t>
  </si>
  <si>
    <t>Rhonda Bray</t>
  </si>
  <si>
    <t>Kinsey Cargal</t>
  </si>
  <si>
    <t>Sheila Henderson</t>
  </si>
  <si>
    <t>NA</t>
  </si>
  <si>
    <t>Shyanna Clark</t>
  </si>
  <si>
    <t>Palyne Gaenir</t>
  </si>
  <si>
    <t>405-262-0042 or 405-354-4872</t>
  </si>
  <si>
    <t>Erin Kos</t>
  </si>
  <si>
    <t>405-419-4244</t>
  </si>
  <si>
    <t>TOTAL</t>
  </si>
  <si>
    <t>Arik Thompson</t>
  </si>
  <si>
    <t>Mathew Aguilar</t>
  </si>
  <si>
    <t>Nancy Ramirez</t>
  </si>
  <si>
    <t>Crystal Bennett</t>
  </si>
  <si>
    <t>Margaret Key</t>
  </si>
  <si>
    <t>Maekayla Compton</t>
  </si>
  <si>
    <t>Whitney Mathes</t>
  </si>
  <si>
    <t>Joyce Pickett</t>
  </si>
  <si>
    <t>Jasmine Delgadillo</t>
  </si>
  <si>
    <t>Marcella McFarland</t>
  </si>
  <si>
    <t>Whitney Pangle</t>
  </si>
  <si>
    <t>Marta Figueroa</t>
  </si>
  <si>
    <t>580-220-7903</t>
  </si>
  <si>
    <t>Angie Pannell</t>
  </si>
  <si>
    <t>No contacts reported.</t>
  </si>
  <si>
    <t>Jennifer Kerns</t>
  </si>
  <si>
    <t>Rosa Balderrama</t>
  </si>
  <si>
    <t>405-485-3319</t>
  </si>
  <si>
    <t>Jennifer Hutchens</t>
  </si>
  <si>
    <t>Edie Patrick</t>
  </si>
  <si>
    <t>Taura Jacob</t>
  </si>
  <si>
    <t>Anahi Lopez</t>
  </si>
  <si>
    <t>Kayla Courtney</t>
  </si>
  <si>
    <t>Stephanie Sewell</t>
  </si>
  <si>
    <t>Janlee Hoppers</t>
  </si>
  <si>
    <t>Kasie Dibble</t>
  </si>
  <si>
    <t>Alondra Rojo</t>
  </si>
  <si>
    <t>Kara Johnson</t>
  </si>
  <si>
    <t>Almetrice Alford</t>
  </si>
  <si>
    <t>Shayna Walters</t>
  </si>
  <si>
    <t>Casey Jones</t>
  </si>
  <si>
    <t>Katelyn Scott Grubb</t>
  </si>
  <si>
    <t>Rachel Ennis</t>
  </si>
  <si>
    <t>Stephanie Goins</t>
  </si>
  <si>
    <t>Helen Lazcano</t>
  </si>
  <si>
    <t>Marisol Tapia Barbosa</t>
  </si>
  <si>
    <t>Elizabeth Blackwood</t>
  </si>
  <si>
    <t>Kilby Barringer</t>
  </si>
  <si>
    <t>Jessica Palomo</t>
  </si>
  <si>
    <t>Curtis Meloy</t>
  </si>
  <si>
    <t>Aurora Torres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</si>
</sst>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0.0%"/>
    <numFmt numFmtId="166" formatCode="[$-409]mmm\-yy;@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2"/>
      <name val="Times New Roman"/>
      <family val="1"/>
    </font>
    <font>
      <sz val="10"/>
      <color rgb="FF2424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top"/>
    </xf>
    <xf numFmtId="0" fontId="6" fillId="0" borderId="0">
      <alignment vertical="top"/>
    </xf>
  </cellStyleXfs>
  <cellXfs count="104">
    <xf numFmtId="0" fontId="0" fillId="0" borderId="0" xfId="0"/>
    <xf numFmtId="165" fontId="2" fillId="0" borderId="1" xfId="2" applyNumberFormat="1" applyFont="1" applyFill="1" applyBorder="1" applyAlignment="1">
      <alignment horizontal="center"/>
    </xf>
    <xf numFmtId="0" fontId="2" fillId="0" borderId="0" xfId="0" applyFont="1"/>
    <xf numFmtId="0" fontId="4" fillId="0" borderId="0" xfId="0" applyFont="1"/>
    <xf numFmtId="37" fontId="3" fillId="0" borderId="0" xfId="0" applyNumberFormat="1" applyFont="1"/>
    <xf numFmtId="165" fontId="4" fillId="0" borderId="0" xfId="2" applyNumberFormat="1" applyFont="1" applyFill="1" applyAlignment="1">
      <alignment horizontal="center"/>
    </xf>
    <xf numFmtId="165" fontId="4" fillId="0" borderId="0" xfId="2" applyNumberFormat="1" applyFont="1" applyFill="1" applyBorder="1" applyAlignment="1">
      <alignment horizontal="center"/>
    </xf>
    <xf numFmtId="1" fontId="4" fillId="0" borderId="0" xfId="0" applyNumberFormat="1" applyFont="1"/>
    <xf numFmtId="0" fontId="4" fillId="0" borderId="0" xfId="0" applyFont="1" applyAlignment="1">
      <alignment horizontal="center"/>
    </xf>
    <xf numFmtId="165" fontId="2" fillId="0" borderId="0" xfId="2" applyNumberFormat="1" applyFont="1" applyFill="1" applyBorder="1" applyAlignment="1">
      <alignment horizontal="center"/>
    </xf>
    <xf numFmtId="165" fontId="2" fillId="0" borderId="0" xfId="2" applyNumberFormat="1" applyFont="1" applyFill="1" applyAlignment="1">
      <alignment horizontal="center"/>
    </xf>
    <xf numFmtId="165" fontId="4" fillId="2" borderId="0" xfId="2" applyNumberFormat="1" applyFont="1" applyFill="1" applyAlignment="1">
      <alignment horizontal="center"/>
    </xf>
    <xf numFmtId="0" fontId="4" fillId="2" borderId="0" xfId="0" applyFont="1" applyFill="1"/>
    <xf numFmtId="0" fontId="8" fillId="0" borderId="0" xfId="0" applyFont="1"/>
    <xf numFmtId="0" fontId="7" fillId="0" borderId="0" xfId="0" applyFont="1"/>
    <xf numFmtId="0" fontId="0" fillId="2" borderId="0" xfId="0" applyFill="1"/>
    <xf numFmtId="0" fontId="1" fillId="0" borderId="6" xfId="0" applyFont="1" applyBorder="1"/>
    <xf numFmtId="0" fontId="1" fillId="0" borderId="0" xfId="0" applyFont="1"/>
    <xf numFmtId="165" fontId="7" fillId="0" borderId="0" xfId="2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center"/>
    </xf>
    <xf numFmtId="37" fontId="5" fillId="0" borderId="0" xfId="0" applyNumberFormat="1" applyFont="1"/>
    <xf numFmtId="0" fontId="5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5" fillId="0" borderId="0" xfId="2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 vertical="justify"/>
    </xf>
    <xf numFmtId="49" fontId="5" fillId="0" borderId="6" xfId="0" applyNumberFormat="1" applyFont="1" applyBorder="1" applyAlignment="1">
      <alignment horizontal="center"/>
    </xf>
    <xf numFmtId="37" fontId="5" fillId="0" borderId="6" xfId="0" applyNumberFormat="1" applyFont="1" applyBorder="1"/>
    <xf numFmtId="0" fontId="1" fillId="0" borderId="6" xfId="0" applyFont="1" applyBorder="1" applyAlignment="1">
      <alignment horizontal="center"/>
    </xf>
    <xf numFmtId="49" fontId="5" fillId="0" borderId="6" xfId="0" quotePrefix="1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37" fontId="9" fillId="0" borderId="0" xfId="0" applyNumberFormat="1" applyFont="1"/>
    <xf numFmtId="0" fontId="8" fillId="0" borderId="8" xfId="0" applyFont="1" applyBorder="1"/>
    <xf numFmtId="0" fontId="1" fillId="0" borderId="4" xfId="0" applyFont="1" applyBorder="1"/>
    <xf numFmtId="49" fontId="1" fillId="0" borderId="6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49" fontId="9" fillId="0" borderId="6" xfId="0" applyNumberFormat="1" applyFont="1" applyBorder="1" applyAlignment="1">
      <alignment horizontal="left"/>
    </xf>
    <xf numFmtId="37" fontId="9" fillId="0" borderId="6" xfId="0" applyNumberFormat="1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5" fontId="8" fillId="0" borderId="2" xfId="0" applyNumberFormat="1" applyFont="1" applyBorder="1" applyAlignment="1">
      <alignment horizontal="left"/>
    </xf>
    <xf numFmtId="37" fontId="9" fillId="0" borderId="7" xfId="0" applyNumberFormat="1" applyFont="1" applyBorder="1" applyAlignment="1">
      <alignment horizontal="center"/>
    </xf>
    <xf numFmtId="37" fontId="9" fillId="0" borderId="7" xfId="0" applyNumberFormat="1" applyFont="1" applyBorder="1" applyAlignment="1">
      <alignment horizontal="center" wrapText="1"/>
    </xf>
    <xf numFmtId="165" fontId="8" fillId="0" borderId="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right"/>
    </xf>
    <xf numFmtId="165" fontId="1" fillId="0" borderId="6" xfId="0" applyNumberFormat="1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165" fontId="8" fillId="0" borderId="8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5" fontId="1" fillId="0" borderId="0" xfId="0" applyNumberFormat="1" applyFont="1" applyAlignment="1">
      <alignment horizontal="right"/>
    </xf>
    <xf numFmtId="49" fontId="5" fillId="0" borderId="7" xfId="0" applyNumberFormat="1" applyFont="1" applyBorder="1" applyAlignment="1">
      <alignment horizontal="center"/>
    </xf>
    <xf numFmtId="37" fontId="5" fillId="0" borderId="7" xfId="0" applyNumberFormat="1" applyFont="1" applyBorder="1"/>
    <xf numFmtId="0" fontId="1" fillId="0" borderId="7" xfId="0" applyFont="1" applyBorder="1"/>
    <xf numFmtId="0" fontId="8" fillId="0" borderId="6" xfId="0" applyFont="1" applyBorder="1" applyAlignment="1">
      <alignment horizontal="center" wrapText="1"/>
    </xf>
    <xf numFmtId="49" fontId="1" fillId="0" borderId="6" xfId="0" applyNumberFormat="1" applyFont="1" applyBorder="1"/>
    <xf numFmtId="37" fontId="8" fillId="0" borderId="7" xfId="0" applyNumberFormat="1" applyFont="1" applyBorder="1" applyAlignment="1">
      <alignment horizontal="center" wrapText="1"/>
    </xf>
    <xf numFmtId="0" fontId="0" fillId="0" borderId="0" xfId="0" applyAlignment="1">
      <alignment vertical="top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right"/>
    </xf>
    <xf numFmtId="165" fontId="1" fillId="3" borderId="6" xfId="0" applyNumberFormat="1" applyFont="1" applyFill="1" applyBorder="1" applyAlignment="1">
      <alignment horizontal="right"/>
    </xf>
    <xf numFmtId="49" fontId="1" fillId="3" borderId="6" xfId="0" applyNumberFormat="1" applyFont="1" applyFill="1" applyBorder="1" applyAlignment="1">
      <alignment horizontal="left"/>
    </xf>
    <xf numFmtId="49" fontId="1" fillId="2" borderId="6" xfId="0" applyNumberFormat="1" applyFont="1" applyFill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horizontal="right"/>
    </xf>
    <xf numFmtId="165" fontId="1" fillId="2" borderId="6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3" xfId="0" applyFont="1" applyBorder="1"/>
    <xf numFmtId="0" fontId="8" fillId="0" borderId="5" xfId="0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37" fontId="9" fillId="0" borderId="6" xfId="0" applyNumberFormat="1" applyFont="1" applyBorder="1" applyAlignment="1">
      <alignment horizontal="center"/>
    </xf>
    <xf numFmtId="166" fontId="9" fillId="0" borderId="6" xfId="0" applyNumberFormat="1" applyFont="1" applyBorder="1" applyAlignment="1">
      <alignment horizontal="center" wrapText="1"/>
    </xf>
    <xf numFmtId="9" fontId="5" fillId="0" borderId="6" xfId="2" applyFont="1" applyFill="1" applyBorder="1" applyAlignment="1" applyProtection="1">
      <alignment horizontal="center"/>
    </xf>
    <xf numFmtId="9" fontId="1" fillId="0" borderId="6" xfId="2" applyFont="1" applyBorder="1" applyAlignment="1">
      <alignment horizontal="center"/>
    </xf>
    <xf numFmtId="37" fontId="9" fillId="0" borderId="8" xfId="0" applyNumberFormat="1" applyFont="1" applyBorder="1"/>
    <xf numFmtId="9" fontId="9" fillId="0" borderId="8" xfId="2" applyFont="1" applyFill="1" applyBorder="1" applyAlignment="1" applyProtection="1">
      <alignment horizontal="center"/>
    </xf>
    <xf numFmtId="165" fontId="5" fillId="0" borderId="0" xfId="0" applyNumberFormat="1" applyFont="1" applyAlignment="1">
      <alignment horizontal="center"/>
    </xf>
    <xf numFmtId="37" fontId="9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9" fontId="5" fillId="0" borderId="9" xfId="2" applyFont="1" applyFill="1" applyBorder="1" applyAlignment="1" applyProtection="1">
      <alignment horizontal="center"/>
    </xf>
    <xf numFmtId="0" fontId="8" fillId="2" borderId="0" xfId="0" applyFont="1" applyFill="1"/>
    <xf numFmtId="49" fontId="5" fillId="0" borderId="9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9" fontId="5" fillId="0" borderId="10" xfId="2" applyFont="1" applyFill="1" applyBorder="1" applyAlignment="1" applyProtection="1">
      <alignment horizontal="center"/>
    </xf>
    <xf numFmtId="165" fontId="8" fillId="0" borderId="2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65" fontId="1" fillId="3" borderId="6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165" fontId="8" fillId="0" borderId="8" xfId="0" applyNumberFormat="1" applyFont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9" fontId="1" fillId="0" borderId="9" xfId="2" applyFont="1" applyBorder="1" applyAlignment="1">
      <alignment horizontal="center"/>
    </xf>
    <xf numFmtId="0" fontId="11" fillId="0" borderId="6" xfId="0" applyFont="1" applyBorder="1"/>
    <xf numFmtId="9" fontId="8" fillId="0" borderId="8" xfId="2" applyFont="1" applyBorder="1" applyAlignment="1">
      <alignment horizontal="center"/>
    </xf>
    <xf numFmtId="164" fontId="9" fillId="0" borderId="1" xfId="1" quotePrefix="1" applyNumberFormat="1" applyFont="1" applyFill="1" applyBorder="1" applyAlignment="1" applyProtection="1">
      <alignment horizontal="left"/>
    </xf>
    <xf numFmtId="164" fontId="9" fillId="0" borderId="1" xfId="1" quotePrefix="1" applyNumberFormat="1" applyFont="1" applyFill="1" applyBorder="1" applyAlignment="1" applyProtection="1">
      <alignment horizontal="center"/>
    </xf>
    <xf numFmtId="164" fontId="9" fillId="0" borderId="4" xfId="1" quotePrefix="1" applyNumberFormat="1" applyFont="1" applyFill="1" applyBorder="1" applyAlignment="1" applyProtection="1">
      <alignment horizontal="center"/>
    </xf>
    <xf numFmtId="164" fontId="9" fillId="0" borderId="0" xfId="1" quotePrefix="1" applyNumberFormat="1" applyFont="1" applyFill="1" applyBorder="1" applyAlignment="1" applyProtection="1">
      <alignment horizontal="center"/>
    </xf>
    <xf numFmtId="164" fontId="9" fillId="0" borderId="3" xfId="1" quotePrefix="1" applyNumberFormat="1" applyFont="1" applyFill="1" applyBorder="1" applyAlignment="1" applyProtection="1">
      <alignment horizontal="center"/>
    </xf>
  </cellXfs>
  <cellStyles count="5">
    <cellStyle name="Comma" xfId="1" builtinId="3"/>
    <cellStyle name="Normal" xfId="0" builtinId="0"/>
    <cellStyle name="Normal 2" xfId="3" xr:uid="{00000000-0005-0000-0000-000002000000}"/>
    <cellStyle name="Normal 3" xfId="4" xr:uid="{00000000-0005-0000-0000-000003000000}"/>
    <cellStyle name="Percent" xfId="2" builtinId="5"/>
  </cellStyles>
  <dxfs count="0"/>
  <tableStyles count="0" defaultTableStyle="TableStyleMedium2" defaultPivotStyle="PivotStyleLight16"/>
  <colors>
    <mruColors>
      <color rgb="FFFFFF99"/>
      <color rgb="FFCCE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Downloads\CY2023%20Voter%20Registration%20Tracking%20Report%20-%20Mar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023"/>
      <sheetName val="Jan by County"/>
      <sheetName val="Feb 2023"/>
      <sheetName val="Feb by County"/>
      <sheetName val="Mar 2023"/>
      <sheetName val="Apr 2023"/>
      <sheetName val="May 2023"/>
      <sheetName val="Jun 2023"/>
      <sheetName val="Jul 2023"/>
      <sheetName val="Aug 2023"/>
      <sheetName val="Sep 2023"/>
      <sheetName val="Oct 2023"/>
      <sheetName val="Nov 2023"/>
      <sheetName val="Dec 2023"/>
      <sheetName val="Summary"/>
      <sheetName val="NVRA Coord"/>
    </sheetNames>
    <sheetDataSet>
      <sheetData sheetId="0">
        <row r="3">
          <cell r="J3">
            <v>0.9642857142857143</v>
          </cell>
        </row>
        <row r="4">
          <cell r="J4">
            <v>1.1923076923076923</v>
          </cell>
        </row>
        <row r="5">
          <cell r="J5">
            <v>1</v>
          </cell>
        </row>
        <row r="6">
          <cell r="J6">
            <v>0.875</v>
          </cell>
        </row>
        <row r="7">
          <cell r="J7">
            <v>0.90666666666666662</v>
          </cell>
        </row>
        <row r="8">
          <cell r="J8">
            <v>1</v>
          </cell>
        </row>
        <row r="9">
          <cell r="J9">
            <v>0.92941176470588238</v>
          </cell>
        </row>
        <row r="10">
          <cell r="J10">
            <v>1.0454545454545454</v>
          </cell>
        </row>
        <row r="11">
          <cell r="J11">
            <v>2.0625</v>
          </cell>
        </row>
        <row r="12">
          <cell r="J12">
            <v>1.85625</v>
          </cell>
        </row>
        <row r="13">
          <cell r="J13">
            <v>0.98630136986301364</v>
          </cell>
        </row>
        <row r="14">
          <cell r="J14">
            <v>1.3636363636363635</v>
          </cell>
        </row>
        <row r="15">
          <cell r="J15">
            <v>1.0185185185185186</v>
          </cell>
        </row>
        <row r="16">
          <cell r="J16">
            <v>2.375</v>
          </cell>
        </row>
        <row r="17">
          <cell r="J17">
            <v>0.9517241379310345</v>
          </cell>
        </row>
        <row r="18">
          <cell r="J18">
            <v>1.0687500000000001</v>
          </cell>
        </row>
        <row r="19">
          <cell r="J19">
            <v>2</v>
          </cell>
        </row>
        <row r="20">
          <cell r="J20">
            <v>1.1442622950819672</v>
          </cell>
        </row>
        <row r="21">
          <cell r="J21">
            <v>1</v>
          </cell>
        </row>
        <row r="23">
          <cell r="J23">
            <v>1.125</v>
          </cell>
        </row>
        <row r="24">
          <cell r="J24">
            <v>1</v>
          </cell>
        </row>
        <row r="25">
          <cell r="J25">
            <v>0.97841726618705038</v>
          </cell>
        </row>
        <row r="26">
          <cell r="J26">
            <v>1.763157894736842</v>
          </cell>
        </row>
        <row r="27">
          <cell r="J27">
            <v>0.87755102040816324</v>
          </cell>
        </row>
        <row r="28">
          <cell r="J28">
            <v>1.0512820512820513</v>
          </cell>
        </row>
        <row r="29">
          <cell r="J29">
            <v>1.1166666666666667</v>
          </cell>
        </row>
        <row r="30">
          <cell r="J30">
            <v>1</v>
          </cell>
        </row>
        <row r="31">
          <cell r="J31">
            <v>0</v>
          </cell>
        </row>
        <row r="32">
          <cell r="J32">
            <v>0.94786729857819907</v>
          </cell>
        </row>
        <row r="33">
          <cell r="J33">
            <v>1</v>
          </cell>
        </row>
        <row r="34">
          <cell r="J34">
            <v>0.70476190476190481</v>
          </cell>
        </row>
        <row r="35">
          <cell r="J35">
            <v>1</v>
          </cell>
        </row>
        <row r="36">
          <cell r="J36">
            <v>1.0833333333333333</v>
          </cell>
        </row>
        <row r="37">
          <cell r="J37">
            <v>0.8</v>
          </cell>
        </row>
        <row r="38">
          <cell r="J38">
            <v>1</v>
          </cell>
        </row>
        <row r="39">
          <cell r="J39">
            <v>1.0952380952380953</v>
          </cell>
        </row>
        <row r="40">
          <cell r="J40">
            <v>1.0476190476190477</v>
          </cell>
        </row>
        <row r="41">
          <cell r="J41">
            <v>1.1666666666666667</v>
          </cell>
        </row>
        <row r="42">
          <cell r="J42">
            <v>1.2857142857142858</v>
          </cell>
        </row>
        <row r="43">
          <cell r="J43">
            <v>1.2</v>
          </cell>
        </row>
        <row r="44">
          <cell r="J44">
            <v>0.97647058823529409</v>
          </cell>
        </row>
        <row r="45">
          <cell r="J45">
            <v>1.7142857142857142</v>
          </cell>
        </row>
        <row r="46">
          <cell r="J46">
            <v>1.0285714285714285</v>
          </cell>
        </row>
        <row r="47">
          <cell r="J47">
            <v>1.7</v>
          </cell>
        </row>
        <row r="48">
          <cell r="J48">
            <v>1.05</v>
          </cell>
        </row>
        <row r="49">
          <cell r="J49">
            <v>0.92929292929292928</v>
          </cell>
        </row>
        <row r="50">
          <cell r="J50">
            <v>1.3333333333333333</v>
          </cell>
        </row>
        <row r="51">
          <cell r="J51">
            <v>0.98765432098765427</v>
          </cell>
        </row>
        <row r="52">
          <cell r="J52">
            <v>0.97222222222222221</v>
          </cell>
        </row>
        <row r="53">
          <cell r="J53">
            <v>0.5714285714285714</v>
          </cell>
        </row>
        <row r="54">
          <cell r="J54">
            <v>1.1538461538461537</v>
          </cell>
        </row>
        <row r="55">
          <cell r="J55">
            <v>1.3673469387755102</v>
          </cell>
        </row>
        <row r="56">
          <cell r="J56">
            <v>0.94117647058823528</v>
          </cell>
        </row>
        <row r="57">
          <cell r="J57">
            <v>0.96</v>
          </cell>
        </row>
        <row r="58">
          <cell r="J58">
            <v>1.0666666666666667</v>
          </cell>
        </row>
        <row r="59">
          <cell r="J59">
            <v>1</v>
          </cell>
        </row>
        <row r="60">
          <cell r="J60">
            <v>1.8148148148148149</v>
          </cell>
        </row>
        <row r="61">
          <cell r="J61">
            <v>1.0833333333333333</v>
          </cell>
        </row>
        <row r="62">
          <cell r="J62">
            <v>0.8910891089108911</v>
          </cell>
        </row>
        <row r="63">
          <cell r="J63">
            <v>1.3181818181818181</v>
          </cell>
        </row>
        <row r="64">
          <cell r="J64">
            <v>0.95238095238095233</v>
          </cell>
        </row>
        <row r="65">
          <cell r="J65">
            <v>1</v>
          </cell>
        </row>
        <row r="66">
          <cell r="J66">
            <v>0.97159090909090906</v>
          </cell>
        </row>
        <row r="67">
          <cell r="J67">
            <v>0.97058823529411764</v>
          </cell>
        </row>
        <row r="68">
          <cell r="J68">
            <v>0.93525179856115104</v>
          </cell>
        </row>
        <row r="69">
          <cell r="J69">
            <v>0.94886363636363635</v>
          </cell>
        </row>
        <row r="70">
          <cell r="J70">
            <v>0.98148148148148151</v>
          </cell>
        </row>
        <row r="71">
          <cell r="J71">
            <v>0.87398373983739841</v>
          </cell>
        </row>
        <row r="72">
          <cell r="J72">
            <v>1.0425531914893618</v>
          </cell>
        </row>
        <row r="73">
          <cell r="J73">
            <v>0.91044776119402981</v>
          </cell>
        </row>
        <row r="74">
          <cell r="J74">
            <v>1.0455882352941177</v>
          </cell>
        </row>
        <row r="75">
          <cell r="J75">
            <v>0.77472527472527475</v>
          </cell>
        </row>
        <row r="76">
          <cell r="J76">
            <v>1.1417910447761195</v>
          </cell>
        </row>
        <row r="77">
          <cell r="J77">
            <v>0.91316526610644255</v>
          </cell>
        </row>
        <row r="78">
          <cell r="J78">
            <v>0.97826086956521741</v>
          </cell>
        </row>
        <row r="79">
          <cell r="J79">
            <v>1.1470588235294117</v>
          </cell>
        </row>
        <row r="80">
          <cell r="J80">
            <v>0.94285714285714284</v>
          </cell>
        </row>
        <row r="81">
          <cell r="J81">
            <v>1.4666666666666666</v>
          </cell>
        </row>
        <row r="82">
          <cell r="J82">
            <v>1.8571428571428572</v>
          </cell>
        </row>
        <row r="83">
          <cell r="J83">
            <v>0.88888888888888884</v>
          </cell>
        </row>
        <row r="84">
          <cell r="J84">
            <v>2.2142857142857144</v>
          </cell>
        </row>
        <row r="85">
          <cell r="J85">
            <v>1.2826086956521738</v>
          </cell>
        </row>
        <row r="86">
          <cell r="J86">
            <v>0.69841269841269837</v>
          </cell>
        </row>
        <row r="87">
          <cell r="J87">
            <v>1.0638297872340425</v>
          </cell>
        </row>
        <row r="88">
          <cell r="J88">
            <v>1.2553191489361701</v>
          </cell>
        </row>
        <row r="89">
          <cell r="J89">
            <v>1.0571428571428572</v>
          </cell>
        </row>
        <row r="90">
          <cell r="J90">
            <v>1.7162162162162162</v>
          </cell>
        </row>
        <row r="91">
          <cell r="J91">
            <v>2.125</v>
          </cell>
        </row>
        <row r="92">
          <cell r="J92">
            <v>0.66666666666666663</v>
          </cell>
        </row>
        <row r="93">
          <cell r="J93">
            <v>1.0754716981132075</v>
          </cell>
        </row>
        <row r="94">
          <cell r="J94">
            <v>1</v>
          </cell>
        </row>
        <row r="95">
          <cell r="J95">
            <v>1.0151515151515151</v>
          </cell>
        </row>
        <row r="96">
          <cell r="J96">
            <v>0.96825396825396826</v>
          </cell>
        </row>
        <row r="97">
          <cell r="J97">
            <v>0.97916666666666663</v>
          </cell>
        </row>
        <row r="98">
          <cell r="J98">
            <v>1.1764705882352942</v>
          </cell>
        </row>
        <row r="99">
          <cell r="J99">
            <v>1</v>
          </cell>
        </row>
        <row r="100">
          <cell r="J100">
            <v>1.25</v>
          </cell>
        </row>
        <row r="101">
          <cell r="J101">
            <v>0.94405594405594406</v>
          </cell>
        </row>
        <row r="102">
          <cell r="J102">
            <v>1.411764705882353</v>
          </cell>
        </row>
        <row r="103">
          <cell r="J103">
            <v>0.99636363636363634</v>
          </cell>
        </row>
        <row r="104">
          <cell r="J104">
            <v>1</v>
          </cell>
        </row>
        <row r="105">
          <cell r="J105">
            <v>1.0111111111111111</v>
          </cell>
        </row>
        <row r="106">
          <cell r="J106">
            <v>1.0119047619047619</v>
          </cell>
        </row>
        <row r="107">
          <cell r="J107">
            <v>0.9044943820224719</v>
          </cell>
        </row>
        <row r="108">
          <cell r="J108">
            <v>0.93567251461988299</v>
          </cell>
        </row>
        <row r="109">
          <cell r="J109">
            <v>1.0168067226890756</v>
          </cell>
        </row>
        <row r="110">
          <cell r="J110">
            <v>0.96124031007751942</v>
          </cell>
        </row>
        <row r="111">
          <cell r="J111">
            <v>0.93939393939393945</v>
          </cell>
        </row>
        <row r="112">
          <cell r="J112">
            <v>1.1951219512195121</v>
          </cell>
        </row>
        <row r="113">
          <cell r="J113">
            <v>0.8584070796460177</v>
          </cell>
        </row>
        <row r="114">
          <cell r="J114">
            <v>1</v>
          </cell>
        </row>
        <row r="115">
          <cell r="J115">
            <v>0.97674418604651159</v>
          </cell>
        </row>
        <row r="116">
          <cell r="J116">
            <v>0</v>
          </cell>
        </row>
        <row r="117">
          <cell r="J117">
            <v>1.047677261613692</v>
          </cell>
        </row>
      </sheetData>
      <sheetData sheetId="1"/>
      <sheetData sheetId="2">
        <row r="3">
          <cell r="J3">
            <v>1.125</v>
          </cell>
        </row>
        <row r="4">
          <cell r="J4">
            <v>1.3125</v>
          </cell>
        </row>
        <row r="5">
          <cell r="J5">
            <v>1</v>
          </cell>
        </row>
        <row r="6">
          <cell r="J6">
            <v>0.66666666666666663</v>
          </cell>
        </row>
        <row r="7">
          <cell r="J7">
            <v>0.88095238095238093</v>
          </cell>
        </row>
        <row r="8">
          <cell r="J8">
            <v>1.05</v>
          </cell>
        </row>
        <row r="9">
          <cell r="J9">
            <v>1.0306122448979591</v>
          </cell>
        </row>
        <row r="10">
          <cell r="J10">
            <v>1</v>
          </cell>
        </row>
        <row r="11">
          <cell r="J11">
            <v>1.6304347826086956</v>
          </cell>
        </row>
        <row r="12">
          <cell r="J12">
            <v>1.1111111111111112</v>
          </cell>
        </row>
        <row r="13">
          <cell r="J13">
            <v>1.0609756097560976</v>
          </cell>
        </row>
        <row r="14">
          <cell r="J14">
            <v>1.5</v>
          </cell>
        </row>
        <row r="15">
          <cell r="J15">
            <v>1</v>
          </cell>
        </row>
        <row r="16">
          <cell r="J16">
            <v>2.1111111111111112</v>
          </cell>
        </row>
        <row r="17">
          <cell r="J17">
            <v>1.0369127516778522</v>
          </cell>
        </row>
        <row r="18">
          <cell r="J18">
            <v>1.1320754716981132</v>
          </cell>
        </row>
        <row r="19">
          <cell r="J19">
            <v>1.7692307692307692</v>
          </cell>
        </row>
        <row r="20">
          <cell r="J20">
            <v>1.0183486238532109</v>
          </cell>
        </row>
        <row r="21">
          <cell r="J21">
            <v>1.0625</v>
          </cell>
        </row>
        <row r="23">
          <cell r="J23">
            <v>1.3125</v>
          </cell>
        </row>
        <row r="24">
          <cell r="J24">
            <v>0.94594594594594594</v>
          </cell>
        </row>
        <row r="25">
          <cell r="J25">
            <v>0.93700787401574803</v>
          </cell>
        </row>
        <row r="26">
          <cell r="J26">
            <v>1.3720930232558139</v>
          </cell>
        </row>
        <row r="27">
          <cell r="J27">
            <v>0.9285714285714286</v>
          </cell>
        </row>
        <row r="28">
          <cell r="J28">
            <v>0.97222222222222221</v>
          </cell>
        </row>
        <row r="29">
          <cell r="J29">
            <v>0.91836734693877553</v>
          </cell>
        </row>
        <row r="30">
          <cell r="J30">
            <v>1</v>
          </cell>
        </row>
        <row r="31">
          <cell r="J31">
            <v>1</v>
          </cell>
        </row>
        <row r="32">
          <cell r="J32">
            <v>1.1656050955414012</v>
          </cell>
        </row>
        <row r="33">
          <cell r="J33">
            <v>1.0612244897959184</v>
          </cell>
        </row>
        <row r="34">
          <cell r="J34">
            <v>0.83636363636363631</v>
          </cell>
        </row>
        <row r="35">
          <cell r="J35">
            <v>1.1000000000000001</v>
          </cell>
        </row>
        <row r="36">
          <cell r="J36">
            <v>0.94117647058823528</v>
          </cell>
        </row>
        <row r="37">
          <cell r="J37">
            <v>0.88888888888888884</v>
          </cell>
        </row>
        <row r="38">
          <cell r="J38">
            <v>1</v>
          </cell>
        </row>
        <row r="39">
          <cell r="J39">
            <v>1.173913043478261</v>
          </cell>
        </row>
        <row r="40">
          <cell r="J40">
            <v>1</v>
          </cell>
        </row>
        <row r="41">
          <cell r="J41">
            <v>1.098901098901099</v>
          </cell>
        </row>
        <row r="42">
          <cell r="J42">
            <v>1.4</v>
          </cell>
        </row>
        <row r="43">
          <cell r="J43">
            <v>0.72727272727272729</v>
          </cell>
        </row>
        <row r="44">
          <cell r="J44">
            <v>0.86138613861386137</v>
          </cell>
        </row>
        <row r="45">
          <cell r="J45">
            <v>1.2916666666666667</v>
          </cell>
        </row>
        <row r="46">
          <cell r="J46">
            <v>1</v>
          </cell>
        </row>
        <row r="47">
          <cell r="J47">
            <v>1.1764705882352942</v>
          </cell>
        </row>
        <row r="48">
          <cell r="J48">
            <v>1</v>
          </cell>
        </row>
        <row r="49">
          <cell r="J49">
            <v>0.79439252336448596</v>
          </cell>
        </row>
        <row r="50">
          <cell r="J50">
            <v>1.2875000000000001</v>
          </cell>
        </row>
        <row r="51">
          <cell r="J51">
            <v>1.0845070422535212</v>
          </cell>
        </row>
        <row r="52">
          <cell r="J52">
            <v>0.91176470588235292</v>
          </cell>
        </row>
        <row r="53">
          <cell r="J53">
            <v>0.7142857142857143</v>
          </cell>
        </row>
        <row r="54">
          <cell r="J54">
            <v>1.0909090909090908</v>
          </cell>
        </row>
        <row r="55">
          <cell r="J55">
            <v>1.2549019607843137</v>
          </cell>
        </row>
        <row r="56">
          <cell r="J56">
            <v>1.2352941176470589</v>
          </cell>
        </row>
        <row r="57">
          <cell r="J57">
            <v>1.0555555555555556</v>
          </cell>
        </row>
        <row r="58">
          <cell r="J58">
            <v>1.4285714285714286</v>
          </cell>
        </row>
        <row r="59">
          <cell r="J59">
            <v>1.18</v>
          </cell>
        </row>
        <row r="60">
          <cell r="J60">
            <v>1.9390243902439024</v>
          </cell>
        </row>
        <row r="61">
          <cell r="J61">
            <v>1.0454545454545454</v>
          </cell>
        </row>
        <row r="62">
          <cell r="J62">
            <v>0.90551181102362199</v>
          </cell>
        </row>
        <row r="63">
          <cell r="J63">
            <v>1.0952380952380953</v>
          </cell>
        </row>
        <row r="64">
          <cell r="J64">
            <v>0.95454545454545459</v>
          </cell>
        </row>
        <row r="65">
          <cell r="J65">
            <v>0.9135802469135802</v>
          </cell>
        </row>
        <row r="66">
          <cell r="J66">
            <v>0.95121951219512191</v>
          </cell>
        </row>
        <row r="67">
          <cell r="J67">
            <v>0.88235294117647056</v>
          </cell>
        </row>
        <row r="68">
          <cell r="J68">
            <v>0.95488721804511278</v>
          </cell>
        </row>
        <row r="69">
          <cell r="J69">
            <v>0.9452054794520548</v>
          </cell>
        </row>
        <row r="70">
          <cell r="J70">
            <v>0.98734177215189878</v>
          </cell>
        </row>
        <row r="71">
          <cell r="J71">
            <v>0.92248062015503873</v>
          </cell>
        </row>
        <row r="72">
          <cell r="J72">
            <v>0.97674418604651159</v>
          </cell>
        </row>
        <row r="73">
          <cell r="J73">
            <v>0.76923076923076927</v>
          </cell>
        </row>
        <row r="74">
          <cell r="J74">
            <v>1.24</v>
          </cell>
        </row>
        <row r="75">
          <cell r="J75">
            <v>0.76582278481012656</v>
          </cell>
        </row>
        <row r="76">
          <cell r="J76">
            <v>1.1666666666666667</v>
          </cell>
        </row>
        <row r="77">
          <cell r="J77">
            <v>0.97297297297297303</v>
          </cell>
        </row>
        <row r="78">
          <cell r="J78">
            <v>0.95789473684210524</v>
          </cell>
        </row>
        <row r="79">
          <cell r="J79">
            <v>1.1666666666666667</v>
          </cell>
        </row>
        <row r="80">
          <cell r="J80">
            <v>0.94871794871794868</v>
          </cell>
        </row>
        <row r="81">
          <cell r="J81">
            <v>1.9</v>
          </cell>
        </row>
        <row r="82">
          <cell r="J82">
            <v>1</v>
          </cell>
        </row>
        <row r="83">
          <cell r="J83">
            <v>1.0980392156862746</v>
          </cell>
        </row>
        <row r="84">
          <cell r="J84">
            <v>1.4210526315789473</v>
          </cell>
        </row>
        <row r="85">
          <cell r="J85">
            <v>1.7692307692307692</v>
          </cell>
        </row>
        <row r="86">
          <cell r="J86">
            <v>1.3125</v>
          </cell>
        </row>
        <row r="87">
          <cell r="J87">
            <v>1.0681818181818181</v>
          </cell>
        </row>
        <row r="88">
          <cell r="J88">
            <v>1.0483870967741935</v>
          </cell>
        </row>
        <row r="89">
          <cell r="J89">
            <v>1.3636363636363635</v>
          </cell>
        </row>
        <row r="90">
          <cell r="J90">
            <v>1.453125</v>
          </cell>
        </row>
        <row r="91">
          <cell r="J91">
            <v>2.5</v>
          </cell>
        </row>
        <row r="92">
          <cell r="J92">
            <v>0</v>
          </cell>
        </row>
        <row r="93">
          <cell r="J93">
            <v>0.94957983193277307</v>
          </cell>
        </row>
        <row r="94">
          <cell r="J94">
            <v>0.76470588235294112</v>
          </cell>
        </row>
        <row r="95">
          <cell r="J95">
            <v>0.96666666666666667</v>
          </cell>
        </row>
        <row r="96">
          <cell r="J96">
            <v>0.91428571428571426</v>
          </cell>
        </row>
        <row r="97">
          <cell r="J97">
            <v>0.96153846153846156</v>
          </cell>
        </row>
        <row r="98">
          <cell r="J98">
            <v>1</v>
          </cell>
        </row>
        <row r="99">
          <cell r="J99">
            <v>1.0441176470588236</v>
          </cell>
        </row>
        <row r="100">
          <cell r="J100">
            <v>1</v>
          </cell>
        </row>
        <row r="101">
          <cell r="J101">
            <v>0.95049504950495045</v>
          </cell>
        </row>
        <row r="102">
          <cell r="J102">
            <v>0.875</v>
          </cell>
        </row>
        <row r="103">
          <cell r="J103">
            <v>0.92476489028213171</v>
          </cell>
        </row>
        <row r="104">
          <cell r="J104">
            <v>0.92452830188679247</v>
          </cell>
        </row>
        <row r="105">
          <cell r="J105">
            <v>1.0588235294117647</v>
          </cell>
        </row>
        <row r="106">
          <cell r="J106">
            <v>0.97938144329896903</v>
          </cell>
        </row>
        <row r="107">
          <cell r="J107">
            <v>0.99142857142857144</v>
          </cell>
        </row>
        <row r="108">
          <cell r="J108">
            <v>0.97927461139896377</v>
          </cell>
        </row>
        <row r="109">
          <cell r="J109">
            <v>0.95833333333333337</v>
          </cell>
        </row>
        <row r="110">
          <cell r="J110">
            <v>0.93918918918918914</v>
          </cell>
        </row>
        <row r="111">
          <cell r="J111">
            <v>1</v>
          </cell>
        </row>
        <row r="112">
          <cell r="J112">
            <v>1.1290322580645162</v>
          </cell>
        </row>
        <row r="113">
          <cell r="J113">
            <v>0.9464285714285714</v>
          </cell>
        </row>
        <row r="114">
          <cell r="J114">
            <v>0.95652173913043481</v>
          </cell>
        </row>
        <row r="115">
          <cell r="J115">
            <v>1.0425531914893618</v>
          </cell>
        </row>
        <row r="116">
          <cell r="J116">
            <v>1</v>
          </cell>
        </row>
        <row r="117">
          <cell r="J117">
            <v>1.0530964362740063</v>
          </cell>
        </row>
      </sheetData>
      <sheetData sheetId="3"/>
      <sheetData sheetId="4">
        <row r="67">
          <cell r="J67">
            <v>0</v>
          </cell>
        </row>
        <row r="85">
          <cell r="J8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1"/>
  <sheetViews>
    <sheetView zoomScaleNormal="100" workbookViewId="0">
      <pane xSplit="3" ySplit="2" topLeftCell="D24" activePane="bottomRight" state="frozen"/>
      <selection activeCell="A18" sqref="A18:C18"/>
      <selection pane="topRight" activeCell="A18" sqref="A18:C18"/>
      <selection pane="bottomLeft" activeCell="A18" sqref="A18:C18"/>
      <selection pane="bottomRight" activeCell="AE79" sqref="AE79"/>
    </sheetView>
  </sheetViews>
  <sheetFormatPr defaultColWidth="5.7109375" defaultRowHeight="12.75" x14ac:dyDescent="0.2"/>
  <cols>
    <col min="1" max="1" width="10.28515625" style="17" customWidth="1"/>
    <col min="2" max="2" width="14.140625" style="17" customWidth="1"/>
    <col min="3" max="3" width="25.42578125" style="17" bestFit="1" customWidth="1"/>
    <col min="4" max="6" width="8.85546875" style="50"/>
    <col min="7" max="7" width="11" style="50" customWidth="1"/>
    <col min="8" max="8" width="12.42578125" style="50" customWidth="1"/>
    <col min="9" max="9" width="8.85546875" style="50"/>
    <col min="10" max="10" width="8.85546875" style="51"/>
    <col min="11" max="11" width="8.42578125" style="5" bestFit="1" customWidth="1"/>
    <col min="12" max="16384" width="5.7109375" style="3"/>
  </cols>
  <sheetData>
    <row r="1" spans="1:11" s="2" customFormat="1" x14ac:dyDescent="0.2">
      <c r="A1" s="39"/>
      <c r="B1" s="39"/>
      <c r="C1" s="39"/>
      <c r="D1" s="99">
        <v>44927</v>
      </c>
      <c r="E1" s="99"/>
      <c r="F1" s="99"/>
      <c r="G1" s="99"/>
      <c r="H1" s="99"/>
      <c r="I1" s="99"/>
      <c r="J1" s="40"/>
      <c r="K1" s="9"/>
    </row>
    <row r="2" spans="1:11" s="2" customFormat="1" ht="38.25" x14ac:dyDescent="0.2">
      <c r="A2" s="36" t="s">
        <v>0</v>
      </c>
      <c r="B2" s="37" t="s">
        <v>1</v>
      </c>
      <c r="C2" s="37" t="s">
        <v>2</v>
      </c>
      <c r="D2" s="41" t="s">
        <v>3</v>
      </c>
      <c r="E2" s="41" t="s">
        <v>4</v>
      </c>
      <c r="F2" s="42" t="s">
        <v>5</v>
      </c>
      <c r="G2" s="42" t="s">
        <v>6</v>
      </c>
      <c r="H2" s="42" t="s">
        <v>402</v>
      </c>
      <c r="I2" s="57" t="s">
        <v>7</v>
      </c>
      <c r="J2" s="43" t="s">
        <v>8</v>
      </c>
      <c r="K2" s="1"/>
    </row>
    <row r="3" spans="1:11" x14ac:dyDescent="0.2">
      <c r="A3" s="16" t="s">
        <v>9</v>
      </c>
      <c r="B3" s="16" t="s">
        <v>10</v>
      </c>
      <c r="C3" s="16" t="s">
        <v>11</v>
      </c>
      <c r="D3" s="44">
        <v>1</v>
      </c>
      <c r="E3" s="44">
        <v>26</v>
      </c>
      <c r="F3" s="44">
        <v>0</v>
      </c>
      <c r="G3" s="44">
        <f>SUM(D3:F3)</f>
        <v>27</v>
      </c>
      <c r="H3" s="44">
        <v>0</v>
      </c>
      <c r="I3" s="44">
        <v>28</v>
      </c>
      <c r="J3" s="45">
        <f t="shared" ref="J3:J77" si="0">G3/I3</f>
        <v>0.9642857142857143</v>
      </c>
    </row>
    <row r="4" spans="1:11" x14ac:dyDescent="0.2">
      <c r="A4" s="16" t="s">
        <v>12</v>
      </c>
      <c r="B4" s="16" t="s">
        <v>13</v>
      </c>
      <c r="C4" s="16" t="s">
        <v>13</v>
      </c>
      <c r="D4" s="44">
        <v>4</v>
      </c>
      <c r="E4" s="44">
        <v>27</v>
      </c>
      <c r="F4" s="44">
        <v>0</v>
      </c>
      <c r="G4" s="44">
        <f t="shared" ref="G4:G78" si="1">SUM(D4:F4)</f>
        <v>31</v>
      </c>
      <c r="H4" s="44">
        <v>1</v>
      </c>
      <c r="I4" s="44">
        <v>26</v>
      </c>
      <c r="J4" s="45">
        <f t="shared" si="0"/>
        <v>1.1923076923076923</v>
      </c>
    </row>
    <row r="5" spans="1:11" x14ac:dyDescent="0.2">
      <c r="A5" s="16" t="s">
        <v>14</v>
      </c>
      <c r="B5" s="16" t="s">
        <v>15</v>
      </c>
      <c r="C5" s="16" t="s">
        <v>15</v>
      </c>
      <c r="D5" s="44">
        <v>0</v>
      </c>
      <c r="E5" s="44">
        <v>11</v>
      </c>
      <c r="F5" s="44">
        <v>0</v>
      </c>
      <c r="G5" s="44">
        <f t="shared" si="1"/>
        <v>11</v>
      </c>
      <c r="H5" s="44">
        <v>0</v>
      </c>
      <c r="I5" s="44">
        <v>11</v>
      </c>
      <c r="J5" s="45">
        <f t="shared" si="0"/>
        <v>1</v>
      </c>
    </row>
    <row r="6" spans="1:11" x14ac:dyDescent="0.2">
      <c r="A6" s="16" t="s">
        <v>16</v>
      </c>
      <c r="B6" s="16" t="s">
        <v>17</v>
      </c>
      <c r="C6" s="16" t="s">
        <v>18</v>
      </c>
      <c r="D6" s="44">
        <v>0</v>
      </c>
      <c r="E6" s="44">
        <v>14</v>
      </c>
      <c r="F6" s="44">
        <v>0</v>
      </c>
      <c r="G6" s="44">
        <f t="shared" si="1"/>
        <v>14</v>
      </c>
      <c r="H6" s="44">
        <v>0</v>
      </c>
      <c r="I6" s="44">
        <v>16</v>
      </c>
      <c r="J6" s="45">
        <f t="shared" si="0"/>
        <v>0.875</v>
      </c>
    </row>
    <row r="7" spans="1:11" x14ac:dyDescent="0.2">
      <c r="A7" s="16" t="s">
        <v>19</v>
      </c>
      <c r="B7" s="16" t="s">
        <v>17</v>
      </c>
      <c r="C7" s="16" t="s">
        <v>20</v>
      </c>
      <c r="D7" s="44">
        <v>16</v>
      </c>
      <c r="E7" s="44">
        <v>52</v>
      </c>
      <c r="F7" s="44">
        <v>0</v>
      </c>
      <c r="G7" s="44">
        <f t="shared" si="1"/>
        <v>68</v>
      </c>
      <c r="H7" s="44">
        <v>3</v>
      </c>
      <c r="I7" s="44">
        <v>75</v>
      </c>
      <c r="J7" s="45">
        <f t="shared" si="0"/>
        <v>0.90666666666666662</v>
      </c>
    </row>
    <row r="8" spans="1:11" x14ac:dyDescent="0.2">
      <c r="A8" s="16" t="s">
        <v>21</v>
      </c>
      <c r="B8" s="16" t="s">
        <v>22</v>
      </c>
      <c r="C8" s="16" t="s">
        <v>23</v>
      </c>
      <c r="D8" s="44">
        <v>3</v>
      </c>
      <c r="E8" s="44">
        <v>22</v>
      </c>
      <c r="F8" s="44">
        <v>0</v>
      </c>
      <c r="G8" s="44">
        <f t="shared" si="1"/>
        <v>25</v>
      </c>
      <c r="H8" s="44">
        <v>1</v>
      </c>
      <c r="I8" s="44">
        <v>25</v>
      </c>
      <c r="J8" s="45">
        <f t="shared" si="0"/>
        <v>1</v>
      </c>
    </row>
    <row r="9" spans="1:11" x14ac:dyDescent="0.2">
      <c r="A9" s="16" t="s">
        <v>24</v>
      </c>
      <c r="B9" s="16" t="s">
        <v>25</v>
      </c>
      <c r="C9" s="16" t="s">
        <v>26</v>
      </c>
      <c r="D9" s="44">
        <v>8</v>
      </c>
      <c r="E9" s="44">
        <v>71</v>
      </c>
      <c r="F9" s="44">
        <v>0</v>
      </c>
      <c r="G9" s="44">
        <f t="shared" si="1"/>
        <v>79</v>
      </c>
      <c r="H9" s="44">
        <v>8</v>
      </c>
      <c r="I9" s="44">
        <v>85</v>
      </c>
      <c r="J9" s="45">
        <f t="shared" si="0"/>
        <v>0.92941176470588238</v>
      </c>
    </row>
    <row r="10" spans="1:11" x14ac:dyDescent="0.2">
      <c r="A10" s="16" t="s">
        <v>27</v>
      </c>
      <c r="B10" s="16" t="s">
        <v>28</v>
      </c>
      <c r="C10" s="16" t="s">
        <v>29</v>
      </c>
      <c r="D10" s="44">
        <v>0</v>
      </c>
      <c r="E10" s="44">
        <v>23</v>
      </c>
      <c r="F10" s="44">
        <v>0</v>
      </c>
      <c r="G10" s="44">
        <f t="shared" si="1"/>
        <v>23</v>
      </c>
      <c r="H10" s="44">
        <v>0</v>
      </c>
      <c r="I10" s="44">
        <v>22</v>
      </c>
      <c r="J10" s="45">
        <f t="shared" si="0"/>
        <v>1.0454545454545454</v>
      </c>
    </row>
    <row r="11" spans="1:11" x14ac:dyDescent="0.2">
      <c r="A11" s="16" t="s">
        <v>30</v>
      </c>
      <c r="B11" s="16" t="s">
        <v>31</v>
      </c>
      <c r="C11" s="16" t="s">
        <v>32</v>
      </c>
      <c r="D11" s="44">
        <v>2</v>
      </c>
      <c r="E11" s="44">
        <v>64</v>
      </c>
      <c r="F11" s="44">
        <v>0</v>
      </c>
      <c r="G11" s="44">
        <f t="shared" si="1"/>
        <v>66</v>
      </c>
      <c r="H11" s="44">
        <v>1</v>
      </c>
      <c r="I11" s="44">
        <v>32</v>
      </c>
      <c r="J11" s="45">
        <f t="shared" si="0"/>
        <v>2.0625</v>
      </c>
    </row>
    <row r="12" spans="1:11" x14ac:dyDescent="0.2">
      <c r="A12" s="16" t="s">
        <v>33</v>
      </c>
      <c r="B12" s="16" t="s">
        <v>31</v>
      </c>
      <c r="C12" s="16" t="s">
        <v>34</v>
      </c>
      <c r="D12" s="44">
        <v>27</v>
      </c>
      <c r="E12" s="44">
        <v>270</v>
      </c>
      <c r="F12" s="44">
        <v>0</v>
      </c>
      <c r="G12" s="44">
        <f t="shared" si="1"/>
        <v>297</v>
      </c>
      <c r="H12" s="44">
        <v>22</v>
      </c>
      <c r="I12" s="44">
        <v>160</v>
      </c>
      <c r="J12" s="45">
        <f t="shared" si="0"/>
        <v>1.85625</v>
      </c>
    </row>
    <row r="13" spans="1:11" x14ac:dyDescent="0.2">
      <c r="A13" s="16" t="s">
        <v>35</v>
      </c>
      <c r="B13" s="16" t="s">
        <v>36</v>
      </c>
      <c r="C13" s="16" t="s">
        <v>37</v>
      </c>
      <c r="D13" s="44">
        <v>3</v>
      </c>
      <c r="E13" s="44">
        <v>69</v>
      </c>
      <c r="F13" s="44">
        <v>0</v>
      </c>
      <c r="G13" s="44">
        <f t="shared" si="1"/>
        <v>72</v>
      </c>
      <c r="H13" s="44">
        <v>0</v>
      </c>
      <c r="I13" s="44">
        <v>73</v>
      </c>
      <c r="J13" s="45">
        <f t="shared" si="0"/>
        <v>0.98630136986301364</v>
      </c>
    </row>
    <row r="14" spans="1:11" x14ac:dyDescent="0.2">
      <c r="A14" s="16" t="s">
        <v>38</v>
      </c>
      <c r="B14" s="16" t="s">
        <v>36</v>
      </c>
      <c r="C14" s="16" t="s">
        <v>39</v>
      </c>
      <c r="D14" s="44">
        <v>1</v>
      </c>
      <c r="E14" s="44">
        <v>14</v>
      </c>
      <c r="F14" s="44">
        <v>0</v>
      </c>
      <c r="G14" s="44">
        <f t="shared" si="1"/>
        <v>15</v>
      </c>
      <c r="H14" s="44">
        <v>0</v>
      </c>
      <c r="I14" s="44">
        <v>11</v>
      </c>
      <c r="J14" s="45">
        <f t="shared" si="0"/>
        <v>1.3636363636363635</v>
      </c>
    </row>
    <row r="15" spans="1:11" x14ac:dyDescent="0.2">
      <c r="A15" s="16" t="s">
        <v>40</v>
      </c>
      <c r="B15" s="16" t="s">
        <v>41</v>
      </c>
      <c r="C15" s="16" t="s">
        <v>42</v>
      </c>
      <c r="D15" s="44">
        <v>5</v>
      </c>
      <c r="E15" s="44">
        <v>50</v>
      </c>
      <c r="F15" s="44">
        <v>0</v>
      </c>
      <c r="G15" s="44">
        <f t="shared" si="1"/>
        <v>55</v>
      </c>
      <c r="H15" s="44">
        <v>0</v>
      </c>
      <c r="I15" s="44">
        <v>54</v>
      </c>
      <c r="J15" s="45">
        <f t="shared" si="0"/>
        <v>1.0185185185185186</v>
      </c>
    </row>
    <row r="16" spans="1:11" x14ac:dyDescent="0.2">
      <c r="A16" s="16" t="s">
        <v>43</v>
      </c>
      <c r="B16" s="16" t="s">
        <v>44</v>
      </c>
      <c r="C16" s="16" t="s">
        <v>45</v>
      </c>
      <c r="D16" s="44">
        <v>4</v>
      </c>
      <c r="E16" s="44">
        <v>53</v>
      </c>
      <c r="F16" s="44">
        <v>0</v>
      </c>
      <c r="G16" s="44">
        <f t="shared" si="1"/>
        <v>57</v>
      </c>
      <c r="H16" s="44">
        <v>4</v>
      </c>
      <c r="I16" s="44">
        <v>24</v>
      </c>
      <c r="J16" s="45">
        <f t="shared" si="0"/>
        <v>2.375</v>
      </c>
    </row>
    <row r="17" spans="1:22" x14ac:dyDescent="0.2">
      <c r="A17" s="16" t="s">
        <v>46</v>
      </c>
      <c r="B17" s="16" t="s">
        <v>47</v>
      </c>
      <c r="C17" s="16" t="s">
        <v>48</v>
      </c>
      <c r="D17" s="44">
        <v>13</v>
      </c>
      <c r="E17" s="44">
        <v>263</v>
      </c>
      <c r="F17" s="44">
        <v>0</v>
      </c>
      <c r="G17" s="44">
        <f t="shared" si="1"/>
        <v>276</v>
      </c>
      <c r="H17" s="44">
        <v>10</v>
      </c>
      <c r="I17" s="44">
        <v>290</v>
      </c>
      <c r="J17" s="45">
        <f t="shared" si="0"/>
        <v>0.9517241379310345</v>
      </c>
    </row>
    <row r="18" spans="1:22" s="12" customFormat="1" x14ac:dyDescent="0.2">
      <c r="A18" s="16" t="s">
        <v>49</v>
      </c>
      <c r="B18" s="16" t="s">
        <v>47</v>
      </c>
      <c r="C18" s="16" t="s">
        <v>50</v>
      </c>
      <c r="D18" s="44">
        <v>5</v>
      </c>
      <c r="E18" s="44">
        <v>166</v>
      </c>
      <c r="F18" s="44">
        <v>0</v>
      </c>
      <c r="G18" s="44">
        <f t="shared" si="1"/>
        <v>171</v>
      </c>
      <c r="H18" s="44">
        <v>5</v>
      </c>
      <c r="I18" s="44">
        <v>160</v>
      </c>
      <c r="J18" s="45">
        <f t="shared" si="0"/>
        <v>1.0687500000000001</v>
      </c>
      <c r="K18" s="11"/>
    </row>
    <row r="19" spans="1:22" x14ac:dyDescent="0.2">
      <c r="A19" s="16" t="s">
        <v>51</v>
      </c>
      <c r="B19" s="16" t="s">
        <v>52</v>
      </c>
      <c r="C19" s="16" t="s">
        <v>53</v>
      </c>
      <c r="D19" s="44">
        <v>1</v>
      </c>
      <c r="E19" s="44">
        <v>31</v>
      </c>
      <c r="F19" s="44">
        <v>0</v>
      </c>
      <c r="G19" s="44">
        <f t="shared" si="1"/>
        <v>32</v>
      </c>
      <c r="H19" s="44">
        <v>1</v>
      </c>
      <c r="I19" s="44">
        <v>16</v>
      </c>
      <c r="J19" s="45">
        <f t="shared" si="0"/>
        <v>2</v>
      </c>
    </row>
    <row r="20" spans="1:22" x14ac:dyDescent="0.2">
      <c r="A20" s="16" t="s">
        <v>54</v>
      </c>
      <c r="B20" s="16" t="s">
        <v>55</v>
      </c>
      <c r="C20" s="16" t="s">
        <v>56</v>
      </c>
      <c r="D20" s="44">
        <v>22</v>
      </c>
      <c r="E20" s="44">
        <v>327</v>
      </c>
      <c r="F20" s="44">
        <v>0</v>
      </c>
      <c r="G20" s="44">
        <f t="shared" si="1"/>
        <v>349</v>
      </c>
      <c r="H20" s="44">
        <v>8</v>
      </c>
      <c r="I20" s="44">
        <v>305</v>
      </c>
      <c r="J20" s="45">
        <f t="shared" si="0"/>
        <v>1.1442622950819672</v>
      </c>
    </row>
    <row r="21" spans="1:22" x14ac:dyDescent="0.2">
      <c r="A21" s="56" t="s">
        <v>57</v>
      </c>
      <c r="B21" s="16" t="s">
        <v>55</v>
      </c>
      <c r="C21" s="16" t="s">
        <v>405</v>
      </c>
      <c r="D21" s="44">
        <v>0</v>
      </c>
      <c r="E21" s="44">
        <v>7</v>
      </c>
      <c r="F21" s="44">
        <v>0</v>
      </c>
      <c r="G21" s="44">
        <f t="shared" si="1"/>
        <v>7</v>
      </c>
      <c r="H21" s="44">
        <v>0</v>
      </c>
      <c r="I21" s="44">
        <v>7</v>
      </c>
      <c r="J21" s="45">
        <f t="shared" si="0"/>
        <v>1</v>
      </c>
    </row>
    <row r="22" spans="1:22" x14ac:dyDescent="0.2">
      <c r="A22" s="56" t="s">
        <v>463</v>
      </c>
      <c r="B22" s="16" t="s">
        <v>55</v>
      </c>
      <c r="C22" s="16" t="s">
        <v>464</v>
      </c>
      <c r="D22" s="44" t="s">
        <v>479</v>
      </c>
      <c r="E22" s="44" t="s">
        <v>479</v>
      </c>
      <c r="F22" s="44" t="s">
        <v>479</v>
      </c>
      <c r="G22" s="44">
        <f t="shared" si="1"/>
        <v>0</v>
      </c>
      <c r="H22" s="44" t="s">
        <v>479</v>
      </c>
      <c r="I22" s="44">
        <v>0</v>
      </c>
      <c r="J22" s="45" t="e">
        <v>#DIV/0!</v>
      </c>
    </row>
    <row r="23" spans="1:22" x14ac:dyDescent="0.2">
      <c r="A23" s="16" t="s">
        <v>59</v>
      </c>
      <c r="B23" s="16" t="s">
        <v>60</v>
      </c>
      <c r="C23" s="16" t="s">
        <v>61</v>
      </c>
      <c r="D23" s="44">
        <v>2</v>
      </c>
      <c r="E23" s="44">
        <v>16</v>
      </c>
      <c r="F23" s="44">
        <v>0</v>
      </c>
      <c r="G23" s="44">
        <f t="shared" si="1"/>
        <v>18</v>
      </c>
      <c r="H23" s="44">
        <v>1</v>
      </c>
      <c r="I23" s="44">
        <v>16</v>
      </c>
      <c r="J23" s="45">
        <f t="shared" si="0"/>
        <v>1.125</v>
      </c>
    </row>
    <row r="24" spans="1:22" x14ac:dyDescent="0.2">
      <c r="A24" s="16" t="s">
        <v>62</v>
      </c>
      <c r="B24" s="16" t="s">
        <v>63</v>
      </c>
      <c r="C24" s="16" t="s">
        <v>64</v>
      </c>
      <c r="D24" s="44">
        <v>3</v>
      </c>
      <c r="E24" s="44">
        <v>45</v>
      </c>
      <c r="F24" s="44">
        <v>0</v>
      </c>
      <c r="G24" s="44">
        <f t="shared" si="1"/>
        <v>48</v>
      </c>
      <c r="H24" s="44">
        <v>0</v>
      </c>
      <c r="I24" s="44">
        <v>48</v>
      </c>
      <c r="J24" s="45">
        <f t="shared" si="0"/>
        <v>1</v>
      </c>
    </row>
    <row r="25" spans="1:22" x14ac:dyDescent="0.2">
      <c r="A25" s="16" t="s">
        <v>65</v>
      </c>
      <c r="B25" s="16" t="s">
        <v>66</v>
      </c>
      <c r="C25" s="16" t="s">
        <v>67</v>
      </c>
      <c r="D25" s="44">
        <v>9</v>
      </c>
      <c r="E25" s="44">
        <v>127</v>
      </c>
      <c r="F25" s="44">
        <v>0</v>
      </c>
      <c r="G25" s="44">
        <f t="shared" si="1"/>
        <v>136</v>
      </c>
      <c r="H25" s="44">
        <v>10</v>
      </c>
      <c r="I25" s="44">
        <v>139</v>
      </c>
      <c r="J25" s="45">
        <f t="shared" si="0"/>
        <v>0.97841726618705038</v>
      </c>
    </row>
    <row r="26" spans="1:22" x14ac:dyDescent="0.2">
      <c r="A26" s="16" t="s">
        <v>68</v>
      </c>
      <c r="B26" s="16" t="s">
        <v>66</v>
      </c>
      <c r="C26" s="16" t="s">
        <v>69</v>
      </c>
      <c r="D26" s="44">
        <v>3</v>
      </c>
      <c r="E26" s="44">
        <v>64</v>
      </c>
      <c r="F26" s="44">
        <v>0</v>
      </c>
      <c r="G26" s="44">
        <f t="shared" si="1"/>
        <v>67</v>
      </c>
      <c r="H26" s="44">
        <v>3</v>
      </c>
      <c r="I26" s="44">
        <v>38</v>
      </c>
      <c r="J26" s="45">
        <f t="shared" si="0"/>
        <v>1.763157894736842</v>
      </c>
    </row>
    <row r="27" spans="1:22" x14ac:dyDescent="0.2">
      <c r="A27" s="16" t="s">
        <v>70</v>
      </c>
      <c r="B27" s="16" t="s">
        <v>71</v>
      </c>
      <c r="C27" s="16" t="s">
        <v>72</v>
      </c>
      <c r="D27" s="44">
        <v>2</v>
      </c>
      <c r="E27" s="44">
        <v>41</v>
      </c>
      <c r="F27" s="44">
        <v>0</v>
      </c>
      <c r="G27" s="44">
        <f t="shared" si="1"/>
        <v>43</v>
      </c>
      <c r="H27" s="44">
        <v>1</v>
      </c>
      <c r="I27" s="44">
        <v>49</v>
      </c>
      <c r="J27" s="45">
        <f t="shared" si="0"/>
        <v>0.87755102040816324</v>
      </c>
    </row>
    <row r="28" spans="1:22" x14ac:dyDescent="0.2">
      <c r="A28" s="58" t="s">
        <v>73</v>
      </c>
      <c r="B28" s="16" t="s">
        <v>71</v>
      </c>
      <c r="C28" s="16" t="s">
        <v>74</v>
      </c>
      <c r="D28" s="44">
        <v>3</v>
      </c>
      <c r="E28" s="44">
        <v>38</v>
      </c>
      <c r="F28" s="44">
        <v>0</v>
      </c>
      <c r="G28" s="44">
        <f t="shared" si="1"/>
        <v>41</v>
      </c>
      <c r="H28" s="44">
        <v>3</v>
      </c>
      <c r="I28" s="44">
        <v>39</v>
      </c>
      <c r="J28" s="45">
        <f t="shared" si="0"/>
        <v>1.0512820512820513</v>
      </c>
    </row>
    <row r="29" spans="1:22" s="12" customFormat="1" x14ac:dyDescent="0.2">
      <c r="A29" s="16" t="s">
        <v>75</v>
      </c>
      <c r="B29" s="16" t="s">
        <v>76</v>
      </c>
      <c r="C29" s="16" t="s">
        <v>77</v>
      </c>
      <c r="D29" s="44">
        <v>7</v>
      </c>
      <c r="E29" s="44">
        <v>60</v>
      </c>
      <c r="F29" s="44">
        <v>0</v>
      </c>
      <c r="G29" s="44">
        <f t="shared" si="1"/>
        <v>67</v>
      </c>
      <c r="H29" s="44">
        <v>7</v>
      </c>
      <c r="I29" s="44">
        <v>60</v>
      </c>
      <c r="J29" s="45">
        <f t="shared" si="0"/>
        <v>1.1166666666666667</v>
      </c>
      <c r="K29" s="11"/>
    </row>
    <row r="30" spans="1:22" x14ac:dyDescent="0.2">
      <c r="A30" s="16" t="s">
        <v>78</v>
      </c>
      <c r="B30" s="16" t="s">
        <v>79</v>
      </c>
      <c r="C30" s="16" t="s">
        <v>80</v>
      </c>
      <c r="D30" s="44">
        <v>0</v>
      </c>
      <c r="E30" s="44">
        <v>2</v>
      </c>
      <c r="F30" s="44">
        <v>0</v>
      </c>
      <c r="G30" s="44">
        <f t="shared" si="1"/>
        <v>2</v>
      </c>
      <c r="H30" s="44">
        <v>0</v>
      </c>
      <c r="I30" s="44">
        <v>2</v>
      </c>
      <c r="J30" s="45">
        <f t="shared" si="0"/>
        <v>1</v>
      </c>
    </row>
    <row r="31" spans="1:22" x14ac:dyDescent="0.2">
      <c r="A31" s="59" t="s">
        <v>81</v>
      </c>
      <c r="B31" s="59" t="s">
        <v>82</v>
      </c>
      <c r="C31" s="59" t="s">
        <v>83</v>
      </c>
      <c r="D31" s="60">
        <v>0</v>
      </c>
      <c r="E31" s="60">
        <v>0</v>
      </c>
      <c r="F31" s="60">
        <v>0</v>
      </c>
      <c r="G31" s="60">
        <f t="shared" si="1"/>
        <v>0</v>
      </c>
      <c r="H31" s="60">
        <v>0</v>
      </c>
      <c r="I31" s="60">
        <v>5</v>
      </c>
      <c r="J31" s="61">
        <f t="shared" si="0"/>
        <v>0</v>
      </c>
      <c r="V31" s="3" t="s">
        <v>87</v>
      </c>
    </row>
    <row r="32" spans="1:22" x14ac:dyDescent="0.2">
      <c r="A32" s="16" t="s">
        <v>84</v>
      </c>
      <c r="B32" s="16" t="s">
        <v>85</v>
      </c>
      <c r="C32" s="16" t="s">
        <v>86</v>
      </c>
      <c r="D32" s="44">
        <v>19</v>
      </c>
      <c r="E32" s="44">
        <v>181</v>
      </c>
      <c r="F32" s="44">
        <v>0</v>
      </c>
      <c r="G32" s="44">
        <f t="shared" si="1"/>
        <v>200</v>
      </c>
      <c r="H32" s="44">
        <v>0</v>
      </c>
      <c r="I32" s="44">
        <v>211</v>
      </c>
      <c r="J32" s="45">
        <f t="shared" si="0"/>
        <v>0.94786729857819907</v>
      </c>
    </row>
    <row r="33" spans="1:10" s="5" customFormat="1" x14ac:dyDescent="0.2">
      <c r="A33" s="16" t="s">
        <v>88</v>
      </c>
      <c r="B33" s="16" t="s">
        <v>89</v>
      </c>
      <c r="C33" s="16" t="s">
        <v>90</v>
      </c>
      <c r="D33" s="44">
        <v>4</v>
      </c>
      <c r="E33" s="44">
        <v>36</v>
      </c>
      <c r="F33" s="44">
        <v>0</v>
      </c>
      <c r="G33" s="44">
        <f t="shared" si="1"/>
        <v>40</v>
      </c>
      <c r="H33" s="44">
        <v>4</v>
      </c>
      <c r="I33" s="44">
        <v>40</v>
      </c>
      <c r="J33" s="45">
        <f t="shared" si="0"/>
        <v>1</v>
      </c>
    </row>
    <row r="34" spans="1:10" s="5" customFormat="1" x14ac:dyDescent="0.2">
      <c r="A34" s="59" t="s">
        <v>91</v>
      </c>
      <c r="B34" s="59" t="s">
        <v>92</v>
      </c>
      <c r="C34" s="59" t="s">
        <v>93</v>
      </c>
      <c r="D34" s="60">
        <v>3</v>
      </c>
      <c r="E34" s="60">
        <v>71</v>
      </c>
      <c r="F34" s="60">
        <v>0</v>
      </c>
      <c r="G34" s="60">
        <f t="shared" si="1"/>
        <v>74</v>
      </c>
      <c r="H34" s="60">
        <v>3</v>
      </c>
      <c r="I34" s="60">
        <v>105</v>
      </c>
      <c r="J34" s="61">
        <f t="shared" si="0"/>
        <v>0.70476190476190481</v>
      </c>
    </row>
    <row r="35" spans="1:10" s="5" customFormat="1" x14ac:dyDescent="0.2">
      <c r="A35" s="16" t="s">
        <v>94</v>
      </c>
      <c r="B35" s="16" t="s">
        <v>95</v>
      </c>
      <c r="C35" s="16" t="s">
        <v>96</v>
      </c>
      <c r="D35" s="44">
        <v>0</v>
      </c>
      <c r="E35" s="44">
        <v>9</v>
      </c>
      <c r="F35" s="44">
        <v>0</v>
      </c>
      <c r="G35" s="44">
        <f t="shared" si="1"/>
        <v>9</v>
      </c>
      <c r="H35" s="44">
        <v>0</v>
      </c>
      <c r="I35" s="44">
        <v>9</v>
      </c>
      <c r="J35" s="45">
        <f t="shared" si="0"/>
        <v>1</v>
      </c>
    </row>
    <row r="36" spans="1:10" x14ac:dyDescent="0.2">
      <c r="A36" s="16" t="s">
        <v>97</v>
      </c>
      <c r="B36" s="16" t="s">
        <v>98</v>
      </c>
      <c r="C36" s="16" t="s">
        <v>99</v>
      </c>
      <c r="D36" s="44">
        <v>1</v>
      </c>
      <c r="E36" s="44">
        <v>12</v>
      </c>
      <c r="F36" s="44">
        <v>0</v>
      </c>
      <c r="G36" s="44">
        <f t="shared" si="1"/>
        <v>13</v>
      </c>
      <c r="H36" s="44">
        <v>1</v>
      </c>
      <c r="I36" s="44">
        <v>12</v>
      </c>
      <c r="J36" s="45">
        <f t="shared" si="0"/>
        <v>1.0833333333333333</v>
      </c>
    </row>
    <row r="37" spans="1:10" s="5" customFormat="1" x14ac:dyDescent="0.2">
      <c r="A37" s="16" t="s">
        <v>100</v>
      </c>
      <c r="B37" s="16" t="s">
        <v>101</v>
      </c>
      <c r="C37" s="16" t="s">
        <v>102</v>
      </c>
      <c r="D37" s="44">
        <v>0</v>
      </c>
      <c r="E37" s="44">
        <v>12</v>
      </c>
      <c r="F37" s="44">
        <v>0</v>
      </c>
      <c r="G37" s="44">
        <f t="shared" si="1"/>
        <v>12</v>
      </c>
      <c r="H37" s="44">
        <v>0</v>
      </c>
      <c r="I37" s="44">
        <v>15</v>
      </c>
      <c r="J37" s="45">
        <f t="shared" si="0"/>
        <v>0.8</v>
      </c>
    </row>
    <row r="38" spans="1:10" x14ac:dyDescent="0.2">
      <c r="A38" s="16" t="s">
        <v>103</v>
      </c>
      <c r="B38" s="16" t="s">
        <v>104</v>
      </c>
      <c r="C38" s="16" t="s">
        <v>105</v>
      </c>
      <c r="D38" s="44">
        <v>0</v>
      </c>
      <c r="E38" s="44">
        <v>7</v>
      </c>
      <c r="F38" s="44">
        <v>0</v>
      </c>
      <c r="G38" s="44">
        <f t="shared" si="1"/>
        <v>7</v>
      </c>
      <c r="H38" s="44">
        <v>0</v>
      </c>
      <c r="I38" s="44">
        <v>7</v>
      </c>
      <c r="J38" s="45">
        <f t="shared" si="0"/>
        <v>1</v>
      </c>
    </row>
    <row r="39" spans="1:10" x14ac:dyDescent="0.2">
      <c r="A39" s="16" t="s">
        <v>106</v>
      </c>
      <c r="B39" s="16" t="s">
        <v>107</v>
      </c>
      <c r="C39" s="16" t="s">
        <v>108</v>
      </c>
      <c r="D39" s="44">
        <v>0</v>
      </c>
      <c r="E39" s="44">
        <v>23</v>
      </c>
      <c r="F39" s="44">
        <v>0</v>
      </c>
      <c r="G39" s="44">
        <f t="shared" si="1"/>
        <v>23</v>
      </c>
      <c r="H39" s="44">
        <v>0</v>
      </c>
      <c r="I39" s="44">
        <v>21</v>
      </c>
      <c r="J39" s="45">
        <f t="shared" si="0"/>
        <v>1.0952380952380953</v>
      </c>
    </row>
    <row r="40" spans="1:10" x14ac:dyDescent="0.2">
      <c r="A40" s="16" t="s">
        <v>109</v>
      </c>
      <c r="B40" s="16" t="s">
        <v>110</v>
      </c>
      <c r="C40" s="16" t="s">
        <v>111</v>
      </c>
      <c r="D40" s="44">
        <v>0</v>
      </c>
      <c r="E40" s="44">
        <v>44</v>
      </c>
      <c r="F40" s="44">
        <v>0</v>
      </c>
      <c r="G40" s="44">
        <f t="shared" si="1"/>
        <v>44</v>
      </c>
      <c r="H40" s="44">
        <v>0</v>
      </c>
      <c r="I40" s="44">
        <v>42</v>
      </c>
      <c r="J40" s="45">
        <f t="shared" si="0"/>
        <v>1.0476190476190477</v>
      </c>
    </row>
    <row r="41" spans="1:10" x14ac:dyDescent="0.2">
      <c r="A41" s="16" t="s">
        <v>112</v>
      </c>
      <c r="B41" s="16" t="s">
        <v>113</v>
      </c>
      <c r="C41" s="16" t="s">
        <v>114</v>
      </c>
      <c r="D41" s="44">
        <v>8</v>
      </c>
      <c r="E41" s="44">
        <v>111</v>
      </c>
      <c r="F41" s="44">
        <v>0</v>
      </c>
      <c r="G41" s="44">
        <f t="shared" si="1"/>
        <v>119</v>
      </c>
      <c r="H41" s="44">
        <v>6</v>
      </c>
      <c r="I41" s="44">
        <v>102</v>
      </c>
      <c r="J41" s="45">
        <f t="shared" si="0"/>
        <v>1.1666666666666667</v>
      </c>
    </row>
    <row r="42" spans="1:10" x14ac:dyDescent="0.2">
      <c r="A42" s="16" t="s">
        <v>115</v>
      </c>
      <c r="B42" s="16" t="s">
        <v>116</v>
      </c>
      <c r="C42" s="16" t="s">
        <v>117</v>
      </c>
      <c r="D42" s="44">
        <v>0</v>
      </c>
      <c r="E42" s="44">
        <v>9</v>
      </c>
      <c r="F42" s="44">
        <v>0</v>
      </c>
      <c r="G42" s="44">
        <f t="shared" si="1"/>
        <v>9</v>
      </c>
      <c r="H42" s="44">
        <v>0</v>
      </c>
      <c r="I42" s="44">
        <v>7</v>
      </c>
      <c r="J42" s="45">
        <f t="shared" si="0"/>
        <v>1.2857142857142858</v>
      </c>
    </row>
    <row r="43" spans="1:10" s="5" customFormat="1" x14ac:dyDescent="0.2">
      <c r="A43" s="16" t="s">
        <v>118</v>
      </c>
      <c r="B43" s="16" t="s">
        <v>119</v>
      </c>
      <c r="C43" s="16" t="s">
        <v>120</v>
      </c>
      <c r="D43" s="44">
        <v>2</v>
      </c>
      <c r="E43" s="44">
        <v>10</v>
      </c>
      <c r="F43" s="44">
        <v>0</v>
      </c>
      <c r="G43" s="44">
        <f t="shared" si="1"/>
        <v>12</v>
      </c>
      <c r="H43" s="44">
        <v>2</v>
      </c>
      <c r="I43" s="44">
        <v>10</v>
      </c>
      <c r="J43" s="45">
        <f t="shared" si="0"/>
        <v>1.2</v>
      </c>
    </row>
    <row r="44" spans="1:10" s="5" customFormat="1" x14ac:dyDescent="0.2">
      <c r="A44" s="16" t="s">
        <v>121</v>
      </c>
      <c r="B44" s="16" t="s">
        <v>122</v>
      </c>
      <c r="C44" s="16" t="s">
        <v>123</v>
      </c>
      <c r="D44" s="44">
        <v>2</v>
      </c>
      <c r="E44" s="44">
        <v>81</v>
      </c>
      <c r="F44" s="44">
        <v>0</v>
      </c>
      <c r="G44" s="44">
        <f t="shared" si="1"/>
        <v>83</v>
      </c>
      <c r="H44" s="44">
        <v>0</v>
      </c>
      <c r="I44" s="44">
        <v>85</v>
      </c>
      <c r="J44" s="45">
        <f t="shared" si="0"/>
        <v>0.97647058823529409</v>
      </c>
    </row>
    <row r="45" spans="1:10" s="5" customFormat="1" x14ac:dyDescent="0.2">
      <c r="A45" s="16" t="s">
        <v>124</v>
      </c>
      <c r="B45" s="16" t="s">
        <v>122</v>
      </c>
      <c r="C45" s="16" t="s">
        <v>125</v>
      </c>
      <c r="D45" s="44">
        <v>1</v>
      </c>
      <c r="E45" s="44">
        <v>31</v>
      </c>
      <c r="F45" s="44">
        <v>4</v>
      </c>
      <c r="G45" s="44">
        <f t="shared" si="1"/>
        <v>36</v>
      </c>
      <c r="H45" s="44">
        <v>0</v>
      </c>
      <c r="I45" s="44">
        <v>21</v>
      </c>
      <c r="J45" s="45">
        <f t="shared" si="0"/>
        <v>1.7142857142857142</v>
      </c>
    </row>
    <row r="46" spans="1:10" s="5" customFormat="1" x14ac:dyDescent="0.2">
      <c r="A46" s="16" t="s">
        <v>126</v>
      </c>
      <c r="B46" s="16" t="s">
        <v>127</v>
      </c>
      <c r="C46" s="16" t="s">
        <v>127</v>
      </c>
      <c r="D46" s="44">
        <v>2</v>
      </c>
      <c r="E46" s="44">
        <v>34</v>
      </c>
      <c r="F46" s="44">
        <v>0</v>
      </c>
      <c r="G46" s="44">
        <f t="shared" si="1"/>
        <v>36</v>
      </c>
      <c r="H46" s="44">
        <v>2</v>
      </c>
      <c r="I46" s="44">
        <v>35</v>
      </c>
      <c r="J46" s="45">
        <f t="shared" si="0"/>
        <v>1.0285714285714285</v>
      </c>
    </row>
    <row r="47" spans="1:10" x14ac:dyDescent="0.2">
      <c r="A47" s="16" t="s">
        <v>128</v>
      </c>
      <c r="B47" s="16" t="s">
        <v>129</v>
      </c>
      <c r="C47" s="16" t="s">
        <v>130</v>
      </c>
      <c r="D47" s="44">
        <v>5</v>
      </c>
      <c r="E47" s="44">
        <v>46</v>
      </c>
      <c r="F47" s="44">
        <v>0</v>
      </c>
      <c r="G47" s="44">
        <f t="shared" si="1"/>
        <v>51</v>
      </c>
      <c r="H47" s="44">
        <v>1</v>
      </c>
      <c r="I47" s="44">
        <v>30</v>
      </c>
      <c r="J47" s="45">
        <f t="shared" si="0"/>
        <v>1.7</v>
      </c>
    </row>
    <row r="48" spans="1:10" s="5" customFormat="1" x14ac:dyDescent="0.2">
      <c r="A48" s="16" t="s">
        <v>131</v>
      </c>
      <c r="B48" s="16" t="s">
        <v>132</v>
      </c>
      <c r="C48" s="16" t="s">
        <v>133</v>
      </c>
      <c r="D48" s="44">
        <v>1</v>
      </c>
      <c r="E48" s="44">
        <v>20</v>
      </c>
      <c r="F48" s="44">
        <v>0</v>
      </c>
      <c r="G48" s="44">
        <f t="shared" si="1"/>
        <v>21</v>
      </c>
      <c r="H48" s="44">
        <v>0</v>
      </c>
      <c r="I48" s="44">
        <v>20</v>
      </c>
      <c r="J48" s="45">
        <f t="shared" si="0"/>
        <v>1.05</v>
      </c>
    </row>
    <row r="49" spans="1:10" s="5" customFormat="1" x14ac:dyDescent="0.2">
      <c r="A49" s="16" t="s">
        <v>134</v>
      </c>
      <c r="B49" s="16" t="s">
        <v>135</v>
      </c>
      <c r="C49" s="16" t="s">
        <v>136</v>
      </c>
      <c r="D49" s="44">
        <v>7</v>
      </c>
      <c r="E49" s="44">
        <v>85</v>
      </c>
      <c r="F49" s="44">
        <v>0</v>
      </c>
      <c r="G49" s="44">
        <f t="shared" si="1"/>
        <v>92</v>
      </c>
      <c r="H49" s="44">
        <v>0</v>
      </c>
      <c r="I49" s="44">
        <v>99</v>
      </c>
      <c r="J49" s="45">
        <f t="shared" si="0"/>
        <v>0.92929292929292928</v>
      </c>
    </row>
    <row r="50" spans="1:10" s="5" customFormat="1" x14ac:dyDescent="0.2">
      <c r="A50" s="16" t="s">
        <v>137</v>
      </c>
      <c r="B50" s="16" t="s">
        <v>138</v>
      </c>
      <c r="C50" s="16" t="s">
        <v>139</v>
      </c>
      <c r="D50" s="44">
        <v>8</v>
      </c>
      <c r="E50" s="44">
        <v>108</v>
      </c>
      <c r="F50" s="44">
        <v>0</v>
      </c>
      <c r="G50" s="44">
        <f t="shared" si="1"/>
        <v>116</v>
      </c>
      <c r="H50" s="44">
        <v>0</v>
      </c>
      <c r="I50" s="44">
        <v>87</v>
      </c>
      <c r="J50" s="45">
        <f t="shared" si="0"/>
        <v>1.3333333333333333</v>
      </c>
    </row>
    <row r="51" spans="1:10" s="5" customFormat="1" x14ac:dyDescent="0.2">
      <c r="A51" s="16" t="s">
        <v>140</v>
      </c>
      <c r="B51" s="16" t="s">
        <v>141</v>
      </c>
      <c r="C51" s="16" t="s">
        <v>142</v>
      </c>
      <c r="D51" s="44">
        <v>8</v>
      </c>
      <c r="E51" s="44">
        <v>72</v>
      </c>
      <c r="F51" s="44">
        <v>0</v>
      </c>
      <c r="G51" s="44">
        <f t="shared" si="1"/>
        <v>80</v>
      </c>
      <c r="H51" s="44">
        <v>3</v>
      </c>
      <c r="I51" s="44">
        <v>81</v>
      </c>
      <c r="J51" s="45">
        <f t="shared" si="0"/>
        <v>0.98765432098765427</v>
      </c>
    </row>
    <row r="52" spans="1:10" s="5" customFormat="1" x14ac:dyDescent="0.2">
      <c r="A52" s="16" t="s">
        <v>143</v>
      </c>
      <c r="B52" s="16" t="s">
        <v>144</v>
      </c>
      <c r="C52" s="16" t="s">
        <v>145</v>
      </c>
      <c r="D52" s="44">
        <v>1</v>
      </c>
      <c r="E52" s="44">
        <v>34</v>
      </c>
      <c r="F52" s="44">
        <v>0</v>
      </c>
      <c r="G52" s="44">
        <f t="shared" si="1"/>
        <v>35</v>
      </c>
      <c r="H52" s="44">
        <v>0</v>
      </c>
      <c r="I52" s="44">
        <v>36</v>
      </c>
      <c r="J52" s="45">
        <f t="shared" si="0"/>
        <v>0.97222222222222221</v>
      </c>
    </row>
    <row r="53" spans="1:10" s="5" customFormat="1" x14ac:dyDescent="0.2">
      <c r="A53" s="59" t="s">
        <v>146</v>
      </c>
      <c r="B53" s="59" t="s">
        <v>147</v>
      </c>
      <c r="C53" s="59" t="s">
        <v>148</v>
      </c>
      <c r="D53" s="60">
        <v>1</v>
      </c>
      <c r="E53" s="60">
        <v>11</v>
      </c>
      <c r="F53" s="60">
        <v>0</v>
      </c>
      <c r="G53" s="60">
        <f t="shared" si="1"/>
        <v>12</v>
      </c>
      <c r="H53" s="60">
        <v>0</v>
      </c>
      <c r="I53" s="60">
        <v>21</v>
      </c>
      <c r="J53" s="61">
        <f t="shared" si="0"/>
        <v>0.5714285714285714</v>
      </c>
    </row>
    <row r="54" spans="1:10" s="5" customFormat="1" x14ac:dyDescent="0.2">
      <c r="A54" s="16" t="s">
        <v>149</v>
      </c>
      <c r="B54" s="16" t="s">
        <v>147</v>
      </c>
      <c r="C54" s="16" t="s">
        <v>150</v>
      </c>
      <c r="D54" s="44">
        <v>3</v>
      </c>
      <c r="E54" s="44">
        <v>27</v>
      </c>
      <c r="F54" s="44">
        <v>0</v>
      </c>
      <c r="G54" s="44">
        <f t="shared" si="1"/>
        <v>30</v>
      </c>
      <c r="H54" s="44">
        <v>0</v>
      </c>
      <c r="I54" s="44">
        <v>26</v>
      </c>
      <c r="J54" s="45">
        <f t="shared" si="0"/>
        <v>1.1538461538461537</v>
      </c>
    </row>
    <row r="55" spans="1:10" x14ac:dyDescent="0.2">
      <c r="A55" s="16" t="s">
        <v>151</v>
      </c>
      <c r="B55" s="16" t="s">
        <v>152</v>
      </c>
      <c r="C55" s="16" t="s">
        <v>153</v>
      </c>
      <c r="D55" s="44">
        <v>4</v>
      </c>
      <c r="E55" s="44">
        <v>63</v>
      </c>
      <c r="F55" s="44">
        <v>0</v>
      </c>
      <c r="G55" s="44">
        <f t="shared" si="1"/>
        <v>67</v>
      </c>
      <c r="H55" s="44">
        <v>4</v>
      </c>
      <c r="I55" s="44">
        <v>49</v>
      </c>
      <c r="J55" s="45">
        <f t="shared" si="0"/>
        <v>1.3673469387755102</v>
      </c>
    </row>
    <row r="56" spans="1:10" x14ac:dyDescent="0.2">
      <c r="A56" s="16" t="s">
        <v>154</v>
      </c>
      <c r="B56" s="16" t="s">
        <v>155</v>
      </c>
      <c r="C56" s="16" t="s">
        <v>156</v>
      </c>
      <c r="D56" s="44">
        <v>2</v>
      </c>
      <c r="E56" s="44">
        <v>14</v>
      </c>
      <c r="F56" s="44">
        <v>0</v>
      </c>
      <c r="G56" s="44">
        <f t="shared" si="1"/>
        <v>16</v>
      </c>
      <c r="H56" s="44">
        <v>0</v>
      </c>
      <c r="I56" s="44">
        <v>17</v>
      </c>
      <c r="J56" s="45">
        <f t="shared" si="0"/>
        <v>0.94117647058823528</v>
      </c>
    </row>
    <row r="57" spans="1:10" s="5" customFormat="1" x14ac:dyDescent="0.2">
      <c r="A57" s="16" t="s">
        <v>157</v>
      </c>
      <c r="B57" s="16" t="s">
        <v>155</v>
      </c>
      <c r="C57" s="16" t="s">
        <v>158</v>
      </c>
      <c r="D57" s="44">
        <v>1</v>
      </c>
      <c r="E57" s="44">
        <v>23</v>
      </c>
      <c r="F57" s="44">
        <v>0</v>
      </c>
      <c r="G57" s="44">
        <f t="shared" si="1"/>
        <v>24</v>
      </c>
      <c r="H57" s="44">
        <v>0</v>
      </c>
      <c r="I57" s="44">
        <v>25</v>
      </c>
      <c r="J57" s="45">
        <f t="shared" si="0"/>
        <v>0.96</v>
      </c>
    </row>
    <row r="58" spans="1:10" s="5" customFormat="1" x14ac:dyDescent="0.2">
      <c r="A58" s="16" t="s">
        <v>159</v>
      </c>
      <c r="B58" s="16" t="s">
        <v>160</v>
      </c>
      <c r="C58" s="16" t="s">
        <v>161</v>
      </c>
      <c r="D58" s="44">
        <v>0</v>
      </c>
      <c r="E58" s="44">
        <v>32</v>
      </c>
      <c r="F58" s="44">
        <v>0</v>
      </c>
      <c r="G58" s="44">
        <f t="shared" si="1"/>
        <v>32</v>
      </c>
      <c r="H58" s="44">
        <v>0</v>
      </c>
      <c r="I58" s="44">
        <v>30</v>
      </c>
      <c r="J58" s="45">
        <f t="shared" si="0"/>
        <v>1.0666666666666667</v>
      </c>
    </row>
    <row r="59" spans="1:10" x14ac:dyDescent="0.2">
      <c r="A59" s="16" t="s">
        <v>162</v>
      </c>
      <c r="B59" s="16" t="s">
        <v>163</v>
      </c>
      <c r="C59" s="16" t="s">
        <v>164</v>
      </c>
      <c r="D59" s="44">
        <v>0</v>
      </c>
      <c r="E59" s="44">
        <v>40</v>
      </c>
      <c r="F59" s="44">
        <v>0</v>
      </c>
      <c r="G59" s="44">
        <f t="shared" si="1"/>
        <v>40</v>
      </c>
      <c r="H59" s="44">
        <v>0</v>
      </c>
      <c r="I59" s="44">
        <v>40</v>
      </c>
      <c r="J59" s="45">
        <f t="shared" si="0"/>
        <v>1</v>
      </c>
    </row>
    <row r="60" spans="1:10" x14ac:dyDescent="0.2">
      <c r="A60" s="16" t="s">
        <v>165</v>
      </c>
      <c r="B60" s="16" t="s">
        <v>166</v>
      </c>
      <c r="C60" s="16" t="s">
        <v>167</v>
      </c>
      <c r="D60" s="44">
        <v>11</v>
      </c>
      <c r="E60" s="44">
        <v>136</v>
      </c>
      <c r="F60" s="44">
        <v>0</v>
      </c>
      <c r="G60" s="44">
        <f t="shared" si="1"/>
        <v>147</v>
      </c>
      <c r="H60" s="44">
        <v>5</v>
      </c>
      <c r="I60" s="44">
        <v>81</v>
      </c>
      <c r="J60" s="45">
        <f t="shared" si="0"/>
        <v>1.8148148148148149</v>
      </c>
    </row>
    <row r="61" spans="1:10" s="5" customFormat="1" x14ac:dyDescent="0.2">
      <c r="A61" s="16" t="s">
        <v>168</v>
      </c>
      <c r="B61" s="16" t="s">
        <v>169</v>
      </c>
      <c r="C61" s="16" t="s">
        <v>170</v>
      </c>
      <c r="D61" s="44">
        <v>1</v>
      </c>
      <c r="E61" s="44">
        <v>25</v>
      </c>
      <c r="F61" s="44">
        <v>0</v>
      </c>
      <c r="G61" s="44">
        <f t="shared" si="1"/>
        <v>26</v>
      </c>
      <c r="H61" s="44">
        <v>1</v>
      </c>
      <c r="I61" s="44">
        <v>24</v>
      </c>
      <c r="J61" s="45">
        <f t="shared" si="0"/>
        <v>1.0833333333333333</v>
      </c>
    </row>
    <row r="62" spans="1:10" s="5" customFormat="1" x14ac:dyDescent="0.2">
      <c r="A62" s="16" t="s">
        <v>171</v>
      </c>
      <c r="B62" s="16" t="s">
        <v>172</v>
      </c>
      <c r="C62" s="16" t="s">
        <v>172</v>
      </c>
      <c r="D62" s="44">
        <v>6</v>
      </c>
      <c r="E62" s="44">
        <v>84</v>
      </c>
      <c r="F62" s="44">
        <v>0</v>
      </c>
      <c r="G62" s="44">
        <f t="shared" si="1"/>
        <v>90</v>
      </c>
      <c r="H62" s="44">
        <v>1</v>
      </c>
      <c r="I62" s="44">
        <v>101</v>
      </c>
      <c r="J62" s="45">
        <f t="shared" si="0"/>
        <v>0.8910891089108911</v>
      </c>
    </row>
    <row r="63" spans="1:10" x14ac:dyDescent="0.2">
      <c r="A63" s="16" t="s">
        <v>173</v>
      </c>
      <c r="B63" s="16" t="s">
        <v>174</v>
      </c>
      <c r="C63" s="16" t="s">
        <v>175</v>
      </c>
      <c r="D63" s="44">
        <v>1</v>
      </c>
      <c r="E63" s="44">
        <v>28</v>
      </c>
      <c r="F63" s="44">
        <v>0</v>
      </c>
      <c r="G63" s="44">
        <f t="shared" si="1"/>
        <v>29</v>
      </c>
      <c r="H63" s="44">
        <v>0</v>
      </c>
      <c r="I63" s="44">
        <v>22</v>
      </c>
      <c r="J63" s="45">
        <f t="shared" si="0"/>
        <v>1.3181818181818181</v>
      </c>
    </row>
    <row r="64" spans="1:10" x14ac:dyDescent="0.2">
      <c r="A64" s="16" t="s">
        <v>176</v>
      </c>
      <c r="B64" s="16" t="s">
        <v>177</v>
      </c>
      <c r="C64" s="16" t="s">
        <v>178</v>
      </c>
      <c r="D64" s="44">
        <v>2</v>
      </c>
      <c r="E64" s="44">
        <v>18</v>
      </c>
      <c r="F64" s="44">
        <v>0</v>
      </c>
      <c r="G64" s="44">
        <f t="shared" si="1"/>
        <v>20</v>
      </c>
      <c r="H64" s="44">
        <v>0</v>
      </c>
      <c r="I64" s="44">
        <v>21</v>
      </c>
      <c r="J64" s="45">
        <f t="shared" si="0"/>
        <v>0.95238095238095233</v>
      </c>
    </row>
    <row r="65" spans="1:28" s="5" customFormat="1" x14ac:dyDescent="0.2">
      <c r="A65" s="16" t="s">
        <v>181</v>
      </c>
      <c r="B65" s="16" t="s">
        <v>180</v>
      </c>
      <c r="C65" s="16" t="s">
        <v>403</v>
      </c>
      <c r="D65" s="44">
        <v>3</v>
      </c>
      <c r="E65" s="44">
        <v>158</v>
      </c>
      <c r="F65" s="44">
        <v>0</v>
      </c>
      <c r="G65" s="44">
        <f t="shared" si="1"/>
        <v>161</v>
      </c>
      <c r="H65" s="44">
        <v>0</v>
      </c>
      <c r="I65" s="44">
        <v>161</v>
      </c>
      <c r="J65" s="45">
        <f t="shared" si="0"/>
        <v>1</v>
      </c>
    </row>
    <row r="66" spans="1:28" s="5" customFormat="1" x14ac:dyDescent="0.2">
      <c r="A66" s="16" t="s">
        <v>183</v>
      </c>
      <c r="B66" s="16" t="s">
        <v>180</v>
      </c>
      <c r="C66" s="16" t="s">
        <v>184</v>
      </c>
      <c r="D66" s="44">
        <v>4</v>
      </c>
      <c r="E66" s="44">
        <v>167</v>
      </c>
      <c r="F66" s="44">
        <v>0</v>
      </c>
      <c r="G66" s="44">
        <f t="shared" si="1"/>
        <v>171</v>
      </c>
      <c r="H66" s="44">
        <v>0</v>
      </c>
      <c r="I66" s="44">
        <v>176</v>
      </c>
      <c r="J66" s="45">
        <f t="shared" si="0"/>
        <v>0.97159090909090906</v>
      </c>
    </row>
    <row r="67" spans="1:28" x14ac:dyDescent="0.2">
      <c r="A67" s="16" t="s">
        <v>187</v>
      </c>
      <c r="B67" s="16" t="s">
        <v>180</v>
      </c>
      <c r="C67" s="16" t="s">
        <v>188</v>
      </c>
      <c r="D67" s="44">
        <v>2</v>
      </c>
      <c r="E67" s="44">
        <v>64</v>
      </c>
      <c r="F67" s="44">
        <v>0</v>
      </c>
      <c r="G67" s="44">
        <f t="shared" si="1"/>
        <v>66</v>
      </c>
      <c r="H67" s="44">
        <v>0</v>
      </c>
      <c r="I67" s="44">
        <v>68</v>
      </c>
      <c r="J67" s="45">
        <f t="shared" si="0"/>
        <v>0.97058823529411764</v>
      </c>
    </row>
    <row r="68" spans="1:28" s="5" customFormat="1" x14ac:dyDescent="0.2">
      <c r="A68" s="16" t="s">
        <v>189</v>
      </c>
      <c r="B68" s="16" t="s">
        <v>180</v>
      </c>
      <c r="C68" s="16" t="s">
        <v>190</v>
      </c>
      <c r="D68" s="44">
        <v>10</v>
      </c>
      <c r="E68" s="44">
        <v>120</v>
      </c>
      <c r="F68" s="44">
        <v>0</v>
      </c>
      <c r="G68" s="44">
        <f t="shared" si="1"/>
        <v>130</v>
      </c>
      <c r="H68" s="44">
        <v>0</v>
      </c>
      <c r="I68" s="44">
        <v>139</v>
      </c>
      <c r="J68" s="45">
        <f t="shared" si="0"/>
        <v>0.93525179856115104</v>
      </c>
    </row>
    <row r="69" spans="1:28" s="5" customFormat="1" x14ac:dyDescent="0.2">
      <c r="A69" s="16" t="s">
        <v>390</v>
      </c>
      <c r="B69" s="16" t="s">
        <v>180</v>
      </c>
      <c r="C69" s="16" t="s">
        <v>404</v>
      </c>
      <c r="D69" s="44">
        <v>0</v>
      </c>
      <c r="E69" s="44">
        <v>167</v>
      </c>
      <c r="F69" s="44">
        <v>0</v>
      </c>
      <c r="G69" s="44">
        <f t="shared" si="1"/>
        <v>167</v>
      </c>
      <c r="H69" s="44">
        <v>0</v>
      </c>
      <c r="I69" s="44">
        <v>176</v>
      </c>
      <c r="J69" s="45">
        <f t="shared" si="0"/>
        <v>0.94886363636363635</v>
      </c>
    </row>
    <row r="70" spans="1:28" s="5" customFormat="1" x14ac:dyDescent="0.2">
      <c r="A70" s="16" t="s">
        <v>191</v>
      </c>
      <c r="B70" s="16" t="s">
        <v>180</v>
      </c>
      <c r="C70" s="16" t="s">
        <v>192</v>
      </c>
      <c r="D70" s="44">
        <v>2</v>
      </c>
      <c r="E70" s="44">
        <v>104</v>
      </c>
      <c r="F70" s="44">
        <v>0</v>
      </c>
      <c r="G70" s="44">
        <f t="shared" si="1"/>
        <v>106</v>
      </c>
      <c r="H70" s="44">
        <v>1</v>
      </c>
      <c r="I70" s="44">
        <v>108</v>
      </c>
      <c r="J70" s="45">
        <f t="shared" si="0"/>
        <v>0.98148148148148151</v>
      </c>
      <c r="AB70" s="5" t="s">
        <v>87</v>
      </c>
    </row>
    <row r="71" spans="1:28" s="5" customFormat="1" x14ac:dyDescent="0.2">
      <c r="A71" s="16" t="s">
        <v>387</v>
      </c>
      <c r="B71" s="16" t="s">
        <v>180</v>
      </c>
      <c r="C71" s="16" t="s">
        <v>186</v>
      </c>
      <c r="D71" s="44">
        <v>0</v>
      </c>
      <c r="E71" s="44">
        <v>215</v>
      </c>
      <c r="F71" s="44">
        <v>0</v>
      </c>
      <c r="G71" s="44">
        <f t="shared" si="1"/>
        <v>215</v>
      </c>
      <c r="H71" s="44">
        <v>0</v>
      </c>
      <c r="I71" s="44">
        <v>246</v>
      </c>
      <c r="J71" s="45">
        <f t="shared" si="0"/>
        <v>0.87398373983739841</v>
      </c>
    </row>
    <row r="72" spans="1:28" s="5" customFormat="1" x14ac:dyDescent="0.2">
      <c r="A72" s="16" t="s">
        <v>193</v>
      </c>
      <c r="B72" s="16" t="s">
        <v>180</v>
      </c>
      <c r="C72" s="16" t="s">
        <v>194</v>
      </c>
      <c r="D72" s="44">
        <v>1</v>
      </c>
      <c r="E72" s="44">
        <v>48</v>
      </c>
      <c r="F72" s="44">
        <v>0</v>
      </c>
      <c r="G72" s="44">
        <f t="shared" si="1"/>
        <v>49</v>
      </c>
      <c r="H72" s="44">
        <v>0</v>
      </c>
      <c r="I72" s="44">
        <v>47</v>
      </c>
      <c r="J72" s="45">
        <f t="shared" si="0"/>
        <v>1.0425531914893618</v>
      </c>
    </row>
    <row r="73" spans="1:28" s="5" customFormat="1" x14ac:dyDescent="0.2">
      <c r="A73" s="16" t="s">
        <v>195</v>
      </c>
      <c r="B73" s="16" t="s">
        <v>180</v>
      </c>
      <c r="C73" s="16" t="s">
        <v>196</v>
      </c>
      <c r="D73" s="44">
        <v>2</v>
      </c>
      <c r="E73" s="44">
        <v>181</v>
      </c>
      <c r="F73" s="44">
        <v>0</v>
      </c>
      <c r="G73" s="44">
        <f t="shared" si="1"/>
        <v>183</v>
      </c>
      <c r="H73" s="44">
        <v>0</v>
      </c>
      <c r="I73" s="44">
        <v>201</v>
      </c>
      <c r="J73" s="45">
        <f t="shared" si="0"/>
        <v>0.91044776119402981</v>
      </c>
    </row>
    <row r="74" spans="1:28" x14ac:dyDescent="0.2">
      <c r="A74" s="16" t="s">
        <v>197</v>
      </c>
      <c r="B74" s="16" t="s">
        <v>180</v>
      </c>
      <c r="C74" s="16" t="s">
        <v>198</v>
      </c>
      <c r="D74" s="44">
        <v>20</v>
      </c>
      <c r="E74" s="44">
        <v>691</v>
      </c>
      <c r="F74" s="44">
        <v>0</v>
      </c>
      <c r="G74" s="44">
        <f t="shared" si="1"/>
        <v>711</v>
      </c>
      <c r="H74" s="44">
        <v>0</v>
      </c>
      <c r="I74" s="44">
        <v>680</v>
      </c>
      <c r="J74" s="45">
        <f t="shared" si="0"/>
        <v>1.0455882352941177</v>
      </c>
    </row>
    <row r="75" spans="1:28" s="5" customFormat="1" x14ac:dyDescent="0.2">
      <c r="A75" s="59" t="s">
        <v>199</v>
      </c>
      <c r="B75" s="59" t="s">
        <v>180</v>
      </c>
      <c r="C75" s="59" t="s">
        <v>200</v>
      </c>
      <c r="D75" s="60">
        <v>5</v>
      </c>
      <c r="E75" s="60">
        <v>136</v>
      </c>
      <c r="F75" s="60">
        <v>0</v>
      </c>
      <c r="G75" s="60">
        <f t="shared" si="1"/>
        <v>141</v>
      </c>
      <c r="H75" s="60">
        <v>0</v>
      </c>
      <c r="I75" s="60">
        <v>182</v>
      </c>
      <c r="J75" s="61">
        <f t="shared" si="0"/>
        <v>0.77472527472527475</v>
      </c>
    </row>
    <row r="76" spans="1:28" s="5" customFormat="1" x14ac:dyDescent="0.2">
      <c r="A76" s="16" t="s">
        <v>201</v>
      </c>
      <c r="B76" s="16" t="s">
        <v>180</v>
      </c>
      <c r="C76" s="16" t="s">
        <v>421</v>
      </c>
      <c r="D76" s="44">
        <v>4</v>
      </c>
      <c r="E76" s="44">
        <v>761</v>
      </c>
      <c r="F76" s="44">
        <v>0</v>
      </c>
      <c r="G76" s="44">
        <f t="shared" si="1"/>
        <v>765</v>
      </c>
      <c r="H76" s="44">
        <v>4</v>
      </c>
      <c r="I76" s="44">
        <v>670</v>
      </c>
      <c r="J76" s="45">
        <f t="shared" si="0"/>
        <v>1.1417910447761195</v>
      </c>
    </row>
    <row r="77" spans="1:28" x14ac:dyDescent="0.2">
      <c r="A77" s="16" t="s">
        <v>203</v>
      </c>
      <c r="B77" s="16" t="s">
        <v>180</v>
      </c>
      <c r="C77" s="16" t="s">
        <v>422</v>
      </c>
      <c r="D77" s="44">
        <v>2</v>
      </c>
      <c r="E77" s="44">
        <v>324</v>
      </c>
      <c r="F77" s="44">
        <v>0</v>
      </c>
      <c r="G77" s="44">
        <f t="shared" si="1"/>
        <v>326</v>
      </c>
      <c r="H77" s="44">
        <v>0</v>
      </c>
      <c r="I77" s="44">
        <v>357</v>
      </c>
      <c r="J77" s="45">
        <f t="shared" si="0"/>
        <v>0.91316526610644255</v>
      </c>
    </row>
    <row r="78" spans="1:28" x14ac:dyDescent="0.2">
      <c r="A78" s="16" t="s">
        <v>396</v>
      </c>
      <c r="B78" s="16" t="s">
        <v>180</v>
      </c>
      <c r="C78" s="16" t="s">
        <v>423</v>
      </c>
      <c r="D78" s="44">
        <v>0</v>
      </c>
      <c r="E78" s="44">
        <v>180</v>
      </c>
      <c r="F78" s="44">
        <v>0</v>
      </c>
      <c r="G78" s="44">
        <f t="shared" si="1"/>
        <v>180</v>
      </c>
      <c r="H78" s="44">
        <v>0</v>
      </c>
      <c r="I78" s="44">
        <v>184</v>
      </c>
      <c r="J78" s="45">
        <f t="shared" ref="J78:J117" si="2">G78/I78</f>
        <v>0.97826086956521741</v>
      </c>
    </row>
    <row r="79" spans="1:28" s="5" customFormat="1" x14ac:dyDescent="0.2">
      <c r="A79" s="16" t="s">
        <v>205</v>
      </c>
      <c r="B79" s="16" t="s">
        <v>180</v>
      </c>
      <c r="C79" s="16" t="s">
        <v>206</v>
      </c>
      <c r="D79" s="44">
        <v>6</v>
      </c>
      <c r="E79" s="44">
        <v>72</v>
      </c>
      <c r="F79" s="44">
        <v>0</v>
      </c>
      <c r="G79" s="44">
        <f>SUM(D79:F79)</f>
        <v>78</v>
      </c>
      <c r="H79" s="44">
        <v>0</v>
      </c>
      <c r="I79" s="44">
        <v>68</v>
      </c>
      <c r="J79" s="45">
        <f>G79/I79</f>
        <v>1.1470588235294117</v>
      </c>
    </row>
    <row r="80" spans="1:28" s="5" customFormat="1" x14ac:dyDescent="0.2">
      <c r="A80" s="16" t="s">
        <v>207</v>
      </c>
      <c r="B80" s="16" t="s">
        <v>208</v>
      </c>
      <c r="C80" s="16" t="s">
        <v>208</v>
      </c>
      <c r="D80" s="44">
        <v>4</v>
      </c>
      <c r="E80" s="44">
        <v>29</v>
      </c>
      <c r="F80" s="44">
        <v>0</v>
      </c>
      <c r="G80" s="44">
        <f t="shared" ref="G80:G116" si="3">SUM(D80:F80)</f>
        <v>33</v>
      </c>
      <c r="H80" s="44">
        <v>4</v>
      </c>
      <c r="I80" s="44">
        <v>35</v>
      </c>
      <c r="J80" s="45">
        <f t="shared" si="2"/>
        <v>0.94285714285714284</v>
      </c>
    </row>
    <row r="81" spans="1:10" s="5" customFormat="1" x14ac:dyDescent="0.2">
      <c r="A81" s="16" t="s">
        <v>209</v>
      </c>
      <c r="B81" s="16" t="s">
        <v>210</v>
      </c>
      <c r="C81" s="16" t="s">
        <v>211</v>
      </c>
      <c r="D81" s="44">
        <v>2</v>
      </c>
      <c r="E81" s="44">
        <v>20</v>
      </c>
      <c r="F81" s="44">
        <v>0</v>
      </c>
      <c r="G81" s="44">
        <f t="shared" si="3"/>
        <v>22</v>
      </c>
      <c r="H81" s="44">
        <v>0</v>
      </c>
      <c r="I81" s="44">
        <v>15</v>
      </c>
      <c r="J81" s="45">
        <f t="shared" si="2"/>
        <v>1.4666666666666666</v>
      </c>
    </row>
    <row r="82" spans="1:10" s="5" customFormat="1" x14ac:dyDescent="0.2">
      <c r="A82" s="34" t="s">
        <v>407</v>
      </c>
      <c r="B82" s="16" t="s">
        <v>210</v>
      </c>
      <c r="C82" s="16" t="s">
        <v>408</v>
      </c>
      <c r="D82" s="44">
        <v>0</v>
      </c>
      <c r="E82" s="44">
        <v>13</v>
      </c>
      <c r="F82" s="44">
        <v>0</v>
      </c>
      <c r="G82" s="44">
        <f t="shared" si="3"/>
        <v>13</v>
      </c>
      <c r="H82" s="44">
        <v>0</v>
      </c>
      <c r="I82" s="44">
        <v>7</v>
      </c>
      <c r="J82" s="45">
        <f t="shared" si="2"/>
        <v>1.8571428571428572</v>
      </c>
    </row>
    <row r="83" spans="1:10" s="5" customFormat="1" ht="12" customHeight="1" x14ac:dyDescent="0.2">
      <c r="A83" s="16" t="s">
        <v>212</v>
      </c>
      <c r="B83" s="16" t="s">
        <v>213</v>
      </c>
      <c r="C83" s="16" t="s">
        <v>214</v>
      </c>
      <c r="D83" s="44">
        <v>8</v>
      </c>
      <c r="E83" s="44">
        <v>48</v>
      </c>
      <c r="F83" s="44">
        <v>0</v>
      </c>
      <c r="G83" s="44">
        <f t="shared" si="3"/>
        <v>56</v>
      </c>
      <c r="H83" s="44">
        <v>0</v>
      </c>
      <c r="I83" s="44">
        <v>63</v>
      </c>
      <c r="J83" s="45">
        <f t="shared" si="2"/>
        <v>0.88888888888888884</v>
      </c>
    </row>
    <row r="84" spans="1:10" s="5" customFormat="1" x14ac:dyDescent="0.2">
      <c r="A84" s="16" t="s">
        <v>215</v>
      </c>
      <c r="B84" s="16" t="s">
        <v>216</v>
      </c>
      <c r="C84" s="16" t="s">
        <v>216</v>
      </c>
      <c r="D84" s="44">
        <v>1</v>
      </c>
      <c r="E84" s="44">
        <v>30</v>
      </c>
      <c r="F84" s="44">
        <v>0</v>
      </c>
      <c r="G84" s="44">
        <f t="shared" si="3"/>
        <v>31</v>
      </c>
      <c r="H84" s="44">
        <v>1</v>
      </c>
      <c r="I84" s="44">
        <v>14</v>
      </c>
      <c r="J84" s="45">
        <f t="shared" si="2"/>
        <v>2.2142857142857144</v>
      </c>
    </row>
    <row r="85" spans="1:10" x14ac:dyDescent="0.2">
      <c r="A85" s="16" t="s">
        <v>217</v>
      </c>
      <c r="B85" s="16" t="s">
        <v>216</v>
      </c>
      <c r="C85" s="16" t="s">
        <v>47</v>
      </c>
      <c r="D85" s="44">
        <v>3</v>
      </c>
      <c r="E85" s="44">
        <v>56</v>
      </c>
      <c r="F85" s="44">
        <v>0</v>
      </c>
      <c r="G85" s="44">
        <f t="shared" si="3"/>
        <v>59</v>
      </c>
      <c r="H85" s="44">
        <v>3</v>
      </c>
      <c r="I85" s="44">
        <v>46</v>
      </c>
      <c r="J85" s="45">
        <f t="shared" si="2"/>
        <v>1.2826086956521738</v>
      </c>
    </row>
    <row r="86" spans="1:10" x14ac:dyDescent="0.2">
      <c r="A86" s="59" t="s">
        <v>218</v>
      </c>
      <c r="B86" s="59" t="s">
        <v>219</v>
      </c>
      <c r="C86" s="59" t="s">
        <v>220</v>
      </c>
      <c r="D86" s="60">
        <v>2</v>
      </c>
      <c r="E86" s="60">
        <v>86</v>
      </c>
      <c r="F86" s="60">
        <v>0</v>
      </c>
      <c r="G86" s="60">
        <f t="shared" si="3"/>
        <v>88</v>
      </c>
      <c r="H86" s="60">
        <v>2</v>
      </c>
      <c r="I86" s="60">
        <v>126</v>
      </c>
      <c r="J86" s="61">
        <f t="shared" si="2"/>
        <v>0.69841269841269837</v>
      </c>
    </row>
    <row r="87" spans="1:10" s="5" customFormat="1" x14ac:dyDescent="0.2">
      <c r="A87" s="16" t="s">
        <v>221</v>
      </c>
      <c r="B87" s="16" t="s">
        <v>219</v>
      </c>
      <c r="C87" s="16" t="s">
        <v>222</v>
      </c>
      <c r="D87" s="44">
        <v>5</v>
      </c>
      <c r="E87" s="44">
        <v>45</v>
      </c>
      <c r="F87" s="44">
        <v>0</v>
      </c>
      <c r="G87" s="44">
        <f t="shared" si="3"/>
        <v>50</v>
      </c>
      <c r="H87" s="44">
        <v>1</v>
      </c>
      <c r="I87" s="44">
        <v>47</v>
      </c>
      <c r="J87" s="45">
        <f t="shared" si="2"/>
        <v>1.0638297872340425</v>
      </c>
    </row>
    <row r="88" spans="1:10" s="5" customFormat="1" x14ac:dyDescent="0.2">
      <c r="A88" s="16" t="s">
        <v>223</v>
      </c>
      <c r="B88" s="16" t="s">
        <v>224</v>
      </c>
      <c r="C88" s="16" t="s">
        <v>225</v>
      </c>
      <c r="D88" s="44">
        <v>5</v>
      </c>
      <c r="E88" s="44">
        <v>54</v>
      </c>
      <c r="F88" s="44">
        <v>0</v>
      </c>
      <c r="G88" s="44">
        <f t="shared" si="3"/>
        <v>59</v>
      </c>
      <c r="H88" s="44">
        <v>4</v>
      </c>
      <c r="I88" s="44">
        <v>47</v>
      </c>
      <c r="J88" s="45">
        <f t="shared" si="2"/>
        <v>1.2553191489361701</v>
      </c>
    </row>
    <row r="89" spans="1:10" s="5" customFormat="1" x14ac:dyDescent="0.2">
      <c r="A89" s="16" t="s">
        <v>226</v>
      </c>
      <c r="B89" s="16" t="s">
        <v>227</v>
      </c>
      <c r="C89" s="16" t="s">
        <v>228</v>
      </c>
      <c r="D89" s="44">
        <v>5</v>
      </c>
      <c r="E89" s="44">
        <v>32</v>
      </c>
      <c r="F89" s="44">
        <v>0</v>
      </c>
      <c r="G89" s="44">
        <f t="shared" si="3"/>
        <v>37</v>
      </c>
      <c r="H89" s="44">
        <v>5</v>
      </c>
      <c r="I89" s="44">
        <v>35</v>
      </c>
      <c r="J89" s="45">
        <f t="shared" si="2"/>
        <v>1.0571428571428572</v>
      </c>
    </row>
    <row r="90" spans="1:10" s="5" customFormat="1" x14ac:dyDescent="0.2">
      <c r="A90" s="16" t="s">
        <v>229</v>
      </c>
      <c r="B90" s="16" t="s">
        <v>230</v>
      </c>
      <c r="C90" s="16" t="s">
        <v>231</v>
      </c>
      <c r="D90" s="44">
        <v>18</v>
      </c>
      <c r="E90" s="44">
        <v>236</v>
      </c>
      <c r="F90" s="44">
        <v>0</v>
      </c>
      <c r="G90" s="44">
        <f t="shared" si="3"/>
        <v>254</v>
      </c>
      <c r="H90" s="44">
        <v>0</v>
      </c>
      <c r="I90" s="44">
        <v>148</v>
      </c>
      <c r="J90" s="45">
        <f t="shared" si="2"/>
        <v>1.7162162162162162</v>
      </c>
    </row>
    <row r="91" spans="1:10" x14ac:dyDescent="0.2">
      <c r="A91" s="16" t="s">
        <v>232</v>
      </c>
      <c r="B91" s="16" t="s">
        <v>233</v>
      </c>
      <c r="C91" s="16" t="s">
        <v>234</v>
      </c>
      <c r="D91" s="44">
        <v>2</v>
      </c>
      <c r="E91" s="44">
        <v>49</v>
      </c>
      <c r="F91" s="44">
        <v>0</v>
      </c>
      <c r="G91" s="44">
        <f t="shared" si="3"/>
        <v>51</v>
      </c>
      <c r="H91" s="44">
        <v>1</v>
      </c>
      <c r="I91" s="44">
        <v>24</v>
      </c>
      <c r="J91" s="45">
        <f t="shared" si="2"/>
        <v>2.125</v>
      </c>
    </row>
    <row r="92" spans="1:10" s="5" customFormat="1" x14ac:dyDescent="0.2">
      <c r="A92" s="59" t="s">
        <v>235</v>
      </c>
      <c r="B92" s="59" t="s">
        <v>236</v>
      </c>
      <c r="C92" s="59" t="s">
        <v>237</v>
      </c>
      <c r="D92" s="60">
        <v>0</v>
      </c>
      <c r="E92" s="60">
        <v>2</v>
      </c>
      <c r="F92" s="60">
        <v>0</v>
      </c>
      <c r="G92" s="60">
        <f t="shared" si="3"/>
        <v>2</v>
      </c>
      <c r="H92" s="60">
        <v>0</v>
      </c>
      <c r="I92" s="60">
        <v>3</v>
      </c>
      <c r="J92" s="61">
        <f t="shared" si="2"/>
        <v>0.66666666666666663</v>
      </c>
    </row>
    <row r="93" spans="1:10" x14ac:dyDescent="0.2">
      <c r="A93" s="16" t="s">
        <v>238</v>
      </c>
      <c r="B93" s="16" t="s">
        <v>239</v>
      </c>
      <c r="C93" s="16" t="s">
        <v>240</v>
      </c>
      <c r="D93" s="44">
        <v>6</v>
      </c>
      <c r="E93" s="44">
        <v>108</v>
      </c>
      <c r="F93" s="44">
        <v>0</v>
      </c>
      <c r="G93" s="44">
        <f t="shared" si="3"/>
        <v>114</v>
      </c>
      <c r="H93" s="44">
        <v>5</v>
      </c>
      <c r="I93" s="44">
        <v>106</v>
      </c>
      <c r="J93" s="45">
        <f t="shared" si="2"/>
        <v>1.0754716981132075</v>
      </c>
    </row>
    <row r="94" spans="1:10" s="5" customFormat="1" x14ac:dyDescent="0.2">
      <c r="A94" s="16" t="s">
        <v>244</v>
      </c>
      <c r="B94" s="16" t="s">
        <v>242</v>
      </c>
      <c r="C94" s="16" t="s">
        <v>242</v>
      </c>
      <c r="D94" s="44">
        <v>3</v>
      </c>
      <c r="E94" s="44">
        <v>89</v>
      </c>
      <c r="F94" s="44">
        <v>0</v>
      </c>
      <c r="G94" s="44">
        <f t="shared" si="3"/>
        <v>92</v>
      </c>
      <c r="H94" s="44">
        <v>3</v>
      </c>
      <c r="I94" s="44">
        <v>92</v>
      </c>
      <c r="J94" s="45">
        <f t="shared" si="2"/>
        <v>1</v>
      </c>
    </row>
    <row r="95" spans="1:10" s="5" customFormat="1" x14ac:dyDescent="0.2">
      <c r="A95" s="16" t="s">
        <v>245</v>
      </c>
      <c r="B95" s="16" t="s">
        <v>246</v>
      </c>
      <c r="C95" s="16" t="s">
        <v>247</v>
      </c>
      <c r="D95" s="44">
        <v>5</v>
      </c>
      <c r="E95" s="44">
        <v>62</v>
      </c>
      <c r="F95" s="44">
        <v>0</v>
      </c>
      <c r="G95" s="44">
        <f t="shared" si="3"/>
        <v>67</v>
      </c>
      <c r="H95" s="44">
        <v>2</v>
      </c>
      <c r="I95" s="44">
        <v>66</v>
      </c>
      <c r="J95" s="45">
        <f t="shared" si="2"/>
        <v>1.0151515151515151</v>
      </c>
    </row>
    <row r="96" spans="1:10" s="5" customFormat="1" x14ac:dyDescent="0.2">
      <c r="A96" s="16" t="s">
        <v>248</v>
      </c>
      <c r="B96" s="16" t="s">
        <v>249</v>
      </c>
      <c r="C96" s="16" t="s">
        <v>250</v>
      </c>
      <c r="D96" s="44">
        <v>11</v>
      </c>
      <c r="E96" s="44">
        <v>50</v>
      </c>
      <c r="F96" s="44">
        <v>0</v>
      </c>
      <c r="G96" s="44">
        <f t="shared" si="3"/>
        <v>61</v>
      </c>
      <c r="H96" s="44">
        <v>10</v>
      </c>
      <c r="I96" s="44">
        <v>63</v>
      </c>
      <c r="J96" s="45">
        <f t="shared" si="2"/>
        <v>0.96825396825396826</v>
      </c>
    </row>
    <row r="97" spans="1:10" s="5" customFormat="1" x14ac:dyDescent="0.2">
      <c r="A97" s="16" t="s">
        <v>251</v>
      </c>
      <c r="B97" s="16" t="s">
        <v>252</v>
      </c>
      <c r="C97" s="16" t="s">
        <v>253</v>
      </c>
      <c r="D97" s="44">
        <v>8</v>
      </c>
      <c r="E97" s="44">
        <v>86</v>
      </c>
      <c r="F97" s="44">
        <v>0</v>
      </c>
      <c r="G97" s="44">
        <f t="shared" si="3"/>
        <v>94</v>
      </c>
      <c r="H97" s="44">
        <v>0</v>
      </c>
      <c r="I97" s="44">
        <v>96</v>
      </c>
      <c r="J97" s="45">
        <f t="shared" si="2"/>
        <v>0.97916666666666663</v>
      </c>
    </row>
    <row r="98" spans="1:10" s="5" customFormat="1" x14ac:dyDescent="0.2">
      <c r="A98" s="16" t="s">
        <v>254</v>
      </c>
      <c r="B98" s="16" t="s">
        <v>255</v>
      </c>
      <c r="C98" s="16" t="s">
        <v>256</v>
      </c>
      <c r="D98" s="44">
        <v>0</v>
      </c>
      <c r="E98" s="44">
        <v>20</v>
      </c>
      <c r="F98" s="44">
        <v>0</v>
      </c>
      <c r="G98" s="44">
        <f t="shared" si="3"/>
        <v>20</v>
      </c>
      <c r="H98" s="44">
        <v>0</v>
      </c>
      <c r="I98" s="44">
        <v>17</v>
      </c>
      <c r="J98" s="45">
        <f t="shared" si="2"/>
        <v>1.1764705882352942</v>
      </c>
    </row>
    <row r="99" spans="1:10" x14ac:dyDescent="0.2">
      <c r="A99" s="16" t="s">
        <v>257</v>
      </c>
      <c r="B99" s="16" t="s">
        <v>258</v>
      </c>
      <c r="C99" s="16" t="s">
        <v>259</v>
      </c>
      <c r="D99" s="44">
        <v>3</v>
      </c>
      <c r="E99" s="44">
        <v>89</v>
      </c>
      <c r="F99" s="44">
        <v>0</v>
      </c>
      <c r="G99" s="44">
        <f t="shared" si="3"/>
        <v>92</v>
      </c>
      <c r="H99" s="44">
        <v>3</v>
      </c>
      <c r="I99" s="44">
        <v>92</v>
      </c>
      <c r="J99" s="45">
        <f t="shared" si="2"/>
        <v>1</v>
      </c>
    </row>
    <row r="100" spans="1:10" x14ac:dyDescent="0.2">
      <c r="A100" s="16" t="s">
        <v>388</v>
      </c>
      <c r="B100" s="16" t="s">
        <v>258</v>
      </c>
      <c r="C100" s="16" t="s">
        <v>392</v>
      </c>
      <c r="D100" s="44">
        <v>0</v>
      </c>
      <c r="E100" s="44">
        <v>15</v>
      </c>
      <c r="F100" s="44">
        <v>0</v>
      </c>
      <c r="G100" s="44">
        <f t="shared" si="3"/>
        <v>15</v>
      </c>
      <c r="H100" s="44">
        <v>0</v>
      </c>
      <c r="I100" s="44">
        <v>12</v>
      </c>
      <c r="J100" s="45">
        <f t="shared" si="2"/>
        <v>1.25</v>
      </c>
    </row>
    <row r="101" spans="1:10" s="5" customFormat="1" x14ac:dyDescent="0.2">
      <c r="A101" s="16" t="s">
        <v>260</v>
      </c>
      <c r="B101" s="16" t="s">
        <v>258</v>
      </c>
      <c r="C101" s="16" t="s">
        <v>411</v>
      </c>
      <c r="D101" s="44">
        <v>18</v>
      </c>
      <c r="E101" s="44">
        <v>252</v>
      </c>
      <c r="F101" s="44">
        <v>0</v>
      </c>
      <c r="G101" s="44">
        <f t="shared" si="3"/>
        <v>270</v>
      </c>
      <c r="H101" s="44">
        <v>18</v>
      </c>
      <c r="I101" s="44">
        <v>286</v>
      </c>
      <c r="J101" s="45">
        <f t="shared" si="2"/>
        <v>0.94405594405594406</v>
      </c>
    </row>
    <row r="102" spans="1:10" x14ac:dyDescent="0.2">
      <c r="A102" s="16" t="s">
        <v>261</v>
      </c>
      <c r="B102" s="16" t="s">
        <v>258</v>
      </c>
      <c r="C102" s="16" t="s">
        <v>412</v>
      </c>
      <c r="D102" s="44">
        <v>3</v>
      </c>
      <c r="E102" s="44">
        <v>21</v>
      </c>
      <c r="F102" s="44">
        <v>0</v>
      </c>
      <c r="G102" s="44">
        <f t="shared" si="3"/>
        <v>24</v>
      </c>
      <c r="H102" s="44">
        <v>0</v>
      </c>
      <c r="I102" s="44">
        <v>17</v>
      </c>
      <c r="J102" s="45">
        <f t="shared" si="2"/>
        <v>1.411764705882353</v>
      </c>
    </row>
    <row r="103" spans="1:10" x14ac:dyDescent="0.2">
      <c r="A103" s="16" t="s">
        <v>262</v>
      </c>
      <c r="B103" s="16" t="s">
        <v>258</v>
      </c>
      <c r="C103" s="16" t="s">
        <v>413</v>
      </c>
      <c r="D103" s="44">
        <v>14</v>
      </c>
      <c r="E103" s="44">
        <v>260</v>
      </c>
      <c r="F103" s="44">
        <v>0</v>
      </c>
      <c r="G103" s="44">
        <f t="shared" si="3"/>
        <v>274</v>
      </c>
      <c r="H103" s="44">
        <v>9</v>
      </c>
      <c r="I103" s="44">
        <v>275</v>
      </c>
      <c r="J103" s="45">
        <f t="shared" si="2"/>
        <v>0.99636363636363634</v>
      </c>
    </row>
    <row r="104" spans="1:10" s="5" customFormat="1" x14ac:dyDescent="0.2">
      <c r="A104" s="16" t="s">
        <v>263</v>
      </c>
      <c r="B104" s="16" t="s">
        <v>258</v>
      </c>
      <c r="C104" s="16" t="s">
        <v>414</v>
      </c>
      <c r="D104" s="44">
        <v>5</v>
      </c>
      <c r="E104" s="44">
        <v>72</v>
      </c>
      <c r="F104" s="44">
        <v>0</v>
      </c>
      <c r="G104" s="44">
        <f t="shared" si="3"/>
        <v>77</v>
      </c>
      <c r="H104" s="44">
        <v>3</v>
      </c>
      <c r="I104" s="44">
        <v>77</v>
      </c>
      <c r="J104" s="45">
        <f t="shared" si="2"/>
        <v>1</v>
      </c>
    </row>
    <row r="105" spans="1:10" s="5" customFormat="1" x14ac:dyDescent="0.2">
      <c r="A105" s="16" t="s">
        <v>264</v>
      </c>
      <c r="B105" s="16" t="s">
        <v>258</v>
      </c>
      <c r="C105" s="16" t="s">
        <v>415</v>
      </c>
      <c r="D105" s="44">
        <v>14</v>
      </c>
      <c r="E105" s="44">
        <v>77</v>
      </c>
      <c r="F105" s="44">
        <v>0</v>
      </c>
      <c r="G105" s="44">
        <f t="shared" si="3"/>
        <v>91</v>
      </c>
      <c r="H105" s="44">
        <v>11</v>
      </c>
      <c r="I105" s="44">
        <v>90</v>
      </c>
      <c r="J105" s="45">
        <f t="shared" si="2"/>
        <v>1.0111111111111111</v>
      </c>
    </row>
    <row r="106" spans="1:10" x14ac:dyDescent="0.2">
      <c r="A106" s="16" t="s">
        <v>265</v>
      </c>
      <c r="B106" s="16" t="s">
        <v>258</v>
      </c>
      <c r="C106" s="16" t="s">
        <v>416</v>
      </c>
      <c r="D106" s="44">
        <v>5</v>
      </c>
      <c r="E106" s="44">
        <v>80</v>
      </c>
      <c r="F106" s="44">
        <v>0</v>
      </c>
      <c r="G106" s="44">
        <f t="shared" si="3"/>
        <v>85</v>
      </c>
      <c r="H106" s="44">
        <v>1</v>
      </c>
      <c r="I106" s="44">
        <v>84</v>
      </c>
      <c r="J106" s="45">
        <f t="shared" si="2"/>
        <v>1.0119047619047619</v>
      </c>
    </row>
    <row r="107" spans="1:10" x14ac:dyDescent="0.2">
      <c r="A107" s="16" t="s">
        <v>266</v>
      </c>
      <c r="B107" s="16" t="s">
        <v>258</v>
      </c>
      <c r="C107" s="16" t="s">
        <v>417</v>
      </c>
      <c r="D107" s="44">
        <v>20</v>
      </c>
      <c r="E107" s="44">
        <v>302</v>
      </c>
      <c r="F107" s="44">
        <v>0</v>
      </c>
      <c r="G107" s="44">
        <f t="shared" si="3"/>
        <v>322</v>
      </c>
      <c r="H107" s="44">
        <v>3</v>
      </c>
      <c r="I107" s="44">
        <v>356</v>
      </c>
      <c r="J107" s="45">
        <f t="shared" si="2"/>
        <v>0.9044943820224719</v>
      </c>
    </row>
    <row r="108" spans="1:10" s="5" customFormat="1" x14ac:dyDescent="0.2">
      <c r="A108" s="16" t="s">
        <v>267</v>
      </c>
      <c r="B108" s="16" t="s">
        <v>258</v>
      </c>
      <c r="C108" s="16" t="s">
        <v>418</v>
      </c>
      <c r="D108" s="44">
        <v>13</v>
      </c>
      <c r="E108" s="44">
        <v>147</v>
      </c>
      <c r="F108" s="44">
        <v>0</v>
      </c>
      <c r="G108" s="44">
        <f t="shared" si="3"/>
        <v>160</v>
      </c>
      <c r="H108" s="44">
        <v>5</v>
      </c>
      <c r="I108" s="44">
        <v>171</v>
      </c>
      <c r="J108" s="45">
        <f t="shared" si="2"/>
        <v>0.93567251461988299</v>
      </c>
    </row>
    <row r="109" spans="1:10" s="5" customFormat="1" x14ac:dyDescent="0.2">
      <c r="A109" s="16" t="s">
        <v>288</v>
      </c>
      <c r="B109" s="16" t="s">
        <v>258</v>
      </c>
      <c r="C109" s="16" t="s">
        <v>419</v>
      </c>
      <c r="D109" s="44">
        <v>16</v>
      </c>
      <c r="E109" s="44">
        <v>105</v>
      </c>
      <c r="F109" s="44">
        <v>0</v>
      </c>
      <c r="G109" s="44">
        <f t="shared" si="3"/>
        <v>121</v>
      </c>
      <c r="H109" s="44">
        <v>16</v>
      </c>
      <c r="I109" s="44">
        <v>119</v>
      </c>
      <c r="J109" s="45">
        <f t="shared" si="2"/>
        <v>1.0168067226890756</v>
      </c>
    </row>
    <row r="110" spans="1:10" x14ac:dyDescent="0.2">
      <c r="A110" s="16" t="s">
        <v>382</v>
      </c>
      <c r="B110" s="16" t="s">
        <v>258</v>
      </c>
      <c r="C110" s="16" t="s">
        <v>420</v>
      </c>
      <c r="D110" s="44">
        <v>8</v>
      </c>
      <c r="E110" s="44">
        <v>116</v>
      </c>
      <c r="F110" s="44">
        <v>0</v>
      </c>
      <c r="G110" s="44">
        <f t="shared" si="3"/>
        <v>124</v>
      </c>
      <c r="H110" s="44">
        <v>0</v>
      </c>
      <c r="I110" s="44">
        <v>129</v>
      </c>
      <c r="J110" s="45">
        <f t="shared" si="2"/>
        <v>0.96124031007751942</v>
      </c>
    </row>
    <row r="111" spans="1:10" s="5" customFormat="1" x14ac:dyDescent="0.2">
      <c r="A111" s="16" t="s">
        <v>268</v>
      </c>
      <c r="B111" s="16" t="s">
        <v>269</v>
      </c>
      <c r="C111" s="16" t="s">
        <v>269</v>
      </c>
      <c r="D111" s="44">
        <v>4</v>
      </c>
      <c r="E111" s="44">
        <v>27</v>
      </c>
      <c r="F111" s="44">
        <v>0</v>
      </c>
      <c r="G111" s="44">
        <f t="shared" si="3"/>
        <v>31</v>
      </c>
      <c r="H111" s="44">
        <v>4</v>
      </c>
      <c r="I111" s="44">
        <v>33</v>
      </c>
      <c r="J111" s="45">
        <f t="shared" si="2"/>
        <v>0.93939393939393945</v>
      </c>
    </row>
    <row r="112" spans="1:10" s="5" customFormat="1" x14ac:dyDescent="0.2">
      <c r="A112" s="16" t="s">
        <v>270</v>
      </c>
      <c r="B112" s="16" t="s">
        <v>269</v>
      </c>
      <c r="C112" s="16" t="s">
        <v>271</v>
      </c>
      <c r="D112" s="44">
        <v>5</v>
      </c>
      <c r="E112" s="44">
        <v>44</v>
      </c>
      <c r="F112" s="44">
        <v>0</v>
      </c>
      <c r="G112" s="44">
        <f t="shared" si="3"/>
        <v>49</v>
      </c>
      <c r="H112" s="44">
        <v>2</v>
      </c>
      <c r="I112" s="44">
        <v>41</v>
      </c>
      <c r="J112" s="45">
        <f t="shared" si="2"/>
        <v>1.1951219512195121</v>
      </c>
    </row>
    <row r="113" spans="1:14" x14ac:dyDescent="0.2">
      <c r="A113" s="16" t="s">
        <v>272</v>
      </c>
      <c r="B113" s="16" t="s">
        <v>273</v>
      </c>
      <c r="C113" s="16" t="s">
        <v>274</v>
      </c>
      <c r="D113" s="44">
        <v>13</v>
      </c>
      <c r="E113" s="44">
        <v>84</v>
      </c>
      <c r="F113" s="44">
        <v>0</v>
      </c>
      <c r="G113" s="44">
        <f t="shared" si="3"/>
        <v>97</v>
      </c>
      <c r="H113" s="44">
        <v>8</v>
      </c>
      <c r="I113" s="44">
        <v>113</v>
      </c>
      <c r="J113" s="45">
        <f t="shared" si="2"/>
        <v>0.8584070796460177</v>
      </c>
    </row>
    <row r="114" spans="1:14" x14ac:dyDescent="0.2">
      <c r="A114" s="16" t="s">
        <v>275</v>
      </c>
      <c r="B114" s="16" t="s">
        <v>276</v>
      </c>
      <c r="C114" s="16" t="s">
        <v>277</v>
      </c>
      <c r="D114" s="44">
        <v>1</v>
      </c>
      <c r="E114" s="44">
        <v>15</v>
      </c>
      <c r="F114" s="44">
        <v>0</v>
      </c>
      <c r="G114" s="44">
        <f t="shared" si="3"/>
        <v>16</v>
      </c>
      <c r="H114" s="44">
        <v>0</v>
      </c>
      <c r="I114" s="44">
        <v>16</v>
      </c>
      <c r="J114" s="45">
        <f t="shared" si="2"/>
        <v>1</v>
      </c>
    </row>
    <row r="115" spans="1:14" s="2" customFormat="1" x14ac:dyDescent="0.2">
      <c r="A115" s="16" t="s">
        <v>278</v>
      </c>
      <c r="B115" s="16" t="s">
        <v>279</v>
      </c>
      <c r="C115" s="16" t="s">
        <v>279</v>
      </c>
      <c r="D115" s="44">
        <v>3</v>
      </c>
      <c r="E115" s="44">
        <v>39</v>
      </c>
      <c r="F115" s="44">
        <v>0</v>
      </c>
      <c r="G115" s="44">
        <f t="shared" si="3"/>
        <v>42</v>
      </c>
      <c r="H115" s="44">
        <v>1</v>
      </c>
      <c r="I115" s="44">
        <v>43</v>
      </c>
      <c r="J115" s="45">
        <f>G115/I115</f>
        <v>0.97674418604651159</v>
      </c>
      <c r="K115" s="10"/>
    </row>
    <row r="116" spans="1:14" ht="13.5" thickBot="1" x14ac:dyDescent="0.25">
      <c r="A116" s="62" t="s">
        <v>410</v>
      </c>
      <c r="B116" s="59" t="s">
        <v>279</v>
      </c>
      <c r="C116" s="59" t="s">
        <v>409</v>
      </c>
      <c r="D116" s="60">
        <v>0</v>
      </c>
      <c r="E116" s="60">
        <v>0</v>
      </c>
      <c r="F116" s="60">
        <v>0</v>
      </c>
      <c r="G116" s="60">
        <f t="shared" si="3"/>
        <v>0</v>
      </c>
      <c r="H116" s="60">
        <v>0</v>
      </c>
      <c r="I116" s="60">
        <v>1</v>
      </c>
      <c r="J116" s="61">
        <f t="shared" si="2"/>
        <v>0</v>
      </c>
      <c r="N116" s="3" t="s">
        <v>281</v>
      </c>
    </row>
    <row r="117" spans="1:14" ht="13.5" thickTop="1" x14ac:dyDescent="0.2">
      <c r="A117" s="32" t="s">
        <v>280</v>
      </c>
      <c r="B117" s="32"/>
      <c r="C117" s="32"/>
      <c r="D117" s="46">
        <f>SUM(D3:D116)</f>
        <v>542</v>
      </c>
      <c r="E117" s="46">
        <f>SUM(E3:E116)</f>
        <v>9738</v>
      </c>
      <c r="F117" s="46">
        <f>SUM(F3:F116)</f>
        <v>4</v>
      </c>
      <c r="G117" s="46">
        <f t="shared" ref="G117" si="4">D117+E117+F117</f>
        <v>10284</v>
      </c>
      <c r="H117" s="46">
        <f>SUM(H3:H116)</f>
        <v>252</v>
      </c>
      <c r="I117" s="46">
        <f>SUM(I3:I116)</f>
        <v>9816</v>
      </c>
      <c r="J117" s="47">
        <f t="shared" si="2"/>
        <v>1.047677261613692</v>
      </c>
      <c r="K117" s="6"/>
    </row>
    <row r="118" spans="1:14" x14ac:dyDescent="0.2">
      <c r="K118" s="6"/>
    </row>
    <row r="119" spans="1:14" x14ac:dyDescent="0.2">
      <c r="A119" s="13" t="s">
        <v>454</v>
      </c>
      <c r="B119" s="13"/>
      <c r="C119" s="13"/>
      <c r="D119" s="48"/>
      <c r="E119" s="48"/>
      <c r="F119" s="48"/>
      <c r="G119" s="48"/>
      <c r="H119" s="48"/>
      <c r="I119" s="48"/>
      <c r="J119" s="49"/>
      <c r="K119" s="6"/>
    </row>
    <row r="120" spans="1:14" ht="14.45" customHeight="1" x14ac:dyDescent="0.2"/>
    <row r="121" spans="1:14" x14ac:dyDescent="0.2">
      <c r="A121" s="13" t="s">
        <v>283</v>
      </c>
      <c r="B121" s="13"/>
      <c r="C121" s="13"/>
      <c r="D121" s="48"/>
      <c r="E121" s="48"/>
      <c r="F121" s="48"/>
      <c r="G121" s="48"/>
      <c r="H121" s="48"/>
      <c r="I121" s="48"/>
      <c r="J121" s="49"/>
    </row>
  </sheetData>
  <mergeCells count="1">
    <mergeCell ref="D1:I1"/>
  </mergeCells>
  <printOptions horizontalCentered="1" gridLines="1"/>
  <pageMargins left="0" right="0" top="1.25" bottom="0.5" header="0.55000000000000004" footer="0.4"/>
  <pageSetup scale="90" orientation="portrait" r:id="rId1"/>
  <headerFooter alignWithMargins="0">
    <oddHeader>&amp;C&amp;"Times New Roman,Bold"&amp;12OKLAHOMA DEPARTMENT OF HEALTH - WIC SERVICE
Oklahoma Voters Registration Counts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331C5-CD49-4403-920B-31028D43C676}">
  <dimension ref="A1:H80"/>
  <sheetViews>
    <sheetView workbookViewId="0">
      <selection activeCell="O14" sqref="O14"/>
    </sheetView>
  </sheetViews>
  <sheetFormatPr defaultRowHeight="12.75" x14ac:dyDescent="0.2"/>
  <cols>
    <col min="1" max="1" width="14.140625" style="17" customWidth="1"/>
    <col min="2" max="4" width="8.85546875" style="50"/>
    <col min="5" max="5" width="11" style="50" customWidth="1"/>
    <col min="6" max="6" width="12.42578125" style="50" customWidth="1"/>
    <col min="7" max="7" width="8.85546875" style="50"/>
    <col min="8" max="8" width="8.85546875" style="51"/>
  </cols>
  <sheetData>
    <row r="1" spans="1:8" x14ac:dyDescent="0.2">
      <c r="A1" s="39"/>
      <c r="B1" s="99">
        <v>45047</v>
      </c>
      <c r="C1" s="99"/>
      <c r="D1" s="99"/>
      <c r="E1" s="99"/>
      <c r="F1" s="99"/>
      <c r="G1" s="99"/>
      <c r="H1" s="40"/>
    </row>
    <row r="2" spans="1:8" ht="38.25" x14ac:dyDescent="0.2">
      <c r="A2" s="37" t="s">
        <v>1</v>
      </c>
      <c r="B2" s="41" t="s">
        <v>3</v>
      </c>
      <c r="C2" s="41" t="s">
        <v>4</v>
      </c>
      <c r="D2" s="42" t="s">
        <v>5</v>
      </c>
      <c r="E2" s="42" t="s">
        <v>6</v>
      </c>
      <c r="F2" s="42" t="s">
        <v>402</v>
      </c>
      <c r="G2" s="57" t="s">
        <v>7</v>
      </c>
      <c r="H2" s="43" t="s">
        <v>8</v>
      </c>
    </row>
    <row r="3" spans="1:8" x14ac:dyDescent="0.2">
      <c r="A3" s="16" t="s">
        <v>10</v>
      </c>
      <c r="B3" s="44">
        <v>1</v>
      </c>
      <c r="C3" s="44">
        <v>27</v>
      </c>
      <c r="D3" s="44">
        <v>0</v>
      </c>
      <c r="E3" s="44">
        <f>SUM(B3:D3)</f>
        <v>28</v>
      </c>
      <c r="F3" s="44">
        <v>0</v>
      </c>
      <c r="G3" s="44">
        <v>23</v>
      </c>
      <c r="H3" s="45">
        <f t="shared" ref="H3:H53" si="0">E3/G3</f>
        <v>1.2173913043478262</v>
      </c>
    </row>
    <row r="4" spans="1:8" x14ac:dyDescent="0.2">
      <c r="A4" s="16" t="s">
        <v>13</v>
      </c>
      <c r="B4" s="44">
        <v>1</v>
      </c>
      <c r="C4" s="44">
        <v>16</v>
      </c>
      <c r="D4" s="44">
        <v>0</v>
      </c>
      <c r="E4" s="44">
        <f t="shared" ref="E4:E53" si="1">SUM(B4:D4)</f>
        <v>17</v>
      </c>
      <c r="F4" s="44">
        <v>1</v>
      </c>
      <c r="G4" s="44">
        <v>21</v>
      </c>
      <c r="H4" s="45">
        <f t="shared" si="0"/>
        <v>0.80952380952380953</v>
      </c>
    </row>
    <row r="5" spans="1:8" x14ac:dyDescent="0.2">
      <c r="A5" s="16" t="s">
        <v>15</v>
      </c>
      <c r="B5" s="44">
        <v>0</v>
      </c>
      <c r="C5" s="44">
        <v>9</v>
      </c>
      <c r="D5" s="44">
        <v>0</v>
      </c>
      <c r="E5" s="44">
        <f t="shared" si="1"/>
        <v>9</v>
      </c>
      <c r="F5" s="44">
        <v>0</v>
      </c>
      <c r="G5" s="44">
        <v>9</v>
      </c>
      <c r="H5" s="45">
        <f t="shared" si="0"/>
        <v>1</v>
      </c>
    </row>
    <row r="6" spans="1:8" x14ac:dyDescent="0.2">
      <c r="A6" s="16" t="s">
        <v>17</v>
      </c>
      <c r="B6" s="44">
        <v>9</v>
      </c>
      <c r="C6" s="44">
        <v>64</v>
      </c>
      <c r="D6" s="44">
        <v>0</v>
      </c>
      <c r="E6" s="44">
        <v>73</v>
      </c>
      <c r="F6" s="44">
        <v>0</v>
      </c>
      <c r="G6" s="44">
        <v>86</v>
      </c>
      <c r="H6" s="45">
        <v>0.84883720930232553</v>
      </c>
    </row>
    <row r="7" spans="1:8" x14ac:dyDescent="0.2">
      <c r="A7" s="16" t="s">
        <v>22</v>
      </c>
      <c r="B7" s="44">
        <v>0</v>
      </c>
      <c r="C7" s="44">
        <v>26</v>
      </c>
      <c r="D7" s="44">
        <v>1</v>
      </c>
      <c r="E7" s="44">
        <f t="shared" si="1"/>
        <v>27</v>
      </c>
      <c r="F7" s="44">
        <v>0</v>
      </c>
      <c r="G7" s="44">
        <v>26</v>
      </c>
      <c r="H7" s="45">
        <f t="shared" si="0"/>
        <v>1.0384615384615385</v>
      </c>
    </row>
    <row r="8" spans="1:8" x14ac:dyDescent="0.2">
      <c r="A8" s="16" t="s">
        <v>25</v>
      </c>
      <c r="B8" s="44">
        <v>10</v>
      </c>
      <c r="C8" s="44">
        <v>103</v>
      </c>
      <c r="D8" s="44">
        <v>0</v>
      </c>
      <c r="E8" s="44">
        <f t="shared" si="1"/>
        <v>113</v>
      </c>
      <c r="F8" s="44">
        <v>5</v>
      </c>
      <c r="G8" s="44">
        <v>98</v>
      </c>
      <c r="H8" s="45">
        <f t="shared" si="0"/>
        <v>1.153061224489796</v>
      </c>
    </row>
    <row r="9" spans="1:8" x14ac:dyDescent="0.2">
      <c r="A9" s="16" t="s">
        <v>28</v>
      </c>
      <c r="B9" s="44">
        <v>8</v>
      </c>
      <c r="C9" s="44">
        <v>22</v>
      </c>
      <c r="D9" s="44">
        <v>0</v>
      </c>
      <c r="E9" s="44">
        <f t="shared" si="1"/>
        <v>30</v>
      </c>
      <c r="F9" s="44">
        <v>3</v>
      </c>
      <c r="G9" s="44">
        <v>34</v>
      </c>
      <c r="H9" s="45">
        <f t="shared" si="0"/>
        <v>0.88235294117647056</v>
      </c>
    </row>
    <row r="10" spans="1:8" x14ac:dyDescent="0.2">
      <c r="A10" s="16" t="s">
        <v>31</v>
      </c>
      <c r="B10" s="44">
        <v>37</v>
      </c>
      <c r="C10" s="44">
        <v>397</v>
      </c>
      <c r="D10" s="44">
        <v>6</v>
      </c>
      <c r="E10" s="44">
        <v>440</v>
      </c>
      <c r="F10" s="44">
        <v>19</v>
      </c>
      <c r="G10" s="44">
        <v>223</v>
      </c>
      <c r="H10" s="45">
        <v>1.9730941704035874</v>
      </c>
    </row>
    <row r="11" spans="1:8" x14ac:dyDescent="0.2">
      <c r="A11" s="16" t="s">
        <v>36</v>
      </c>
      <c r="B11" s="44">
        <v>8</v>
      </c>
      <c r="C11" s="44">
        <v>92</v>
      </c>
      <c r="D11" s="44">
        <v>0</v>
      </c>
      <c r="E11" s="44">
        <v>100</v>
      </c>
      <c r="F11" s="44">
        <v>7</v>
      </c>
      <c r="G11" s="44">
        <v>90</v>
      </c>
      <c r="H11" s="45">
        <v>1.1111111111111112</v>
      </c>
    </row>
    <row r="12" spans="1:8" x14ac:dyDescent="0.2">
      <c r="A12" s="16" t="s">
        <v>41</v>
      </c>
      <c r="B12" s="44">
        <v>6</v>
      </c>
      <c r="C12" s="44">
        <v>33</v>
      </c>
      <c r="D12" s="44">
        <v>0</v>
      </c>
      <c r="E12" s="44">
        <f t="shared" si="1"/>
        <v>39</v>
      </c>
      <c r="F12" s="44">
        <v>1</v>
      </c>
      <c r="G12" s="44">
        <v>43</v>
      </c>
      <c r="H12" s="45">
        <f t="shared" si="0"/>
        <v>0.90697674418604646</v>
      </c>
    </row>
    <row r="13" spans="1:8" x14ac:dyDescent="0.2">
      <c r="A13" s="16" t="s">
        <v>44</v>
      </c>
      <c r="B13" s="44">
        <v>3</v>
      </c>
      <c r="C13" s="44">
        <v>83</v>
      </c>
      <c r="D13" s="44">
        <v>0</v>
      </c>
      <c r="E13" s="44">
        <f t="shared" si="1"/>
        <v>86</v>
      </c>
      <c r="F13" s="44">
        <v>4</v>
      </c>
      <c r="G13" s="44">
        <v>22</v>
      </c>
      <c r="H13" s="45">
        <f t="shared" si="0"/>
        <v>3.9090909090909092</v>
      </c>
    </row>
    <row r="14" spans="1:8" x14ac:dyDescent="0.2">
      <c r="A14" s="16" t="s">
        <v>47</v>
      </c>
      <c r="B14" s="44">
        <v>34</v>
      </c>
      <c r="C14" s="44">
        <v>457</v>
      </c>
      <c r="D14" s="44">
        <v>0</v>
      </c>
      <c r="E14" s="44">
        <v>491</v>
      </c>
      <c r="F14" s="44">
        <v>19</v>
      </c>
      <c r="G14" s="44">
        <v>470</v>
      </c>
      <c r="H14" s="45">
        <v>1.0446808510638297</v>
      </c>
    </row>
    <row r="15" spans="1:8" x14ac:dyDescent="0.2">
      <c r="A15" s="16" t="s">
        <v>52</v>
      </c>
      <c r="B15" s="44">
        <v>2</v>
      </c>
      <c r="C15" s="44">
        <v>28</v>
      </c>
      <c r="D15" s="44">
        <v>0</v>
      </c>
      <c r="E15" s="44">
        <f t="shared" si="1"/>
        <v>30</v>
      </c>
      <c r="F15" s="44">
        <v>2</v>
      </c>
      <c r="G15" s="44">
        <v>14</v>
      </c>
      <c r="H15" s="45">
        <f t="shared" si="0"/>
        <v>2.1428571428571428</v>
      </c>
    </row>
    <row r="16" spans="1:8" x14ac:dyDescent="0.2">
      <c r="A16" s="16" t="s">
        <v>55</v>
      </c>
      <c r="B16" s="44">
        <v>27</v>
      </c>
      <c r="C16" s="44">
        <v>352</v>
      </c>
      <c r="D16" s="44">
        <v>0</v>
      </c>
      <c r="E16" s="44">
        <v>379</v>
      </c>
      <c r="F16" s="44">
        <v>15</v>
      </c>
      <c r="G16" s="44">
        <v>339</v>
      </c>
      <c r="H16" s="45">
        <v>1.1179941002949854</v>
      </c>
    </row>
    <row r="17" spans="1:8" x14ac:dyDescent="0.2">
      <c r="A17" s="16" t="s">
        <v>60</v>
      </c>
      <c r="B17" s="44">
        <v>7</v>
      </c>
      <c r="C17" s="44">
        <v>9</v>
      </c>
      <c r="D17" s="44">
        <v>0</v>
      </c>
      <c r="E17" s="44">
        <f t="shared" si="1"/>
        <v>16</v>
      </c>
      <c r="F17" s="44">
        <v>6</v>
      </c>
      <c r="G17" s="44">
        <v>11</v>
      </c>
      <c r="H17" s="45">
        <f t="shared" si="0"/>
        <v>1.4545454545454546</v>
      </c>
    </row>
    <row r="18" spans="1:8" x14ac:dyDescent="0.2">
      <c r="A18" s="16" t="s">
        <v>63</v>
      </c>
      <c r="B18" s="44">
        <v>1</v>
      </c>
      <c r="C18" s="44">
        <v>39</v>
      </c>
      <c r="D18" s="44">
        <v>0</v>
      </c>
      <c r="E18" s="44">
        <f t="shared" si="1"/>
        <v>40</v>
      </c>
      <c r="F18" s="44">
        <v>0</v>
      </c>
      <c r="G18" s="44">
        <v>40</v>
      </c>
      <c r="H18" s="45">
        <f t="shared" si="0"/>
        <v>1</v>
      </c>
    </row>
    <row r="19" spans="1:8" x14ac:dyDescent="0.2">
      <c r="A19" s="16" t="s">
        <v>66</v>
      </c>
      <c r="B19" s="44">
        <v>12</v>
      </c>
      <c r="C19" s="44">
        <v>189</v>
      </c>
      <c r="D19" s="44">
        <v>0</v>
      </c>
      <c r="E19" s="44">
        <v>201</v>
      </c>
      <c r="F19" s="44">
        <v>11</v>
      </c>
      <c r="G19" s="44">
        <v>160</v>
      </c>
      <c r="H19" s="45">
        <v>1.2562500000000001</v>
      </c>
    </row>
    <row r="20" spans="1:8" x14ac:dyDescent="0.2">
      <c r="A20" s="16" t="s">
        <v>71</v>
      </c>
      <c r="B20" s="44">
        <v>10</v>
      </c>
      <c r="C20" s="44">
        <v>87</v>
      </c>
      <c r="D20" s="44">
        <v>0</v>
      </c>
      <c r="E20" s="44">
        <v>97</v>
      </c>
      <c r="F20" s="44">
        <v>8</v>
      </c>
      <c r="G20" s="44">
        <v>100</v>
      </c>
      <c r="H20" s="45">
        <v>0.97</v>
      </c>
    </row>
    <row r="21" spans="1:8" x14ac:dyDescent="0.2">
      <c r="A21" s="16" t="s">
        <v>76</v>
      </c>
      <c r="B21" s="44">
        <v>2</v>
      </c>
      <c r="C21" s="44">
        <v>47</v>
      </c>
      <c r="D21" s="44">
        <v>0</v>
      </c>
      <c r="E21" s="44">
        <f t="shared" si="1"/>
        <v>49</v>
      </c>
      <c r="F21" s="44">
        <v>2</v>
      </c>
      <c r="G21" s="44">
        <v>48</v>
      </c>
      <c r="H21" s="45">
        <f t="shared" si="0"/>
        <v>1.0208333333333333</v>
      </c>
    </row>
    <row r="22" spans="1:8" x14ac:dyDescent="0.2">
      <c r="A22" s="16" t="s">
        <v>79</v>
      </c>
      <c r="B22" s="44">
        <v>0</v>
      </c>
      <c r="C22" s="44">
        <v>0</v>
      </c>
      <c r="D22" s="44">
        <v>0</v>
      </c>
      <c r="E22" s="44">
        <f t="shared" si="1"/>
        <v>0</v>
      </c>
      <c r="F22" s="44">
        <v>0</v>
      </c>
      <c r="G22" s="44">
        <v>1</v>
      </c>
      <c r="H22" s="45">
        <f t="shared" si="0"/>
        <v>0</v>
      </c>
    </row>
    <row r="23" spans="1:8" x14ac:dyDescent="0.2">
      <c r="A23" s="16" t="s">
        <v>82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5">
        <v>0</v>
      </c>
    </row>
    <row r="24" spans="1:8" x14ac:dyDescent="0.2">
      <c r="A24" s="16" t="s">
        <v>85</v>
      </c>
      <c r="B24" s="44">
        <v>11</v>
      </c>
      <c r="C24" s="44">
        <v>100</v>
      </c>
      <c r="D24" s="44">
        <v>0</v>
      </c>
      <c r="E24" s="44">
        <f t="shared" si="1"/>
        <v>111</v>
      </c>
      <c r="F24" s="44">
        <v>6</v>
      </c>
      <c r="G24" s="44">
        <v>187</v>
      </c>
      <c r="H24" s="45">
        <f t="shared" si="0"/>
        <v>0.5935828877005348</v>
      </c>
    </row>
    <row r="25" spans="1:8" x14ac:dyDescent="0.2">
      <c r="A25" s="16" t="s">
        <v>89</v>
      </c>
      <c r="B25" s="44">
        <v>12</v>
      </c>
      <c r="C25" s="44">
        <v>51</v>
      </c>
      <c r="D25" s="44">
        <v>0</v>
      </c>
      <c r="E25" s="44">
        <f t="shared" si="1"/>
        <v>63</v>
      </c>
      <c r="F25" s="44">
        <v>12</v>
      </c>
      <c r="G25" s="44">
        <v>60</v>
      </c>
      <c r="H25" s="45">
        <f t="shared" si="0"/>
        <v>1.05</v>
      </c>
    </row>
    <row r="26" spans="1:8" x14ac:dyDescent="0.2">
      <c r="A26" s="16" t="s">
        <v>92</v>
      </c>
      <c r="B26" s="44">
        <v>5</v>
      </c>
      <c r="C26" s="44">
        <v>119</v>
      </c>
      <c r="D26" s="44">
        <v>0</v>
      </c>
      <c r="E26" s="44">
        <f t="shared" si="1"/>
        <v>124</v>
      </c>
      <c r="F26" s="44">
        <v>4</v>
      </c>
      <c r="G26" s="44">
        <v>125</v>
      </c>
      <c r="H26" s="45">
        <f t="shared" si="0"/>
        <v>0.99199999999999999</v>
      </c>
    </row>
    <row r="27" spans="1:8" x14ac:dyDescent="0.2">
      <c r="A27" s="16" t="s">
        <v>95</v>
      </c>
      <c r="B27" s="44">
        <v>1</v>
      </c>
      <c r="C27" s="44">
        <v>9</v>
      </c>
      <c r="D27" s="44">
        <v>0</v>
      </c>
      <c r="E27" s="44">
        <f t="shared" si="1"/>
        <v>10</v>
      </c>
      <c r="F27" s="44">
        <v>1</v>
      </c>
      <c r="G27" s="44">
        <v>11</v>
      </c>
      <c r="H27" s="45">
        <f t="shared" si="0"/>
        <v>0.90909090909090906</v>
      </c>
    </row>
    <row r="28" spans="1:8" x14ac:dyDescent="0.2">
      <c r="A28" s="16" t="s">
        <v>98</v>
      </c>
      <c r="B28" s="44">
        <v>0</v>
      </c>
      <c r="C28" s="44">
        <v>15</v>
      </c>
      <c r="D28" s="44">
        <v>0</v>
      </c>
      <c r="E28" s="44">
        <f t="shared" si="1"/>
        <v>15</v>
      </c>
      <c r="F28" s="44">
        <v>0</v>
      </c>
      <c r="G28" s="44">
        <v>15</v>
      </c>
      <c r="H28" s="45">
        <f t="shared" si="0"/>
        <v>1</v>
      </c>
    </row>
    <row r="29" spans="1:8" x14ac:dyDescent="0.2">
      <c r="A29" s="16" t="s">
        <v>101</v>
      </c>
      <c r="B29" s="44">
        <v>0</v>
      </c>
      <c r="C29" s="44">
        <v>2</v>
      </c>
      <c r="D29" s="44">
        <v>4</v>
      </c>
      <c r="E29" s="44">
        <f t="shared" si="1"/>
        <v>6</v>
      </c>
      <c r="F29" s="44">
        <v>0</v>
      </c>
      <c r="G29" s="44">
        <v>5</v>
      </c>
      <c r="H29" s="45">
        <f t="shared" si="0"/>
        <v>1.2</v>
      </c>
    </row>
    <row r="30" spans="1:8" x14ac:dyDescent="0.2">
      <c r="A30" s="16" t="s">
        <v>104</v>
      </c>
      <c r="B30" s="44">
        <v>1</v>
      </c>
      <c r="C30" s="44">
        <v>10</v>
      </c>
      <c r="D30" s="44">
        <v>0</v>
      </c>
      <c r="E30" s="44">
        <f t="shared" si="1"/>
        <v>11</v>
      </c>
      <c r="F30" s="44">
        <v>0</v>
      </c>
      <c r="G30" s="44">
        <v>10</v>
      </c>
      <c r="H30" s="45">
        <f t="shared" si="0"/>
        <v>1.1000000000000001</v>
      </c>
    </row>
    <row r="31" spans="1:8" x14ac:dyDescent="0.2">
      <c r="A31" s="16" t="s">
        <v>107</v>
      </c>
      <c r="B31" s="44">
        <v>2</v>
      </c>
      <c r="C31" s="44">
        <v>33</v>
      </c>
      <c r="D31" s="44">
        <v>0</v>
      </c>
      <c r="E31" s="44">
        <f t="shared" si="1"/>
        <v>35</v>
      </c>
      <c r="F31" s="44">
        <v>2</v>
      </c>
      <c r="G31" s="44">
        <v>34</v>
      </c>
      <c r="H31" s="45">
        <f t="shared" si="0"/>
        <v>1.0294117647058822</v>
      </c>
    </row>
    <row r="32" spans="1:8" x14ac:dyDescent="0.2">
      <c r="A32" s="16" t="s">
        <v>110</v>
      </c>
      <c r="B32" s="44">
        <v>4</v>
      </c>
      <c r="C32" s="44">
        <v>51</v>
      </c>
      <c r="D32" s="44">
        <v>0</v>
      </c>
      <c r="E32" s="44">
        <f t="shared" si="1"/>
        <v>55</v>
      </c>
      <c r="F32" s="44">
        <v>4</v>
      </c>
      <c r="G32" s="44">
        <v>39</v>
      </c>
      <c r="H32" s="45">
        <f t="shared" si="0"/>
        <v>1.4102564102564104</v>
      </c>
    </row>
    <row r="33" spans="1:8" x14ac:dyDescent="0.2">
      <c r="A33" s="16" t="s">
        <v>113</v>
      </c>
      <c r="B33" s="44">
        <v>11</v>
      </c>
      <c r="C33" s="44">
        <v>90</v>
      </c>
      <c r="D33" s="44">
        <v>0</v>
      </c>
      <c r="E33" s="44">
        <f t="shared" si="1"/>
        <v>101</v>
      </c>
      <c r="F33" s="44">
        <v>7</v>
      </c>
      <c r="G33" s="44">
        <v>102</v>
      </c>
      <c r="H33" s="45">
        <f t="shared" si="0"/>
        <v>0.99019607843137258</v>
      </c>
    </row>
    <row r="34" spans="1:8" x14ac:dyDescent="0.2">
      <c r="A34" s="16" t="s">
        <v>116</v>
      </c>
      <c r="B34" s="44">
        <v>0</v>
      </c>
      <c r="C34" s="44">
        <v>6</v>
      </c>
      <c r="D34" s="44">
        <v>0</v>
      </c>
      <c r="E34" s="44">
        <f t="shared" si="1"/>
        <v>6</v>
      </c>
      <c r="F34" s="44">
        <v>0</v>
      </c>
      <c r="G34" s="44">
        <v>6</v>
      </c>
      <c r="H34" s="45">
        <f t="shared" si="0"/>
        <v>1</v>
      </c>
    </row>
    <row r="35" spans="1:8" x14ac:dyDescent="0.2">
      <c r="A35" s="16" t="s">
        <v>119</v>
      </c>
      <c r="B35" s="44">
        <v>5</v>
      </c>
      <c r="C35" s="44">
        <v>12</v>
      </c>
      <c r="D35" s="44">
        <v>2</v>
      </c>
      <c r="E35" s="44">
        <f t="shared" si="1"/>
        <v>19</v>
      </c>
      <c r="F35" s="44">
        <v>5</v>
      </c>
      <c r="G35" s="44">
        <v>10</v>
      </c>
      <c r="H35" s="45">
        <f t="shared" si="0"/>
        <v>1.9</v>
      </c>
    </row>
    <row r="36" spans="1:8" x14ac:dyDescent="0.2">
      <c r="A36" s="16" t="s">
        <v>122</v>
      </c>
      <c r="B36" s="44">
        <v>7</v>
      </c>
      <c r="C36" s="44">
        <v>187</v>
      </c>
      <c r="D36" s="44">
        <v>2</v>
      </c>
      <c r="E36" s="44">
        <v>196</v>
      </c>
      <c r="F36" s="44">
        <v>4</v>
      </c>
      <c r="G36" s="44">
        <v>157</v>
      </c>
      <c r="H36" s="45">
        <v>1.2484076433121019</v>
      </c>
    </row>
    <row r="37" spans="1:8" x14ac:dyDescent="0.2">
      <c r="A37" s="16" t="s">
        <v>127</v>
      </c>
      <c r="B37" s="44">
        <v>1</v>
      </c>
      <c r="C37" s="44">
        <v>31</v>
      </c>
      <c r="D37" s="44">
        <v>0</v>
      </c>
      <c r="E37" s="44">
        <f t="shared" si="1"/>
        <v>32</v>
      </c>
      <c r="F37" s="44">
        <v>1</v>
      </c>
      <c r="G37" s="44">
        <v>30</v>
      </c>
      <c r="H37" s="45">
        <f t="shared" si="0"/>
        <v>1.0666666666666667</v>
      </c>
    </row>
    <row r="38" spans="1:8" x14ac:dyDescent="0.2">
      <c r="A38" s="16" t="s">
        <v>129</v>
      </c>
      <c r="B38" s="44">
        <v>0</v>
      </c>
      <c r="C38" s="44">
        <v>44</v>
      </c>
      <c r="D38" s="44">
        <v>0</v>
      </c>
      <c r="E38" s="44">
        <f t="shared" si="1"/>
        <v>44</v>
      </c>
      <c r="F38" s="44">
        <v>0</v>
      </c>
      <c r="G38" s="44">
        <v>29</v>
      </c>
      <c r="H38" s="45">
        <f t="shared" si="0"/>
        <v>1.5172413793103448</v>
      </c>
    </row>
    <row r="39" spans="1:8" x14ac:dyDescent="0.2">
      <c r="A39" s="16" t="s">
        <v>132</v>
      </c>
      <c r="B39" s="44">
        <v>2</v>
      </c>
      <c r="C39" s="44">
        <v>20</v>
      </c>
      <c r="D39" s="44">
        <v>0</v>
      </c>
      <c r="E39" s="44">
        <f t="shared" si="1"/>
        <v>22</v>
      </c>
      <c r="F39" s="44">
        <v>1</v>
      </c>
      <c r="G39" s="44">
        <v>23</v>
      </c>
      <c r="H39" s="45">
        <f t="shared" si="0"/>
        <v>0.95652173913043481</v>
      </c>
    </row>
    <row r="40" spans="1:8" x14ac:dyDescent="0.2">
      <c r="A40" s="16" t="s">
        <v>135</v>
      </c>
      <c r="B40" s="44">
        <v>7</v>
      </c>
      <c r="C40" s="44">
        <v>68</v>
      </c>
      <c r="D40" s="44">
        <v>0</v>
      </c>
      <c r="E40" s="44">
        <f t="shared" si="1"/>
        <v>75</v>
      </c>
      <c r="F40" s="44">
        <v>7</v>
      </c>
      <c r="G40" s="44">
        <v>96</v>
      </c>
      <c r="H40" s="45">
        <f t="shared" si="0"/>
        <v>0.78125</v>
      </c>
    </row>
    <row r="41" spans="1:8" x14ac:dyDescent="0.2">
      <c r="A41" s="16" t="s">
        <v>138</v>
      </c>
      <c r="B41" s="44">
        <v>7</v>
      </c>
      <c r="C41" s="44">
        <v>64</v>
      </c>
      <c r="D41" s="44">
        <v>0</v>
      </c>
      <c r="E41" s="44">
        <f t="shared" si="1"/>
        <v>71</v>
      </c>
      <c r="F41" s="44">
        <v>2</v>
      </c>
      <c r="G41" s="44">
        <v>65</v>
      </c>
      <c r="H41" s="45">
        <f t="shared" si="0"/>
        <v>1.0923076923076922</v>
      </c>
    </row>
    <row r="42" spans="1:8" x14ac:dyDescent="0.2">
      <c r="A42" s="16" t="s">
        <v>141</v>
      </c>
      <c r="B42" s="44">
        <v>8</v>
      </c>
      <c r="C42" s="44">
        <v>64</v>
      </c>
      <c r="D42" s="44">
        <v>0</v>
      </c>
      <c r="E42" s="44">
        <f t="shared" si="1"/>
        <v>72</v>
      </c>
      <c r="F42" s="44">
        <v>3</v>
      </c>
      <c r="G42" s="44">
        <v>71</v>
      </c>
      <c r="H42" s="45">
        <f t="shared" si="0"/>
        <v>1.0140845070422535</v>
      </c>
    </row>
    <row r="43" spans="1:8" x14ac:dyDescent="0.2">
      <c r="A43" s="16" t="s">
        <v>144</v>
      </c>
      <c r="B43" s="44">
        <v>3</v>
      </c>
      <c r="C43" s="44">
        <v>38</v>
      </c>
      <c r="D43" s="44">
        <v>0</v>
      </c>
      <c r="E43" s="44">
        <f t="shared" si="1"/>
        <v>41</v>
      </c>
      <c r="F43" s="44">
        <v>3</v>
      </c>
      <c r="G43" s="44">
        <v>39</v>
      </c>
      <c r="H43" s="45">
        <f t="shared" si="0"/>
        <v>1.0512820512820513</v>
      </c>
    </row>
    <row r="44" spans="1:8" x14ac:dyDescent="0.2">
      <c r="A44" s="16" t="s">
        <v>147</v>
      </c>
      <c r="B44" s="44">
        <v>5</v>
      </c>
      <c r="C44" s="44">
        <v>51</v>
      </c>
      <c r="D44" s="44">
        <v>0</v>
      </c>
      <c r="E44" s="44">
        <v>56</v>
      </c>
      <c r="F44" s="44">
        <v>2</v>
      </c>
      <c r="G44" s="44">
        <v>51</v>
      </c>
      <c r="H44" s="45">
        <v>1.0980392156862746</v>
      </c>
    </row>
    <row r="45" spans="1:8" x14ac:dyDescent="0.2">
      <c r="A45" s="16" t="s">
        <v>152</v>
      </c>
      <c r="B45" s="44">
        <v>9</v>
      </c>
      <c r="C45" s="44">
        <v>107</v>
      </c>
      <c r="D45" s="44">
        <v>0</v>
      </c>
      <c r="E45" s="44">
        <f t="shared" si="1"/>
        <v>116</v>
      </c>
      <c r="F45" s="44">
        <v>9</v>
      </c>
      <c r="G45" s="44">
        <v>41</v>
      </c>
      <c r="H45" s="45">
        <f t="shared" si="0"/>
        <v>2.8292682926829267</v>
      </c>
    </row>
    <row r="46" spans="1:8" x14ac:dyDescent="0.2">
      <c r="A46" s="16" t="s">
        <v>155</v>
      </c>
      <c r="B46" s="44">
        <v>3</v>
      </c>
      <c r="C46" s="44">
        <v>35</v>
      </c>
      <c r="D46" s="44">
        <v>0</v>
      </c>
      <c r="E46" s="44">
        <v>38</v>
      </c>
      <c r="F46" s="44">
        <v>0</v>
      </c>
      <c r="G46" s="44">
        <v>39</v>
      </c>
      <c r="H46" s="45">
        <v>0.97435897435897434</v>
      </c>
    </row>
    <row r="47" spans="1:8" x14ac:dyDescent="0.2">
      <c r="A47" s="16" t="s">
        <v>160</v>
      </c>
      <c r="B47" s="44">
        <v>2</v>
      </c>
      <c r="C47" s="44">
        <v>35</v>
      </c>
      <c r="D47" s="44">
        <v>0</v>
      </c>
      <c r="E47" s="44">
        <f t="shared" si="1"/>
        <v>37</v>
      </c>
      <c r="F47" s="44">
        <v>2</v>
      </c>
      <c r="G47" s="44">
        <v>25</v>
      </c>
      <c r="H47" s="45">
        <f t="shared" si="0"/>
        <v>1.48</v>
      </c>
    </row>
    <row r="48" spans="1:8" x14ac:dyDescent="0.2">
      <c r="A48" s="16" t="s">
        <v>163</v>
      </c>
      <c r="B48" s="44">
        <v>3</v>
      </c>
      <c r="C48" s="44">
        <v>42</v>
      </c>
      <c r="D48" s="44">
        <v>0</v>
      </c>
      <c r="E48" s="44">
        <f t="shared" si="1"/>
        <v>45</v>
      </c>
      <c r="F48" s="44">
        <v>3</v>
      </c>
      <c r="G48" s="44">
        <v>40</v>
      </c>
      <c r="H48" s="45">
        <f t="shared" si="0"/>
        <v>1.125</v>
      </c>
    </row>
    <row r="49" spans="1:8" x14ac:dyDescent="0.2">
      <c r="A49" s="16" t="s">
        <v>166</v>
      </c>
      <c r="B49" s="44">
        <v>1</v>
      </c>
      <c r="C49" s="44">
        <v>107</v>
      </c>
      <c r="D49" s="44">
        <v>0</v>
      </c>
      <c r="E49" s="44">
        <f t="shared" si="1"/>
        <v>108</v>
      </c>
      <c r="F49" s="44">
        <v>0</v>
      </c>
      <c r="G49" s="44">
        <v>60</v>
      </c>
      <c r="H49" s="45">
        <f t="shared" si="0"/>
        <v>1.8</v>
      </c>
    </row>
    <row r="50" spans="1:8" x14ac:dyDescent="0.2">
      <c r="A50" s="16" t="s">
        <v>169</v>
      </c>
      <c r="B50" s="44">
        <v>2</v>
      </c>
      <c r="C50" s="44">
        <v>18</v>
      </c>
      <c r="D50" s="44">
        <v>0</v>
      </c>
      <c r="E50" s="44">
        <f t="shared" si="1"/>
        <v>20</v>
      </c>
      <c r="F50" s="44">
        <v>2</v>
      </c>
      <c r="G50" s="44">
        <v>19</v>
      </c>
      <c r="H50" s="45">
        <f t="shared" si="0"/>
        <v>1.0526315789473684</v>
      </c>
    </row>
    <row r="51" spans="1:8" x14ac:dyDescent="0.2">
      <c r="A51" s="16" t="s">
        <v>172</v>
      </c>
      <c r="B51" s="44">
        <v>11</v>
      </c>
      <c r="C51" s="44">
        <v>93</v>
      </c>
      <c r="D51" s="44">
        <v>0</v>
      </c>
      <c r="E51" s="44">
        <f t="shared" si="1"/>
        <v>104</v>
      </c>
      <c r="F51" s="44">
        <v>4</v>
      </c>
      <c r="G51" s="44">
        <v>116</v>
      </c>
      <c r="H51" s="45">
        <f t="shared" si="0"/>
        <v>0.89655172413793105</v>
      </c>
    </row>
    <row r="52" spans="1:8" x14ac:dyDescent="0.2">
      <c r="A52" s="16" t="s">
        <v>174</v>
      </c>
      <c r="B52" s="44">
        <v>1</v>
      </c>
      <c r="C52" s="44">
        <v>24</v>
      </c>
      <c r="D52" s="44">
        <v>0</v>
      </c>
      <c r="E52" s="44">
        <f t="shared" si="1"/>
        <v>25</v>
      </c>
      <c r="F52" s="44">
        <v>1</v>
      </c>
      <c r="G52" s="44">
        <v>22</v>
      </c>
      <c r="H52" s="45">
        <f t="shared" si="0"/>
        <v>1.1363636363636365</v>
      </c>
    </row>
    <row r="53" spans="1:8" x14ac:dyDescent="0.2">
      <c r="A53" s="16" t="s">
        <v>177</v>
      </c>
      <c r="B53" s="44">
        <v>2</v>
      </c>
      <c r="C53" s="44">
        <v>19</v>
      </c>
      <c r="D53" s="44">
        <v>0</v>
      </c>
      <c r="E53" s="44">
        <f t="shared" si="1"/>
        <v>21</v>
      </c>
      <c r="F53" s="44">
        <v>1</v>
      </c>
      <c r="G53" s="44">
        <v>22</v>
      </c>
      <c r="H53" s="45">
        <f t="shared" si="0"/>
        <v>0.95454545454545459</v>
      </c>
    </row>
    <row r="54" spans="1:8" x14ac:dyDescent="0.2">
      <c r="A54" s="16" t="s">
        <v>180</v>
      </c>
      <c r="B54" s="44">
        <v>80</v>
      </c>
      <c r="C54" s="44">
        <v>3568</v>
      </c>
      <c r="D54" s="44">
        <v>0</v>
      </c>
      <c r="E54" s="44">
        <v>3648</v>
      </c>
      <c r="F54" s="44">
        <v>13</v>
      </c>
      <c r="G54" s="44">
        <v>3487</v>
      </c>
      <c r="H54" s="45">
        <v>1.046171494121021</v>
      </c>
    </row>
    <row r="55" spans="1:8" x14ac:dyDescent="0.2">
      <c r="A55" s="16" t="s">
        <v>208</v>
      </c>
      <c r="B55" s="44">
        <v>1</v>
      </c>
      <c r="C55" s="44">
        <v>41</v>
      </c>
      <c r="D55" s="44">
        <v>0</v>
      </c>
      <c r="E55" s="44">
        <f t="shared" ref="E55:E74" si="2">SUM(B55:D55)</f>
        <v>42</v>
      </c>
      <c r="F55" s="44">
        <v>1</v>
      </c>
      <c r="G55" s="44">
        <v>43</v>
      </c>
      <c r="H55" s="45">
        <f t="shared" ref="H55:H76" si="3">E55/G55</f>
        <v>0.97674418604651159</v>
      </c>
    </row>
    <row r="56" spans="1:8" x14ac:dyDescent="0.2">
      <c r="A56" s="16" t="s">
        <v>210</v>
      </c>
      <c r="B56" s="44">
        <v>4</v>
      </c>
      <c r="C56" s="44">
        <v>24</v>
      </c>
      <c r="D56" s="44">
        <v>0</v>
      </c>
      <c r="E56" s="44">
        <v>28</v>
      </c>
      <c r="F56" s="44">
        <v>4</v>
      </c>
      <c r="G56" s="44">
        <v>24</v>
      </c>
      <c r="H56" s="45">
        <v>1.1666666666666667</v>
      </c>
    </row>
    <row r="57" spans="1:8" x14ac:dyDescent="0.2">
      <c r="A57" s="16" t="s">
        <v>213</v>
      </c>
      <c r="B57" s="44">
        <v>7</v>
      </c>
      <c r="C57" s="44">
        <v>77</v>
      </c>
      <c r="D57" s="44">
        <v>0</v>
      </c>
      <c r="E57" s="44">
        <f t="shared" si="2"/>
        <v>84</v>
      </c>
      <c r="F57" s="44">
        <v>0</v>
      </c>
      <c r="G57" s="44">
        <v>83</v>
      </c>
      <c r="H57" s="45">
        <f t="shared" si="3"/>
        <v>1.0120481927710843</v>
      </c>
    </row>
    <row r="58" spans="1:8" x14ac:dyDescent="0.2">
      <c r="A58" s="16" t="s">
        <v>216</v>
      </c>
      <c r="B58" s="44">
        <v>4</v>
      </c>
      <c r="C58" s="44">
        <v>73</v>
      </c>
      <c r="D58" s="44">
        <v>0</v>
      </c>
      <c r="E58" s="44">
        <f t="shared" si="2"/>
        <v>77</v>
      </c>
      <c r="F58" s="44">
        <v>4</v>
      </c>
      <c r="G58" s="44">
        <v>44</v>
      </c>
      <c r="H58" s="45">
        <f t="shared" si="3"/>
        <v>1.75</v>
      </c>
    </row>
    <row r="59" spans="1:8" x14ac:dyDescent="0.2">
      <c r="A59" s="16" t="s">
        <v>219</v>
      </c>
      <c r="B59" s="44">
        <v>19</v>
      </c>
      <c r="C59" s="44">
        <v>212</v>
      </c>
      <c r="D59" s="44">
        <v>0</v>
      </c>
      <c r="E59" s="44">
        <v>231</v>
      </c>
      <c r="F59" s="44">
        <v>190</v>
      </c>
      <c r="G59" s="44">
        <v>189</v>
      </c>
      <c r="H59" s="45">
        <v>1.2222222222222223</v>
      </c>
    </row>
    <row r="60" spans="1:8" x14ac:dyDescent="0.2">
      <c r="A60" s="16" t="s">
        <v>224</v>
      </c>
      <c r="B60" s="44">
        <v>10</v>
      </c>
      <c r="C60" s="44">
        <v>111</v>
      </c>
      <c r="D60" s="44">
        <v>0</v>
      </c>
      <c r="E60" s="44">
        <f t="shared" si="2"/>
        <v>121</v>
      </c>
      <c r="F60" s="44">
        <v>6</v>
      </c>
      <c r="G60" s="44">
        <v>61</v>
      </c>
      <c r="H60" s="45">
        <f t="shared" si="3"/>
        <v>1.9836065573770492</v>
      </c>
    </row>
    <row r="61" spans="1:8" x14ac:dyDescent="0.2">
      <c r="A61" s="16" t="s">
        <v>227</v>
      </c>
      <c r="B61" s="44">
        <v>6</v>
      </c>
      <c r="C61" s="44">
        <v>29</v>
      </c>
      <c r="D61" s="44">
        <v>0</v>
      </c>
      <c r="E61" s="44">
        <f t="shared" si="2"/>
        <v>35</v>
      </c>
      <c r="F61" s="44">
        <v>6</v>
      </c>
      <c r="G61" s="44">
        <v>41</v>
      </c>
      <c r="H61" s="45">
        <f t="shared" si="3"/>
        <v>0.85365853658536583</v>
      </c>
    </row>
    <row r="62" spans="1:8" x14ac:dyDescent="0.2">
      <c r="A62" s="16" t="s">
        <v>230</v>
      </c>
      <c r="B62" s="44">
        <v>13</v>
      </c>
      <c r="C62" s="44">
        <v>179</v>
      </c>
      <c r="D62" s="44">
        <v>0</v>
      </c>
      <c r="E62" s="44">
        <f t="shared" si="2"/>
        <v>192</v>
      </c>
      <c r="F62" s="44">
        <v>0</v>
      </c>
      <c r="G62" s="44">
        <v>185</v>
      </c>
      <c r="H62" s="45">
        <f t="shared" si="3"/>
        <v>1.0378378378378379</v>
      </c>
    </row>
    <row r="63" spans="1:8" x14ac:dyDescent="0.2">
      <c r="A63" s="16" t="s">
        <v>233</v>
      </c>
      <c r="B63" s="44">
        <v>2</v>
      </c>
      <c r="C63" s="44">
        <v>61</v>
      </c>
      <c r="D63" s="44">
        <v>0</v>
      </c>
      <c r="E63" s="44">
        <f t="shared" si="2"/>
        <v>63</v>
      </c>
      <c r="F63" s="44">
        <v>1</v>
      </c>
      <c r="G63" s="44">
        <v>21</v>
      </c>
      <c r="H63" s="45">
        <f t="shared" si="3"/>
        <v>3</v>
      </c>
    </row>
    <row r="64" spans="1:8" x14ac:dyDescent="0.2">
      <c r="A64" s="16" t="s">
        <v>236</v>
      </c>
      <c r="B64" s="44">
        <v>0</v>
      </c>
      <c r="C64" s="44">
        <v>1</v>
      </c>
      <c r="D64" s="44">
        <v>0</v>
      </c>
      <c r="E64" s="44">
        <f t="shared" si="2"/>
        <v>1</v>
      </c>
      <c r="F64" s="44">
        <v>0</v>
      </c>
      <c r="G64" s="44">
        <v>2</v>
      </c>
      <c r="H64" s="45">
        <f t="shared" si="3"/>
        <v>0.5</v>
      </c>
    </row>
    <row r="65" spans="1:8" x14ac:dyDescent="0.2">
      <c r="A65" s="16" t="s">
        <v>239</v>
      </c>
      <c r="B65" s="44">
        <v>8</v>
      </c>
      <c r="C65" s="44">
        <v>119</v>
      </c>
      <c r="D65" s="44">
        <v>0</v>
      </c>
      <c r="E65" s="44">
        <f t="shared" si="2"/>
        <v>127</v>
      </c>
      <c r="F65" s="44">
        <v>8</v>
      </c>
      <c r="G65" s="44">
        <v>119</v>
      </c>
      <c r="H65" s="45">
        <f t="shared" si="3"/>
        <v>1.0672268907563025</v>
      </c>
    </row>
    <row r="66" spans="1:8" x14ac:dyDescent="0.2">
      <c r="A66" s="16" t="s">
        <v>242</v>
      </c>
      <c r="B66" s="44">
        <v>11</v>
      </c>
      <c r="C66" s="44">
        <v>80</v>
      </c>
      <c r="D66" s="44">
        <v>0</v>
      </c>
      <c r="E66" s="44">
        <f t="shared" si="2"/>
        <v>91</v>
      </c>
      <c r="F66" s="44">
        <v>0</v>
      </c>
      <c r="G66" s="44">
        <v>102</v>
      </c>
      <c r="H66" s="45">
        <f t="shared" si="3"/>
        <v>0.89215686274509809</v>
      </c>
    </row>
    <row r="67" spans="1:8" x14ac:dyDescent="0.2">
      <c r="A67" s="16" t="s">
        <v>246</v>
      </c>
      <c r="B67" s="44">
        <v>8</v>
      </c>
      <c r="C67" s="44">
        <v>91</v>
      </c>
      <c r="D67" s="44">
        <v>0</v>
      </c>
      <c r="E67" s="44">
        <f t="shared" si="2"/>
        <v>99</v>
      </c>
      <c r="F67" s="44">
        <v>3</v>
      </c>
      <c r="G67" s="44">
        <v>91</v>
      </c>
      <c r="H67" s="45">
        <f t="shared" si="3"/>
        <v>1.0879120879120878</v>
      </c>
    </row>
    <row r="68" spans="1:8" x14ac:dyDescent="0.2">
      <c r="A68" s="16" t="s">
        <v>249</v>
      </c>
      <c r="B68" s="44">
        <v>7</v>
      </c>
      <c r="C68" s="44">
        <v>60</v>
      </c>
      <c r="D68" s="44">
        <v>0</v>
      </c>
      <c r="E68" s="44">
        <f t="shared" si="2"/>
        <v>67</v>
      </c>
      <c r="F68" s="44">
        <v>1</v>
      </c>
      <c r="G68" s="44">
        <v>68</v>
      </c>
      <c r="H68" s="45">
        <f t="shared" si="3"/>
        <v>0.98529411764705888</v>
      </c>
    </row>
    <row r="69" spans="1:8" x14ac:dyDescent="0.2">
      <c r="A69" s="16" t="s">
        <v>252</v>
      </c>
      <c r="B69" s="44">
        <v>2</v>
      </c>
      <c r="C69" s="44">
        <v>95</v>
      </c>
      <c r="D69" s="44">
        <v>0</v>
      </c>
      <c r="E69" s="44">
        <f t="shared" si="2"/>
        <v>97</v>
      </c>
      <c r="F69" s="44">
        <v>0</v>
      </c>
      <c r="G69" s="44">
        <v>97</v>
      </c>
      <c r="H69" s="45">
        <f t="shared" si="3"/>
        <v>1</v>
      </c>
    </row>
    <row r="70" spans="1:8" x14ac:dyDescent="0.2">
      <c r="A70" s="16" t="s">
        <v>255</v>
      </c>
      <c r="B70" s="44">
        <v>6</v>
      </c>
      <c r="C70" s="44">
        <v>25</v>
      </c>
      <c r="D70" s="44">
        <v>0</v>
      </c>
      <c r="E70" s="44">
        <f t="shared" si="2"/>
        <v>31</v>
      </c>
      <c r="F70" s="44">
        <v>6</v>
      </c>
      <c r="G70" s="44">
        <v>23</v>
      </c>
      <c r="H70" s="45">
        <f t="shared" si="3"/>
        <v>1.3478260869565217</v>
      </c>
    </row>
    <row r="71" spans="1:8" x14ac:dyDescent="0.2">
      <c r="A71" s="16" t="s">
        <v>258</v>
      </c>
      <c r="B71" s="44">
        <v>117</v>
      </c>
      <c r="C71" s="44">
        <v>1675</v>
      </c>
      <c r="D71" s="44">
        <v>0</v>
      </c>
      <c r="E71" s="44">
        <v>1792</v>
      </c>
      <c r="F71" s="44">
        <v>88</v>
      </c>
      <c r="G71" s="44">
        <v>1862</v>
      </c>
      <c r="H71" s="45">
        <v>0.96240601503759393</v>
      </c>
    </row>
    <row r="72" spans="1:8" x14ac:dyDescent="0.2">
      <c r="A72" s="16" t="s">
        <v>269</v>
      </c>
      <c r="B72" s="44">
        <v>3</v>
      </c>
      <c r="C72" s="44">
        <v>73</v>
      </c>
      <c r="D72" s="44">
        <v>0</v>
      </c>
      <c r="E72" s="44">
        <v>76</v>
      </c>
      <c r="F72" s="44">
        <v>3</v>
      </c>
      <c r="G72" s="44">
        <v>74</v>
      </c>
      <c r="H72" s="45">
        <v>1.027027027027027</v>
      </c>
    </row>
    <row r="73" spans="1:8" x14ac:dyDescent="0.2">
      <c r="A73" s="16" t="s">
        <v>273</v>
      </c>
      <c r="B73" s="44">
        <v>12</v>
      </c>
      <c r="C73" s="44">
        <v>80</v>
      </c>
      <c r="D73" s="44">
        <v>0</v>
      </c>
      <c r="E73" s="44">
        <f t="shared" si="2"/>
        <v>92</v>
      </c>
      <c r="F73" s="44">
        <v>3</v>
      </c>
      <c r="G73" s="44">
        <v>107</v>
      </c>
      <c r="H73" s="45">
        <f t="shared" si="3"/>
        <v>0.85981308411214952</v>
      </c>
    </row>
    <row r="74" spans="1:8" x14ac:dyDescent="0.2">
      <c r="A74" s="16" t="s">
        <v>276</v>
      </c>
      <c r="B74" s="44">
        <v>1</v>
      </c>
      <c r="C74" s="44">
        <v>23</v>
      </c>
      <c r="D74" s="44">
        <v>0</v>
      </c>
      <c r="E74" s="44">
        <f t="shared" si="2"/>
        <v>24</v>
      </c>
      <c r="F74" s="44">
        <v>0</v>
      </c>
      <c r="G74" s="44">
        <v>24</v>
      </c>
      <c r="H74" s="45">
        <f t="shared" si="3"/>
        <v>1</v>
      </c>
    </row>
    <row r="75" spans="1:8" ht="13.5" thickBot="1" x14ac:dyDescent="0.25">
      <c r="A75" s="16" t="s">
        <v>279</v>
      </c>
      <c r="B75" s="44">
        <v>4</v>
      </c>
      <c r="C75" s="44">
        <v>44</v>
      </c>
      <c r="D75" s="44">
        <v>1</v>
      </c>
      <c r="E75" s="44">
        <v>49</v>
      </c>
      <c r="F75" s="44">
        <v>0</v>
      </c>
      <c r="G75" s="44">
        <v>50</v>
      </c>
      <c r="H75" s="45">
        <v>0.98</v>
      </c>
    </row>
    <row r="76" spans="1:8" ht="13.5" thickTop="1" x14ac:dyDescent="0.2">
      <c r="A76" s="32" t="s">
        <v>485</v>
      </c>
      <c r="B76" s="46">
        <f>SUM(B3:B75)</f>
        <v>629</v>
      </c>
      <c r="C76" s="46">
        <f>SUM(C3:C75)</f>
        <v>10366</v>
      </c>
      <c r="D76" s="46">
        <f>SUM(D3:D75)</f>
        <v>16</v>
      </c>
      <c r="E76" s="46">
        <f t="shared" ref="E76" si="4">B76+C76+D76</f>
        <v>11011</v>
      </c>
      <c r="F76" s="46">
        <f>SUM(F3:F75)</f>
        <v>526</v>
      </c>
      <c r="G76" s="46">
        <f>SUM(G3:G75)</f>
        <v>10204</v>
      </c>
      <c r="H76" s="47">
        <f t="shared" si="3"/>
        <v>1.0790866326930615</v>
      </c>
    </row>
    <row r="78" spans="1:8" x14ac:dyDescent="0.2">
      <c r="A78" s="13"/>
      <c r="B78" s="48"/>
      <c r="C78" s="48"/>
      <c r="D78" s="48"/>
      <c r="E78" s="48"/>
      <c r="F78" s="48"/>
      <c r="G78" s="48"/>
      <c r="H78" s="49"/>
    </row>
    <row r="80" spans="1:8" x14ac:dyDescent="0.2">
      <c r="A80" s="13"/>
      <c r="B80" s="48"/>
      <c r="C80" s="48"/>
      <c r="D80" s="48"/>
      <c r="E80" s="48"/>
      <c r="F80" s="48"/>
      <c r="G80" s="48"/>
      <c r="H80" s="49"/>
    </row>
  </sheetData>
  <mergeCells count="1">
    <mergeCell ref="B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18"/>
  <sheetViews>
    <sheetView topLeftCell="A13" zoomScaleNormal="100" workbookViewId="0">
      <selection activeCell="K115" sqref="K115"/>
    </sheetView>
  </sheetViews>
  <sheetFormatPr defaultRowHeight="12.75" x14ac:dyDescent="0.2"/>
  <cols>
    <col min="1" max="1" width="10.28515625" style="17" customWidth="1"/>
    <col min="2" max="2" width="14.140625" style="17" customWidth="1"/>
    <col min="3" max="3" width="25.42578125" style="17" bestFit="1" customWidth="1"/>
    <col min="4" max="6" width="8.85546875" style="50"/>
    <col min="7" max="7" width="11" style="50" customWidth="1"/>
    <col min="8" max="8" width="12.42578125" style="50" customWidth="1"/>
    <col min="9" max="9" width="8.85546875" style="50"/>
    <col min="10" max="10" width="8.85546875" style="51"/>
  </cols>
  <sheetData>
    <row r="1" spans="1:10" s="2" customFormat="1" x14ac:dyDescent="0.2">
      <c r="A1" s="39"/>
      <c r="B1" s="39"/>
      <c r="C1" s="39"/>
      <c r="D1" s="99">
        <v>45078</v>
      </c>
      <c r="E1" s="99"/>
      <c r="F1" s="99"/>
      <c r="G1" s="99"/>
      <c r="H1" s="99"/>
      <c r="I1" s="99"/>
      <c r="J1" s="40"/>
    </row>
    <row r="2" spans="1:10" s="2" customFormat="1" ht="38.25" x14ac:dyDescent="0.2">
      <c r="A2" s="36" t="s">
        <v>0</v>
      </c>
      <c r="B2" s="37" t="s">
        <v>1</v>
      </c>
      <c r="C2" s="37" t="s">
        <v>2</v>
      </c>
      <c r="D2" s="41" t="s">
        <v>3</v>
      </c>
      <c r="E2" s="41" t="s">
        <v>4</v>
      </c>
      <c r="F2" s="42" t="s">
        <v>5</v>
      </c>
      <c r="G2" s="42" t="s">
        <v>6</v>
      </c>
      <c r="H2" s="42" t="s">
        <v>402</v>
      </c>
      <c r="I2" s="57" t="s">
        <v>7</v>
      </c>
      <c r="J2" s="43" t="s">
        <v>8</v>
      </c>
    </row>
    <row r="3" spans="1:10" x14ac:dyDescent="0.2">
      <c r="A3" s="16" t="s">
        <v>9</v>
      </c>
      <c r="B3" s="16" t="s">
        <v>10</v>
      </c>
      <c r="C3" s="16" t="s">
        <v>11</v>
      </c>
      <c r="D3" s="44">
        <v>0</v>
      </c>
      <c r="E3" s="44">
        <v>36</v>
      </c>
      <c r="F3" s="44">
        <v>0</v>
      </c>
      <c r="G3" s="44">
        <f>SUM(D3:F3)</f>
        <v>36</v>
      </c>
      <c r="H3" s="44">
        <v>0</v>
      </c>
      <c r="I3" s="44">
        <v>29</v>
      </c>
      <c r="J3" s="45">
        <f t="shared" ref="J3:J75" si="0">G3/I3</f>
        <v>1.2413793103448276</v>
      </c>
    </row>
    <row r="4" spans="1:10" x14ac:dyDescent="0.2">
      <c r="A4" s="16" t="s">
        <v>12</v>
      </c>
      <c r="B4" s="16" t="s">
        <v>13</v>
      </c>
      <c r="C4" s="16" t="s">
        <v>13</v>
      </c>
      <c r="D4" s="44">
        <v>0</v>
      </c>
      <c r="E4" s="44">
        <v>13</v>
      </c>
      <c r="F4" s="44">
        <v>0</v>
      </c>
      <c r="G4" s="44">
        <f t="shared" ref="G4:G76" si="1">SUM(D4:F4)</f>
        <v>13</v>
      </c>
      <c r="H4" s="44">
        <v>0</v>
      </c>
      <c r="I4" s="44">
        <v>14</v>
      </c>
      <c r="J4" s="45">
        <f t="shared" si="0"/>
        <v>0.9285714285714286</v>
      </c>
    </row>
    <row r="5" spans="1:10" x14ac:dyDescent="0.2">
      <c r="A5" s="16" t="s">
        <v>14</v>
      </c>
      <c r="B5" s="16" t="s">
        <v>15</v>
      </c>
      <c r="C5" s="16" t="s">
        <v>15</v>
      </c>
      <c r="D5" s="44">
        <v>1</v>
      </c>
      <c r="E5" s="44">
        <v>9</v>
      </c>
      <c r="F5" s="44">
        <v>0</v>
      </c>
      <c r="G5" s="44">
        <f t="shared" si="1"/>
        <v>10</v>
      </c>
      <c r="H5" s="44">
        <v>0</v>
      </c>
      <c r="I5" s="44">
        <v>11</v>
      </c>
      <c r="J5" s="45">
        <f t="shared" si="0"/>
        <v>0.90909090909090906</v>
      </c>
    </row>
    <row r="6" spans="1:10" x14ac:dyDescent="0.2">
      <c r="A6" s="16" t="s">
        <v>16</v>
      </c>
      <c r="B6" s="16" t="s">
        <v>17</v>
      </c>
      <c r="C6" s="16" t="s">
        <v>18</v>
      </c>
      <c r="D6" s="44">
        <v>2</v>
      </c>
      <c r="E6" s="44">
        <v>27</v>
      </c>
      <c r="F6" s="44">
        <v>0</v>
      </c>
      <c r="G6" s="44">
        <f t="shared" si="1"/>
        <v>29</v>
      </c>
      <c r="H6" s="44">
        <v>1</v>
      </c>
      <c r="I6" s="44">
        <v>34</v>
      </c>
      <c r="J6" s="45">
        <f t="shared" si="0"/>
        <v>0.8529411764705882</v>
      </c>
    </row>
    <row r="7" spans="1:10" x14ac:dyDescent="0.2">
      <c r="A7" s="16" t="s">
        <v>19</v>
      </c>
      <c r="B7" s="16" t="s">
        <v>17</v>
      </c>
      <c r="C7" s="16" t="s">
        <v>20</v>
      </c>
      <c r="D7" s="44">
        <v>5</v>
      </c>
      <c r="E7" s="44">
        <v>52</v>
      </c>
      <c r="F7" s="44">
        <v>0</v>
      </c>
      <c r="G7" s="44">
        <f t="shared" si="1"/>
        <v>57</v>
      </c>
      <c r="H7" s="44">
        <v>1</v>
      </c>
      <c r="I7" s="44">
        <v>57</v>
      </c>
      <c r="J7" s="45">
        <f t="shared" si="0"/>
        <v>1</v>
      </c>
    </row>
    <row r="8" spans="1:10" x14ac:dyDescent="0.2">
      <c r="A8" s="16" t="s">
        <v>21</v>
      </c>
      <c r="B8" s="16" t="s">
        <v>22</v>
      </c>
      <c r="C8" s="16" t="s">
        <v>23</v>
      </c>
      <c r="D8" s="44">
        <v>2</v>
      </c>
      <c r="E8" s="44">
        <v>25</v>
      </c>
      <c r="F8" s="44">
        <v>1</v>
      </c>
      <c r="G8" s="44">
        <f t="shared" si="1"/>
        <v>28</v>
      </c>
      <c r="H8" s="44">
        <v>2</v>
      </c>
      <c r="I8" s="44">
        <v>26</v>
      </c>
      <c r="J8" s="45">
        <f t="shared" si="0"/>
        <v>1.0769230769230769</v>
      </c>
    </row>
    <row r="9" spans="1:10" x14ac:dyDescent="0.2">
      <c r="A9" s="16" t="s">
        <v>24</v>
      </c>
      <c r="B9" s="16" t="s">
        <v>25</v>
      </c>
      <c r="C9" s="16" t="s">
        <v>26</v>
      </c>
      <c r="D9" s="44">
        <v>14</v>
      </c>
      <c r="E9" s="44">
        <v>89</v>
      </c>
      <c r="F9" s="44">
        <v>1</v>
      </c>
      <c r="G9" s="44">
        <f t="shared" si="1"/>
        <v>104</v>
      </c>
      <c r="H9" s="44">
        <v>11</v>
      </c>
      <c r="I9" s="44">
        <v>103</v>
      </c>
      <c r="J9" s="45">
        <f t="shared" si="0"/>
        <v>1.0097087378640777</v>
      </c>
    </row>
    <row r="10" spans="1:10" x14ac:dyDescent="0.2">
      <c r="A10" s="16" t="s">
        <v>27</v>
      </c>
      <c r="B10" s="16" t="s">
        <v>28</v>
      </c>
      <c r="C10" s="16" t="s">
        <v>29</v>
      </c>
      <c r="D10" s="44">
        <v>3</v>
      </c>
      <c r="E10" s="44">
        <v>24</v>
      </c>
      <c r="F10" s="44">
        <v>0</v>
      </c>
      <c r="G10" s="44">
        <f t="shared" si="1"/>
        <v>27</v>
      </c>
      <c r="H10" s="44">
        <v>3</v>
      </c>
      <c r="I10" s="44">
        <v>30</v>
      </c>
      <c r="J10" s="45">
        <f t="shared" si="0"/>
        <v>0.9</v>
      </c>
    </row>
    <row r="11" spans="1:10" x14ac:dyDescent="0.2">
      <c r="A11" s="16" t="s">
        <v>30</v>
      </c>
      <c r="B11" s="16" t="s">
        <v>31</v>
      </c>
      <c r="C11" s="16" t="s">
        <v>32</v>
      </c>
      <c r="D11" s="44">
        <v>6</v>
      </c>
      <c r="E11" s="44">
        <v>103</v>
      </c>
      <c r="F11" s="44">
        <v>1</v>
      </c>
      <c r="G11" s="44">
        <f t="shared" si="1"/>
        <v>110</v>
      </c>
      <c r="H11" s="44">
        <v>4</v>
      </c>
      <c r="I11" s="44">
        <v>53</v>
      </c>
      <c r="J11" s="45">
        <f t="shared" si="0"/>
        <v>2.0754716981132075</v>
      </c>
    </row>
    <row r="12" spans="1:10" x14ac:dyDescent="0.2">
      <c r="A12" s="16" t="s">
        <v>33</v>
      </c>
      <c r="B12" s="16" t="s">
        <v>31</v>
      </c>
      <c r="C12" s="16" t="s">
        <v>34</v>
      </c>
      <c r="D12" s="44">
        <v>17</v>
      </c>
      <c r="E12" s="44">
        <v>190</v>
      </c>
      <c r="F12" s="44">
        <v>6</v>
      </c>
      <c r="G12" s="44">
        <f t="shared" si="1"/>
        <v>213</v>
      </c>
      <c r="H12" s="44">
        <v>8</v>
      </c>
      <c r="I12" s="44">
        <v>187</v>
      </c>
      <c r="J12" s="45">
        <f t="shared" si="0"/>
        <v>1.1390374331550801</v>
      </c>
    </row>
    <row r="13" spans="1:10" x14ac:dyDescent="0.2">
      <c r="A13" s="16" t="s">
        <v>35</v>
      </c>
      <c r="B13" s="16" t="s">
        <v>36</v>
      </c>
      <c r="C13" s="16" t="s">
        <v>37</v>
      </c>
      <c r="D13" s="44">
        <v>4</v>
      </c>
      <c r="E13" s="44">
        <v>59</v>
      </c>
      <c r="F13" s="44">
        <v>0</v>
      </c>
      <c r="G13" s="44">
        <f t="shared" si="1"/>
        <v>63</v>
      </c>
      <c r="H13" s="44">
        <v>3</v>
      </c>
      <c r="I13" s="44">
        <v>63</v>
      </c>
      <c r="J13" s="45">
        <f t="shared" si="0"/>
        <v>1</v>
      </c>
    </row>
    <row r="14" spans="1:10" x14ac:dyDescent="0.2">
      <c r="A14" s="16" t="s">
        <v>38</v>
      </c>
      <c r="B14" s="16" t="s">
        <v>36</v>
      </c>
      <c r="C14" s="16" t="s">
        <v>39</v>
      </c>
      <c r="D14" s="44">
        <v>0</v>
      </c>
      <c r="E14" s="44">
        <v>11</v>
      </c>
      <c r="F14" s="44">
        <v>0</v>
      </c>
      <c r="G14" s="44">
        <f t="shared" si="1"/>
        <v>11</v>
      </c>
      <c r="H14" s="44">
        <v>0</v>
      </c>
      <c r="I14" s="44">
        <v>10</v>
      </c>
      <c r="J14" s="45">
        <f t="shared" si="0"/>
        <v>1.1000000000000001</v>
      </c>
    </row>
    <row r="15" spans="1:10" x14ac:dyDescent="0.2">
      <c r="A15" s="16" t="s">
        <v>40</v>
      </c>
      <c r="B15" s="16" t="s">
        <v>41</v>
      </c>
      <c r="C15" s="16" t="s">
        <v>42</v>
      </c>
      <c r="D15" s="44">
        <v>6</v>
      </c>
      <c r="E15" s="44">
        <v>52</v>
      </c>
      <c r="F15" s="44">
        <v>0</v>
      </c>
      <c r="G15" s="44">
        <f t="shared" si="1"/>
        <v>58</v>
      </c>
      <c r="H15" s="44">
        <v>0</v>
      </c>
      <c r="I15" s="44">
        <v>59</v>
      </c>
      <c r="J15" s="45">
        <f t="shared" si="0"/>
        <v>0.98305084745762716</v>
      </c>
    </row>
    <row r="16" spans="1:10" x14ac:dyDescent="0.2">
      <c r="A16" s="16" t="s">
        <v>43</v>
      </c>
      <c r="B16" s="16" t="s">
        <v>44</v>
      </c>
      <c r="C16" s="16" t="s">
        <v>45</v>
      </c>
      <c r="D16" s="44">
        <v>8</v>
      </c>
      <c r="E16" s="44">
        <v>87</v>
      </c>
      <c r="F16" s="44">
        <v>0</v>
      </c>
      <c r="G16" s="44">
        <f t="shared" si="1"/>
        <v>95</v>
      </c>
      <c r="H16" s="44">
        <v>8</v>
      </c>
      <c r="I16" s="44">
        <v>27</v>
      </c>
      <c r="J16" s="45">
        <f t="shared" si="0"/>
        <v>3.5185185185185186</v>
      </c>
    </row>
    <row r="17" spans="1:10" x14ac:dyDescent="0.2">
      <c r="A17" s="16" t="s">
        <v>46</v>
      </c>
      <c r="B17" s="16" t="s">
        <v>47</v>
      </c>
      <c r="C17" s="16" t="s">
        <v>48</v>
      </c>
      <c r="D17" s="44">
        <v>22</v>
      </c>
      <c r="E17" s="44">
        <v>243</v>
      </c>
      <c r="F17" s="44">
        <v>0</v>
      </c>
      <c r="G17" s="44">
        <f t="shared" si="1"/>
        <v>265</v>
      </c>
      <c r="H17" s="44">
        <v>9</v>
      </c>
      <c r="I17" s="44">
        <v>278</v>
      </c>
      <c r="J17" s="45">
        <f t="shared" si="0"/>
        <v>0.9532374100719424</v>
      </c>
    </row>
    <row r="18" spans="1:10" x14ac:dyDescent="0.2">
      <c r="A18" s="16" t="s">
        <v>49</v>
      </c>
      <c r="B18" s="16" t="s">
        <v>47</v>
      </c>
      <c r="C18" s="16" t="s">
        <v>50</v>
      </c>
      <c r="D18" s="44">
        <v>7</v>
      </c>
      <c r="E18" s="44">
        <v>166</v>
      </c>
      <c r="F18" s="44">
        <v>0</v>
      </c>
      <c r="G18" s="44">
        <f t="shared" si="1"/>
        <v>173</v>
      </c>
      <c r="H18" s="44">
        <v>3</v>
      </c>
      <c r="I18" s="44">
        <v>164</v>
      </c>
      <c r="J18" s="45">
        <f t="shared" si="0"/>
        <v>1.0548780487804879</v>
      </c>
    </row>
    <row r="19" spans="1:10" x14ac:dyDescent="0.2">
      <c r="A19" s="16" t="s">
        <v>51</v>
      </c>
      <c r="B19" s="16" t="s">
        <v>52</v>
      </c>
      <c r="C19" s="16" t="s">
        <v>53</v>
      </c>
      <c r="D19" s="44">
        <v>3</v>
      </c>
      <c r="E19" s="44">
        <v>27</v>
      </c>
      <c r="F19" s="44">
        <v>0</v>
      </c>
      <c r="G19" s="44">
        <f t="shared" si="1"/>
        <v>30</v>
      </c>
      <c r="H19" s="44">
        <v>3</v>
      </c>
      <c r="I19" s="44">
        <v>11</v>
      </c>
      <c r="J19" s="45">
        <f t="shared" si="0"/>
        <v>2.7272727272727271</v>
      </c>
    </row>
    <row r="20" spans="1:10" x14ac:dyDescent="0.2">
      <c r="A20" s="16" t="s">
        <v>54</v>
      </c>
      <c r="B20" s="16" t="s">
        <v>55</v>
      </c>
      <c r="C20" s="16" t="s">
        <v>56</v>
      </c>
      <c r="D20" s="44">
        <v>30</v>
      </c>
      <c r="E20" s="44">
        <v>374</v>
      </c>
      <c r="F20" s="44">
        <v>0</v>
      </c>
      <c r="G20" s="44">
        <f t="shared" si="1"/>
        <v>404</v>
      </c>
      <c r="H20" s="44">
        <v>19</v>
      </c>
      <c r="I20" s="44">
        <v>315</v>
      </c>
      <c r="J20" s="45">
        <f t="shared" si="0"/>
        <v>1.2825396825396826</v>
      </c>
    </row>
    <row r="21" spans="1:10" x14ac:dyDescent="0.2">
      <c r="A21" s="56" t="s">
        <v>57</v>
      </c>
      <c r="B21" s="16" t="s">
        <v>55</v>
      </c>
      <c r="C21" s="16" t="s">
        <v>405</v>
      </c>
      <c r="D21" s="44">
        <v>0</v>
      </c>
      <c r="E21" s="44">
        <v>16</v>
      </c>
      <c r="F21" s="44">
        <v>0</v>
      </c>
      <c r="G21" s="44">
        <f t="shared" si="1"/>
        <v>16</v>
      </c>
      <c r="H21" s="44">
        <v>0</v>
      </c>
      <c r="I21" s="44">
        <v>16</v>
      </c>
      <c r="J21" s="45">
        <f t="shared" si="0"/>
        <v>1</v>
      </c>
    </row>
    <row r="22" spans="1:10" x14ac:dyDescent="0.2">
      <c r="A22" s="16" t="s">
        <v>59</v>
      </c>
      <c r="B22" s="16" t="s">
        <v>60</v>
      </c>
      <c r="C22" s="16" t="s">
        <v>61</v>
      </c>
      <c r="D22" s="44">
        <v>7</v>
      </c>
      <c r="E22" s="44">
        <v>14</v>
      </c>
      <c r="F22" s="44">
        <v>0</v>
      </c>
      <c r="G22" s="44">
        <f t="shared" si="1"/>
        <v>21</v>
      </c>
      <c r="H22" s="44">
        <v>7</v>
      </c>
      <c r="I22" s="44">
        <v>18</v>
      </c>
      <c r="J22" s="45">
        <f t="shared" si="0"/>
        <v>1.1666666666666667</v>
      </c>
    </row>
    <row r="23" spans="1:10" x14ac:dyDescent="0.2">
      <c r="A23" s="16" t="s">
        <v>62</v>
      </c>
      <c r="B23" s="16" t="s">
        <v>63</v>
      </c>
      <c r="C23" s="16" t="s">
        <v>64</v>
      </c>
      <c r="D23" s="44">
        <v>2</v>
      </c>
      <c r="E23" s="44">
        <v>54</v>
      </c>
      <c r="F23" s="44">
        <v>0</v>
      </c>
      <c r="G23" s="44">
        <f t="shared" si="1"/>
        <v>56</v>
      </c>
      <c r="H23" s="44">
        <v>0</v>
      </c>
      <c r="I23" s="44">
        <v>55</v>
      </c>
      <c r="J23" s="45">
        <f t="shared" si="0"/>
        <v>1.0181818181818181</v>
      </c>
    </row>
    <row r="24" spans="1:10" x14ac:dyDescent="0.2">
      <c r="A24" s="16" t="s">
        <v>65</v>
      </c>
      <c r="B24" s="16" t="s">
        <v>66</v>
      </c>
      <c r="C24" s="16" t="s">
        <v>67</v>
      </c>
      <c r="D24" s="44">
        <v>20</v>
      </c>
      <c r="E24" s="44">
        <v>127</v>
      </c>
      <c r="F24" s="44">
        <v>0</v>
      </c>
      <c r="G24" s="44">
        <f t="shared" si="1"/>
        <v>147</v>
      </c>
      <c r="H24" s="44">
        <v>13</v>
      </c>
      <c r="I24" s="44">
        <v>136</v>
      </c>
      <c r="J24" s="45">
        <f t="shared" si="0"/>
        <v>1.0808823529411764</v>
      </c>
    </row>
    <row r="25" spans="1:10" x14ac:dyDescent="0.2">
      <c r="A25" s="16" t="s">
        <v>68</v>
      </c>
      <c r="B25" s="16" t="s">
        <v>66</v>
      </c>
      <c r="C25" s="16" t="s">
        <v>69</v>
      </c>
      <c r="D25" s="44">
        <v>0</v>
      </c>
      <c r="E25" s="44">
        <v>47</v>
      </c>
      <c r="F25" s="44">
        <v>0</v>
      </c>
      <c r="G25" s="44">
        <f t="shared" si="1"/>
        <v>47</v>
      </c>
      <c r="H25" s="44">
        <v>0</v>
      </c>
      <c r="I25" s="44">
        <v>40</v>
      </c>
      <c r="J25" s="45">
        <f t="shared" si="0"/>
        <v>1.175</v>
      </c>
    </row>
    <row r="26" spans="1:10" x14ac:dyDescent="0.2">
      <c r="A26" s="16" t="s">
        <v>70</v>
      </c>
      <c r="B26" s="16" t="s">
        <v>71</v>
      </c>
      <c r="C26" s="16" t="s">
        <v>72</v>
      </c>
      <c r="D26" s="44">
        <v>5</v>
      </c>
      <c r="E26" s="44">
        <v>35</v>
      </c>
      <c r="F26" s="44">
        <v>0</v>
      </c>
      <c r="G26" s="44">
        <f t="shared" si="1"/>
        <v>40</v>
      </c>
      <c r="H26" s="44">
        <v>3</v>
      </c>
      <c r="I26" s="44">
        <v>46</v>
      </c>
      <c r="J26" s="45">
        <f t="shared" si="0"/>
        <v>0.86956521739130432</v>
      </c>
    </row>
    <row r="27" spans="1:10" x14ac:dyDescent="0.2">
      <c r="A27" s="58" t="s">
        <v>73</v>
      </c>
      <c r="B27" s="16" t="s">
        <v>71</v>
      </c>
      <c r="C27" s="16" t="s">
        <v>74</v>
      </c>
      <c r="D27" s="44">
        <v>5</v>
      </c>
      <c r="E27" s="44">
        <v>36</v>
      </c>
      <c r="F27" s="44">
        <v>0</v>
      </c>
      <c r="G27" s="44">
        <f t="shared" si="1"/>
        <v>41</v>
      </c>
      <c r="H27" s="44">
        <v>5</v>
      </c>
      <c r="I27" s="44">
        <v>41</v>
      </c>
      <c r="J27" s="45">
        <f t="shared" si="0"/>
        <v>1</v>
      </c>
    </row>
    <row r="28" spans="1:10" x14ac:dyDescent="0.2">
      <c r="A28" s="16" t="s">
        <v>75</v>
      </c>
      <c r="B28" s="16" t="s">
        <v>76</v>
      </c>
      <c r="C28" s="16" t="s">
        <v>77</v>
      </c>
      <c r="D28" s="44">
        <v>5</v>
      </c>
      <c r="E28" s="44">
        <v>49</v>
      </c>
      <c r="F28" s="44">
        <v>0</v>
      </c>
      <c r="G28" s="44">
        <f t="shared" si="1"/>
        <v>54</v>
      </c>
      <c r="H28" s="44">
        <v>5</v>
      </c>
      <c r="I28" s="44">
        <v>55</v>
      </c>
      <c r="J28" s="45">
        <f t="shared" si="0"/>
        <v>0.98181818181818181</v>
      </c>
    </row>
    <row r="29" spans="1:10" x14ac:dyDescent="0.2">
      <c r="A29" s="16" t="s">
        <v>78</v>
      </c>
      <c r="B29" s="16" t="s">
        <v>79</v>
      </c>
      <c r="C29" s="16" t="s">
        <v>80</v>
      </c>
      <c r="D29" s="44">
        <v>0</v>
      </c>
      <c r="E29" s="44">
        <v>8</v>
      </c>
      <c r="F29" s="44">
        <v>0</v>
      </c>
      <c r="G29" s="44">
        <f t="shared" si="1"/>
        <v>8</v>
      </c>
      <c r="H29" s="44">
        <v>0</v>
      </c>
      <c r="I29" s="44">
        <v>8</v>
      </c>
      <c r="J29" s="45">
        <f t="shared" si="0"/>
        <v>1</v>
      </c>
    </row>
    <row r="30" spans="1:10" x14ac:dyDescent="0.2">
      <c r="A30" s="16" t="s">
        <v>81</v>
      </c>
      <c r="B30" s="16" t="s">
        <v>82</v>
      </c>
      <c r="C30" s="16" t="s">
        <v>83</v>
      </c>
      <c r="D30" s="44">
        <v>1</v>
      </c>
      <c r="E30" s="44">
        <v>3</v>
      </c>
      <c r="F30" s="44">
        <v>0</v>
      </c>
      <c r="G30" s="44">
        <f>SUM(D30:F30)</f>
        <v>4</v>
      </c>
      <c r="H30" s="44">
        <v>0</v>
      </c>
      <c r="I30" s="44">
        <v>4</v>
      </c>
      <c r="J30" s="45">
        <f t="shared" si="0"/>
        <v>1</v>
      </c>
    </row>
    <row r="31" spans="1:10" x14ac:dyDescent="0.2">
      <c r="A31" s="16" t="s">
        <v>84</v>
      </c>
      <c r="B31" s="16" t="s">
        <v>85</v>
      </c>
      <c r="C31" s="16" t="s">
        <v>86</v>
      </c>
      <c r="D31" s="44">
        <v>28</v>
      </c>
      <c r="E31" s="44">
        <v>186</v>
      </c>
      <c r="F31" s="44">
        <v>0</v>
      </c>
      <c r="G31" s="44">
        <f t="shared" si="1"/>
        <v>214</v>
      </c>
      <c r="H31" s="44">
        <v>10</v>
      </c>
      <c r="I31" s="44">
        <v>198</v>
      </c>
      <c r="J31" s="45">
        <f t="shared" si="0"/>
        <v>1.0808080808080809</v>
      </c>
    </row>
    <row r="32" spans="1:10" x14ac:dyDescent="0.2">
      <c r="A32" s="16" t="s">
        <v>88</v>
      </c>
      <c r="B32" s="16" t="s">
        <v>89</v>
      </c>
      <c r="C32" s="16" t="s">
        <v>90</v>
      </c>
      <c r="D32" s="44">
        <v>5</v>
      </c>
      <c r="E32" s="44">
        <v>51</v>
      </c>
      <c r="F32" s="44">
        <v>0</v>
      </c>
      <c r="G32" s="44">
        <f t="shared" si="1"/>
        <v>56</v>
      </c>
      <c r="H32" s="44">
        <v>5</v>
      </c>
      <c r="I32" s="44">
        <v>52</v>
      </c>
      <c r="J32" s="45">
        <f t="shared" si="0"/>
        <v>1.0769230769230769</v>
      </c>
    </row>
    <row r="33" spans="1:10" x14ac:dyDescent="0.2">
      <c r="A33" s="59" t="s">
        <v>91</v>
      </c>
      <c r="B33" s="59" t="s">
        <v>92</v>
      </c>
      <c r="C33" s="59" t="s">
        <v>93</v>
      </c>
      <c r="D33" s="60">
        <v>2</v>
      </c>
      <c r="E33" s="60">
        <v>85</v>
      </c>
      <c r="F33" s="60">
        <v>0</v>
      </c>
      <c r="G33" s="60">
        <f t="shared" si="1"/>
        <v>87</v>
      </c>
      <c r="H33" s="60">
        <v>2</v>
      </c>
      <c r="I33" s="60">
        <v>109</v>
      </c>
      <c r="J33" s="61">
        <f t="shared" si="0"/>
        <v>0.79816513761467889</v>
      </c>
    </row>
    <row r="34" spans="1:10" x14ac:dyDescent="0.2">
      <c r="A34" s="16" t="s">
        <v>94</v>
      </c>
      <c r="B34" s="16" t="s">
        <v>95</v>
      </c>
      <c r="C34" s="16" t="s">
        <v>96</v>
      </c>
      <c r="D34" s="44">
        <v>0</v>
      </c>
      <c r="E34" s="44">
        <v>7</v>
      </c>
      <c r="F34" s="44">
        <v>2</v>
      </c>
      <c r="G34" s="44">
        <f t="shared" si="1"/>
        <v>9</v>
      </c>
      <c r="H34" s="44">
        <v>0</v>
      </c>
      <c r="I34" s="44">
        <v>8</v>
      </c>
      <c r="J34" s="45">
        <f t="shared" si="0"/>
        <v>1.125</v>
      </c>
    </row>
    <row r="35" spans="1:10" x14ac:dyDescent="0.2">
      <c r="A35" s="16" t="s">
        <v>97</v>
      </c>
      <c r="B35" s="16" t="s">
        <v>98</v>
      </c>
      <c r="C35" s="16" t="s">
        <v>99</v>
      </c>
      <c r="D35" s="44">
        <v>1</v>
      </c>
      <c r="E35" s="44">
        <v>15</v>
      </c>
      <c r="F35" s="44">
        <v>0</v>
      </c>
      <c r="G35" s="44">
        <f t="shared" si="1"/>
        <v>16</v>
      </c>
      <c r="H35" s="44">
        <v>1</v>
      </c>
      <c r="I35" s="44">
        <v>17</v>
      </c>
      <c r="J35" s="45">
        <f t="shared" si="0"/>
        <v>0.94117647058823528</v>
      </c>
    </row>
    <row r="36" spans="1:10" x14ac:dyDescent="0.2">
      <c r="A36" s="16" t="s">
        <v>100</v>
      </c>
      <c r="B36" s="16" t="s">
        <v>101</v>
      </c>
      <c r="C36" s="16" t="s">
        <v>102</v>
      </c>
      <c r="D36" s="44">
        <v>0</v>
      </c>
      <c r="E36" s="44">
        <v>8</v>
      </c>
      <c r="F36" s="44">
        <v>0</v>
      </c>
      <c r="G36" s="44">
        <f t="shared" si="1"/>
        <v>8</v>
      </c>
      <c r="H36" s="44">
        <v>0</v>
      </c>
      <c r="I36" s="44">
        <v>10</v>
      </c>
      <c r="J36" s="45">
        <f t="shared" si="0"/>
        <v>0.8</v>
      </c>
    </row>
    <row r="37" spans="1:10" x14ac:dyDescent="0.2">
      <c r="A37" s="16" t="s">
        <v>103</v>
      </c>
      <c r="B37" s="16" t="s">
        <v>104</v>
      </c>
      <c r="C37" s="16" t="s">
        <v>105</v>
      </c>
      <c r="D37" s="44">
        <v>0</v>
      </c>
      <c r="E37" s="44">
        <v>6</v>
      </c>
      <c r="F37" s="44">
        <v>0</v>
      </c>
      <c r="G37" s="44">
        <f t="shared" si="1"/>
        <v>6</v>
      </c>
      <c r="H37" s="44">
        <v>0</v>
      </c>
      <c r="I37" s="44">
        <v>6</v>
      </c>
      <c r="J37" s="45">
        <f t="shared" si="0"/>
        <v>1</v>
      </c>
    </row>
    <row r="38" spans="1:10" x14ac:dyDescent="0.2">
      <c r="A38" s="16" t="s">
        <v>106</v>
      </c>
      <c r="B38" s="16" t="s">
        <v>107</v>
      </c>
      <c r="C38" s="16" t="s">
        <v>108</v>
      </c>
      <c r="D38" s="44">
        <v>1</v>
      </c>
      <c r="E38" s="44">
        <v>28</v>
      </c>
      <c r="F38" s="44">
        <v>0</v>
      </c>
      <c r="G38" s="44">
        <f t="shared" si="1"/>
        <v>29</v>
      </c>
      <c r="H38" s="44">
        <v>1</v>
      </c>
      <c r="I38" s="44">
        <v>30</v>
      </c>
      <c r="J38" s="45">
        <f t="shared" si="0"/>
        <v>0.96666666666666667</v>
      </c>
    </row>
    <row r="39" spans="1:10" x14ac:dyDescent="0.2">
      <c r="A39" s="16" t="s">
        <v>109</v>
      </c>
      <c r="B39" s="16" t="s">
        <v>110</v>
      </c>
      <c r="C39" s="16" t="s">
        <v>111</v>
      </c>
      <c r="D39" s="44">
        <v>1</v>
      </c>
      <c r="E39" s="44">
        <v>44</v>
      </c>
      <c r="F39" s="44">
        <v>0</v>
      </c>
      <c r="G39" s="44">
        <f t="shared" si="1"/>
        <v>45</v>
      </c>
      <c r="H39" s="44">
        <v>1</v>
      </c>
      <c r="I39" s="44">
        <v>36</v>
      </c>
      <c r="J39" s="45">
        <f t="shared" si="0"/>
        <v>1.25</v>
      </c>
    </row>
    <row r="40" spans="1:10" x14ac:dyDescent="0.2">
      <c r="A40" s="16" t="s">
        <v>112</v>
      </c>
      <c r="B40" s="16" t="s">
        <v>113</v>
      </c>
      <c r="C40" s="16" t="s">
        <v>114</v>
      </c>
      <c r="D40" s="44">
        <v>10</v>
      </c>
      <c r="E40" s="44">
        <v>107</v>
      </c>
      <c r="F40" s="44">
        <v>0</v>
      </c>
      <c r="G40" s="44">
        <f t="shared" si="1"/>
        <v>117</v>
      </c>
      <c r="H40" s="44">
        <v>4</v>
      </c>
      <c r="I40" s="44">
        <v>112</v>
      </c>
      <c r="J40" s="45">
        <f t="shared" si="0"/>
        <v>1.0446428571428572</v>
      </c>
    </row>
    <row r="41" spans="1:10" x14ac:dyDescent="0.2">
      <c r="A41" s="16" t="s">
        <v>115</v>
      </c>
      <c r="B41" s="16" t="s">
        <v>116</v>
      </c>
      <c r="C41" s="16" t="s">
        <v>117</v>
      </c>
      <c r="D41" s="44">
        <v>0</v>
      </c>
      <c r="E41" s="44">
        <v>6</v>
      </c>
      <c r="F41" s="44">
        <v>0</v>
      </c>
      <c r="G41" s="44">
        <f t="shared" si="1"/>
        <v>6</v>
      </c>
      <c r="H41" s="44">
        <v>0</v>
      </c>
      <c r="I41" s="44">
        <v>7</v>
      </c>
      <c r="J41" s="45">
        <f t="shared" si="0"/>
        <v>0.8571428571428571</v>
      </c>
    </row>
    <row r="42" spans="1:10" x14ac:dyDescent="0.2">
      <c r="A42" s="16" t="s">
        <v>118</v>
      </c>
      <c r="B42" s="16" t="s">
        <v>119</v>
      </c>
      <c r="C42" s="16" t="s">
        <v>120</v>
      </c>
      <c r="D42" s="44">
        <v>3</v>
      </c>
      <c r="E42" s="44">
        <v>14</v>
      </c>
      <c r="F42" s="44">
        <v>0</v>
      </c>
      <c r="G42" s="44">
        <f t="shared" si="1"/>
        <v>17</v>
      </c>
      <c r="H42" s="44">
        <v>3</v>
      </c>
      <c r="I42" s="44">
        <v>10</v>
      </c>
      <c r="J42" s="45">
        <f t="shared" si="0"/>
        <v>1.7</v>
      </c>
    </row>
    <row r="43" spans="1:10" x14ac:dyDescent="0.2">
      <c r="A43" s="59" t="s">
        <v>121</v>
      </c>
      <c r="B43" s="59" t="s">
        <v>122</v>
      </c>
      <c r="C43" s="59" t="s">
        <v>123</v>
      </c>
      <c r="D43" s="60">
        <v>5</v>
      </c>
      <c r="E43" s="60">
        <v>66</v>
      </c>
      <c r="F43" s="60">
        <v>0</v>
      </c>
      <c r="G43" s="60">
        <f t="shared" si="1"/>
        <v>71</v>
      </c>
      <c r="H43" s="60">
        <v>5</v>
      </c>
      <c r="I43" s="60">
        <v>109</v>
      </c>
      <c r="J43" s="61">
        <f t="shared" si="0"/>
        <v>0.65137614678899081</v>
      </c>
    </row>
    <row r="44" spans="1:10" x14ac:dyDescent="0.2">
      <c r="A44" s="16" t="s">
        <v>124</v>
      </c>
      <c r="B44" s="16" t="s">
        <v>122</v>
      </c>
      <c r="C44" s="16" t="s">
        <v>125</v>
      </c>
      <c r="D44" s="44">
        <v>0</v>
      </c>
      <c r="E44" s="44">
        <v>36</v>
      </c>
      <c r="F44" s="44">
        <v>0</v>
      </c>
      <c r="G44" s="44">
        <f t="shared" si="1"/>
        <v>36</v>
      </c>
      <c r="H44" s="44">
        <v>0</v>
      </c>
      <c r="I44" s="44">
        <v>43</v>
      </c>
      <c r="J44" s="45">
        <f t="shared" si="0"/>
        <v>0.83720930232558144</v>
      </c>
    </row>
    <row r="45" spans="1:10" x14ac:dyDescent="0.2">
      <c r="A45" s="16" t="s">
        <v>126</v>
      </c>
      <c r="B45" s="16" t="s">
        <v>127</v>
      </c>
      <c r="C45" s="16" t="s">
        <v>127</v>
      </c>
      <c r="D45" s="44">
        <v>1</v>
      </c>
      <c r="E45" s="44">
        <v>35</v>
      </c>
      <c r="F45" s="44">
        <v>0</v>
      </c>
      <c r="G45" s="44">
        <f t="shared" si="1"/>
        <v>36</v>
      </c>
      <c r="H45" s="44">
        <v>1</v>
      </c>
      <c r="I45" s="44">
        <v>37</v>
      </c>
      <c r="J45" s="45">
        <f t="shared" si="0"/>
        <v>0.97297297297297303</v>
      </c>
    </row>
    <row r="46" spans="1:10" x14ac:dyDescent="0.2">
      <c r="A46" s="16" t="s">
        <v>128</v>
      </c>
      <c r="B46" s="16" t="s">
        <v>129</v>
      </c>
      <c r="C46" s="16" t="s">
        <v>130</v>
      </c>
      <c r="D46" s="44">
        <v>3</v>
      </c>
      <c r="E46" s="44">
        <v>39</v>
      </c>
      <c r="F46" s="44">
        <v>0</v>
      </c>
      <c r="G46" s="44">
        <f t="shared" si="1"/>
        <v>42</v>
      </c>
      <c r="H46" s="44">
        <v>0</v>
      </c>
      <c r="I46" s="44">
        <v>28</v>
      </c>
      <c r="J46" s="45">
        <f t="shared" si="0"/>
        <v>1.5</v>
      </c>
    </row>
    <row r="47" spans="1:10" x14ac:dyDescent="0.2">
      <c r="A47" s="16" t="s">
        <v>131</v>
      </c>
      <c r="B47" s="16" t="s">
        <v>132</v>
      </c>
      <c r="C47" s="16" t="s">
        <v>133</v>
      </c>
      <c r="D47" s="44">
        <v>1</v>
      </c>
      <c r="E47" s="44">
        <v>18</v>
      </c>
      <c r="F47" s="44">
        <v>0</v>
      </c>
      <c r="G47" s="44">
        <f t="shared" si="1"/>
        <v>19</v>
      </c>
      <c r="H47" s="44">
        <v>1</v>
      </c>
      <c r="I47" s="44">
        <v>22</v>
      </c>
      <c r="J47" s="45">
        <f t="shared" si="0"/>
        <v>0.86363636363636365</v>
      </c>
    </row>
    <row r="48" spans="1:10" x14ac:dyDescent="0.2">
      <c r="A48" s="16" t="s">
        <v>134</v>
      </c>
      <c r="B48" s="16" t="s">
        <v>135</v>
      </c>
      <c r="C48" s="16" t="s">
        <v>136</v>
      </c>
      <c r="D48" s="44">
        <v>4</v>
      </c>
      <c r="E48" s="44">
        <v>81</v>
      </c>
      <c r="F48" s="44">
        <v>0</v>
      </c>
      <c r="G48" s="44">
        <f t="shared" si="1"/>
        <v>85</v>
      </c>
      <c r="H48" s="44">
        <v>3</v>
      </c>
      <c r="I48" s="44">
        <v>85</v>
      </c>
      <c r="J48" s="45">
        <f t="shared" si="0"/>
        <v>1</v>
      </c>
    </row>
    <row r="49" spans="1:10" x14ac:dyDescent="0.2">
      <c r="A49" s="16" t="s">
        <v>137</v>
      </c>
      <c r="B49" s="16" t="s">
        <v>138</v>
      </c>
      <c r="C49" s="16" t="s">
        <v>139</v>
      </c>
      <c r="D49" s="44">
        <v>4</v>
      </c>
      <c r="E49" s="44">
        <v>125</v>
      </c>
      <c r="F49" s="44">
        <v>0</v>
      </c>
      <c r="G49" s="44">
        <f t="shared" si="1"/>
        <v>129</v>
      </c>
      <c r="H49" s="44">
        <v>0</v>
      </c>
      <c r="I49" s="44">
        <v>100</v>
      </c>
      <c r="J49" s="45">
        <f t="shared" si="0"/>
        <v>1.29</v>
      </c>
    </row>
    <row r="50" spans="1:10" x14ac:dyDescent="0.2">
      <c r="A50" s="16" t="s">
        <v>140</v>
      </c>
      <c r="B50" s="16" t="s">
        <v>141</v>
      </c>
      <c r="C50" s="16" t="s">
        <v>142</v>
      </c>
      <c r="D50" s="44">
        <v>7</v>
      </c>
      <c r="E50" s="44">
        <v>63</v>
      </c>
      <c r="F50" s="44">
        <v>0</v>
      </c>
      <c r="G50" s="44">
        <f t="shared" si="1"/>
        <v>70</v>
      </c>
      <c r="H50" s="44">
        <v>6</v>
      </c>
      <c r="I50" s="44">
        <v>70</v>
      </c>
      <c r="J50" s="45">
        <f t="shared" si="0"/>
        <v>1</v>
      </c>
    </row>
    <row r="51" spans="1:10" x14ac:dyDescent="0.2">
      <c r="A51" s="16" t="s">
        <v>143</v>
      </c>
      <c r="B51" s="16" t="s">
        <v>144</v>
      </c>
      <c r="C51" s="16" t="s">
        <v>145</v>
      </c>
      <c r="D51" s="44">
        <v>2</v>
      </c>
      <c r="E51" s="44">
        <v>32</v>
      </c>
      <c r="F51" s="44">
        <v>0</v>
      </c>
      <c r="G51" s="44">
        <f t="shared" si="1"/>
        <v>34</v>
      </c>
      <c r="H51" s="44">
        <v>0</v>
      </c>
      <c r="I51" s="44">
        <v>30</v>
      </c>
      <c r="J51" s="45">
        <f t="shared" si="0"/>
        <v>1.1333333333333333</v>
      </c>
    </row>
    <row r="52" spans="1:10" x14ac:dyDescent="0.2">
      <c r="A52" s="16" t="s">
        <v>146</v>
      </c>
      <c r="B52" s="16" t="s">
        <v>147</v>
      </c>
      <c r="C52" s="16" t="s">
        <v>148</v>
      </c>
      <c r="D52" s="44">
        <v>1</v>
      </c>
      <c r="E52" s="44">
        <v>13</v>
      </c>
      <c r="F52" s="44">
        <v>0</v>
      </c>
      <c r="G52" s="44">
        <f t="shared" si="1"/>
        <v>14</v>
      </c>
      <c r="H52" s="44">
        <v>0</v>
      </c>
      <c r="I52" s="44">
        <v>13</v>
      </c>
      <c r="J52" s="45">
        <f t="shared" si="0"/>
        <v>1.0769230769230769</v>
      </c>
    </row>
    <row r="53" spans="1:10" x14ac:dyDescent="0.2">
      <c r="A53" s="16" t="s">
        <v>149</v>
      </c>
      <c r="B53" s="16" t="s">
        <v>147</v>
      </c>
      <c r="C53" s="16" t="s">
        <v>150</v>
      </c>
      <c r="D53" s="44">
        <v>2</v>
      </c>
      <c r="E53" s="44">
        <v>22</v>
      </c>
      <c r="F53" s="44">
        <v>0</v>
      </c>
      <c r="G53" s="44">
        <f t="shared" si="1"/>
        <v>24</v>
      </c>
      <c r="H53" s="44">
        <v>0</v>
      </c>
      <c r="I53" s="44">
        <v>26</v>
      </c>
      <c r="J53" s="45">
        <f t="shared" si="0"/>
        <v>0.92307692307692313</v>
      </c>
    </row>
    <row r="54" spans="1:10" x14ac:dyDescent="0.2">
      <c r="A54" s="16" t="s">
        <v>151</v>
      </c>
      <c r="B54" s="16" t="s">
        <v>152</v>
      </c>
      <c r="C54" s="16" t="s">
        <v>153</v>
      </c>
      <c r="D54" s="44">
        <v>6</v>
      </c>
      <c r="E54" s="44">
        <v>131</v>
      </c>
      <c r="F54" s="44">
        <v>0</v>
      </c>
      <c r="G54" s="44">
        <f t="shared" si="1"/>
        <v>137</v>
      </c>
      <c r="H54" s="44">
        <v>6</v>
      </c>
      <c r="I54" s="44">
        <v>58</v>
      </c>
      <c r="J54" s="45">
        <f t="shared" si="0"/>
        <v>2.3620689655172415</v>
      </c>
    </row>
    <row r="55" spans="1:10" x14ac:dyDescent="0.2">
      <c r="A55" s="16" t="s">
        <v>154</v>
      </c>
      <c r="B55" s="16" t="s">
        <v>155</v>
      </c>
      <c r="C55" s="16" t="s">
        <v>156</v>
      </c>
      <c r="D55" s="44">
        <v>1</v>
      </c>
      <c r="E55" s="44">
        <v>7</v>
      </c>
      <c r="F55" s="44">
        <v>0</v>
      </c>
      <c r="G55" s="44">
        <f t="shared" si="1"/>
        <v>8</v>
      </c>
      <c r="H55" s="44">
        <v>0</v>
      </c>
      <c r="I55" s="44">
        <v>7</v>
      </c>
      <c r="J55" s="45">
        <f t="shared" si="0"/>
        <v>1.1428571428571428</v>
      </c>
    </row>
    <row r="56" spans="1:10" x14ac:dyDescent="0.2">
      <c r="A56" s="16" t="s">
        <v>157</v>
      </c>
      <c r="B56" s="16" t="s">
        <v>155</v>
      </c>
      <c r="C56" s="16" t="s">
        <v>158</v>
      </c>
      <c r="D56" s="44">
        <v>2</v>
      </c>
      <c r="E56" s="44">
        <v>25</v>
      </c>
      <c r="F56" s="44">
        <v>0</v>
      </c>
      <c r="G56" s="44">
        <f t="shared" si="1"/>
        <v>27</v>
      </c>
      <c r="H56" s="44">
        <v>0</v>
      </c>
      <c r="I56" s="44">
        <v>26</v>
      </c>
      <c r="J56" s="45">
        <f t="shared" si="0"/>
        <v>1.0384615384615385</v>
      </c>
    </row>
    <row r="57" spans="1:10" x14ac:dyDescent="0.2">
      <c r="A57" s="16" t="s">
        <v>159</v>
      </c>
      <c r="B57" s="16" t="s">
        <v>160</v>
      </c>
      <c r="C57" s="16" t="s">
        <v>161</v>
      </c>
      <c r="D57" s="44">
        <v>2</v>
      </c>
      <c r="E57" s="44">
        <v>42</v>
      </c>
      <c r="F57" s="44">
        <v>0</v>
      </c>
      <c r="G57" s="44">
        <f t="shared" si="1"/>
        <v>44</v>
      </c>
      <c r="H57" s="44">
        <v>0</v>
      </c>
      <c r="I57" s="44">
        <v>31</v>
      </c>
      <c r="J57" s="45">
        <f t="shared" si="0"/>
        <v>1.4193548387096775</v>
      </c>
    </row>
    <row r="58" spans="1:10" x14ac:dyDescent="0.2">
      <c r="A58" s="16" t="s">
        <v>162</v>
      </c>
      <c r="B58" s="16" t="s">
        <v>163</v>
      </c>
      <c r="C58" s="16" t="s">
        <v>164</v>
      </c>
      <c r="D58" s="44">
        <v>1</v>
      </c>
      <c r="E58" s="44">
        <v>35</v>
      </c>
      <c r="F58" s="44">
        <v>0</v>
      </c>
      <c r="G58" s="44">
        <f t="shared" si="1"/>
        <v>36</v>
      </c>
      <c r="H58" s="44">
        <v>1</v>
      </c>
      <c r="I58" s="44">
        <v>29</v>
      </c>
      <c r="J58" s="45">
        <f t="shared" si="0"/>
        <v>1.2413793103448276</v>
      </c>
    </row>
    <row r="59" spans="1:10" x14ac:dyDescent="0.2">
      <c r="A59" s="16" t="s">
        <v>165</v>
      </c>
      <c r="B59" s="16" t="s">
        <v>166</v>
      </c>
      <c r="C59" s="16" t="s">
        <v>167</v>
      </c>
      <c r="D59" s="44">
        <v>7</v>
      </c>
      <c r="E59" s="44">
        <v>115</v>
      </c>
      <c r="F59" s="44">
        <v>0</v>
      </c>
      <c r="G59" s="44">
        <f t="shared" si="1"/>
        <v>122</v>
      </c>
      <c r="H59" s="44">
        <v>1</v>
      </c>
      <c r="I59" s="44">
        <v>81</v>
      </c>
      <c r="J59" s="45">
        <f t="shared" si="0"/>
        <v>1.5061728395061729</v>
      </c>
    </row>
    <row r="60" spans="1:10" x14ac:dyDescent="0.2">
      <c r="A60" s="16" t="s">
        <v>168</v>
      </c>
      <c r="B60" s="16" t="s">
        <v>169</v>
      </c>
      <c r="C60" s="16" t="s">
        <v>170</v>
      </c>
      <c r="D60" s="44">
        <v>1</v>
      </c>
      <c r="E60" s="44">
        <v>23</v>
      </c>
      <c r="F60" s="44">
        <v>0</v>
      </c>
      <c r="G60" s="44">
        <f t="shared" si="1"/>
        <v>24</v>
      </c>
      <c r="H60" s="44">
        <v>0</v>
      </c>
      <c r="I60" s="44">
        <v>23</v>
      </c>
      <c r="J60" s="45">
        <f t="shared" si="0"/>
        <v>1.0434782608695652</v>
      </c>
    </row>
    <row r="61" spans="1:10" x14ac:dyDescent="0.2">
      <c r="A61" s="16" t="s">
        <v>171</v>
      </c>
      <c r="B61" s="16" t="s">
        <v>172</v>
      </c>
      <c r="C61" s="16" t="s">
        <v>172</v>
      </c>
      <c r="D61" s="44">
        <v>4</v>
      </c>
      <c r="E61" s="44">
        <v>123</v>
      </c>
      <c r="F61" s="44">
        <v>0</v>
      </c>
      <c r="G61" s="44">
        <f t="shared" si="1"/>
        <v>127</v>
      </c>
      <c r="H61" s="44">
        <v>0</v>
      </c>
      <c r="I61" s="44">
        <v>130</v>
      </c>
      <c r="J61" s="45">
        <f t="shared" si="0"/>
        <v>0.97692307692307689</v>
      </c>
    </row>
    <row r="62" spans="1:10" x14ac:dyDescent="0.2">
      <c r="A62" s="16" t="s">
        <v>173</v>
      </c>
      <c r="B62" s="16" t="s">
        <v>174</v>
      </c>
      <c r="C62" s="16" t="s">
        <v>175</v>
      </c>
      <c r="D62" s="44">
        <v>3</v>
      </c>
      <c r="E62" s="44">
        <v>26</v>
      </c>
      <c r="F62" s="44">
        <v>0</v>
      </c>
      <c r="G62" s="44">
        <f t="shared" si="1"/>
        <v>29</v>
      </c>
      <c r="H62" s="44">
        <v>3</v>
      </c>
      <c r="I62" s="44">
        <v>11</v>
      </c>
      <c r="J62" s="45">
        <f t="shared" si="0"/>
        <v>2.6363636363636362</v>
      </c>
    </row>
    <row r="63" spans="1:10" x14ac:dyDescent="0.2">
      <c r="A63" s="16" t="s">
        <v>176</v>
      </c>
      <c r="B63" s="16" t="s">
        <v>177</v>
      </c>
      <c r="C63" s="16" t="s">
        <v>178</v>
      </c>
      <c r="D63" s="44">
        <v>6</v>
      </c>
      <c r="E63" s="44">
        <v>35</v>
      </c>
      <c r="F63" s="44">
        <v>0</v>
      </c>
      <c r="G63" s="44">
        <f t="shared" si="1"/>
        <v>41</v>
      </c>
      <c r="H63" s="44">
        <v>2</v>
      </c>
      <c r="I63" s="44">
        <v>40</v>
      </c>
      <c r="J63" s="45">
        <f t="shared" si="0"/>
        <v>1.0249999999999999</v>
      </c>
    </row>
    <row r="64" spans="1:10" x14ac:dyDescent="0.2">
      <c r="A64" s="16" t="s">
        <v>181</v>
      </c>
      <c r="B64" s="16" t="s">
        <v>180</v>
      </c>
      <c r="C64" s="16" t="s">
        <v>403</v>
      </c>
      <c r="D64" s="44">
        <v>7</v>
      </c>
      <c r="E64" s="44">
        <v>157</v>
      </c>
      <c r="F64" s="44">
        <v>0</v>
      </c>
      <c r="G64" s="44">
        <f t="shared" si="1"/>
        <v>164</v>
      </c>
      <c r="H64" s="44">
        <v>4</v>
      </c>
      <c r="I64" s="44">
        <v>170</v>
      </c>
      <c r="J64" s="45">
        <f t="shared" si="0"/>
        <v>0.96470588235294119</v>
      </c>
    </row>
    <row r="65" spans="1:10" x14ac:dyDescent="0.2">
      <c r="A65" s="16" t="s">
        <v>183</v>
      </c>
      <c r="B65" s="16" t="s">
        <v>180</v>
      </c>
      <c r="C65" s="16" t="s">
        <v>184</v>
      </c>
      <c r="D65" s="44">
        <v>7</v>
      </c>
      <c r="E65" s="44">
        <v>222</v>
      </c>
      <c r="F65" s="44">
        <v>0</v>
      </c>
      <c r="G65" s="44">
        <f t="shared" si="1"/>
        <v>229</v>
      </c>
      <c r="H65" s="44">
        <v>0</v>
      </c>
      <c r="I65" s="44">
        <v>226</v>
      </c>
      <c r="J65" s="45">
        <f t="shared" si="0"/>
        <v>1.0132743362831858</v>
      </c>
    </row>
    <row r="66" spans="1:10" x14ac:dyDescent="0.2">
      <c r="A66" s="16" t="s">
        <v>189</v>
      </c>
      <c r="B66" s="16" t="s">
        <v>180</v>
      </c>
      <c r="C66" s="16" t="s">
        <v>190</v>
      </c>
      <c r="D66" s="44">
        <v>5</v>
      </c>
      <c r="E66" s="44">
        <v>109</v>
      </c>
      <c r="F66" s="44">
        <v>0</v>
      </c>
      <c r="G66" s="44">
        <f t="shared" si="1"/>
        <v>114</v>
      </c>
      <c r="H66" s="44">
        <v>2</v>
      </c>
      <c r="I66" s="44">
        <v>126</v>
      </c>
      <c r="J66" s="45">
        <f t="shared" si="0"/>
        <v>0.90476190476190477</v>
      </c>
    </row>
    <row r="67" spans="1:10" x14ac:dyDescent="0.2">
      <c r="A67" s="59" t="s">
        <v>390</v>
      </c>
      <c r="B67" s="59" t="s">
        <v>180</v>
      </c>
      <c r="C67" s="59" t="s">
        <v>404</v>
      </c>
      <c r="D67" s="60">
        <v>11</v>
      </c>
      <c r="E67" s="60">
        <v>100</v>
      </c>
      <c r="F67" s="60">
        <v>0</v>
      </c>
      <c r="G67" s="60">
        <f t="shared" si="1"/>
        <v>111</v>
      </c>
      <c r="H67" s="60">
        <v>1</v>
      </c>
      <c r="I67" s="60">
        <v>143</v>
      </c>
      <c r="J67" s="61">
        <f t="shared" si="0"/>
        <v>0.77622377622377625</v>
      </c>
    </row>
    <row r="68" spans="1:10" x14ac:dyDescent="0.2">
      <c r="A68" s="16" t="s">
        <v>191</v>
      </c>
      <c r="B68" s="16" t="s">
        <v>180</v>
      </c>
      <c r="C68" s="16" t="s">
        <v>192</v>
      </c>
      <c r="D68" s="44">
        <v>6</v>
      </c>
      <c r="E68" s="44">
        <v>106</v>
      </c>
      <c r="F68" s="44">
        <v>0</v>
      </c>
      <c r="G68" s="44">
        <f t="shared" si="1"/>
        <v>112</v>
      </c>
      <c r="H68" s="44">
        <v>0</v>
      </c>
      <c r="I68" s="44">
        <v>116</v>
      </c>
      <c r="J68" s="45">
        <f t="shared" si="0"/>
        <v>0.96551724137931039</v>
      </c>
    </row>
    <row r="69" spans="1:10" x14ac:dyDescent="0.2">
      <c r="A69" s="16" t="s">
        <v>387</v>
      </c>
      <c r="B69" s="16" t="s">
        <v>180</v>
      </c>
      <c r="C69" s="16" t="s">
        <v>186</v>
      </c>
      <c r="D69" s="44">
        <v>4</v>
      </c>
      <c r="E69" s="44">
        <v>263</v>
      </c>
      <c r="F69" s="44">
        <v>0</v>
      </c>
      <c r="G69" s="44">
        <f t="shared" si="1"/>
        <v>267</v>
      </c>
      <c r="H69" s="44">
        <v>0</v>
      </c>
      <c r="I69" s="44">
        <v>254</v>
      </c>
      <c r="J69" s="45">
        <f t="shared" si="0"/>
        <v>1.0511811023622046</v>
      </c>
    </row>
    <row r="70" spans="1:10" x14ac:dyDescent="0.2">
      <c r="A70" s="16" t="s">
        <v>193</v>
      </c>
      <c r="B70" s="16" t="s">
        <v>180</v>
      </c>
      <c r="C70" s="16" t="s">
        <v>194</v>
      </c>
      <c r="D70" s="44">
        <v>4</v>
      </c>
      <c r="E70" s="44">
        <v>57</v>
      </c>
      <c r="F70" s="44">
        <v>0</v>
      </c>
      <c r="G70" s="44">
        <f t="shared" si="1"/>
        <v>61</v>
      </c>
      <c r="H70" s="44">
        <v>0</v>
      </c>
      <c r="I70" s="44">
        <v>62</v>
      </c>
      <c r="J70" s="45">
        <f t="shared" si="0"/>
        <v>0.9838709677419355</v>
      </c>
    </row>
    <row r="71" spans="1:10" x14ac:dyDescent="0.2">
      <c r="A71" s="59" t="s">
        <v>195</v>
      </c>
      <c r="B71" s="59" t="s">
        <v>180</v>
      </c>
      <c r="C71" s="59" t="s">
        <v>196</v>
      </c>
      <c r="D71" s="60">
        <v>2</v>
      </c>
      <c r="E71" s="60">
        <v>151</v>
      </c>
      <c r="F71" s="60">
        <v>0</v>
      </c>
      <c r="G71" s="60">
        <f t="shared" si="1"/>
        <v>153</v>
      </c>
      <c r="H71" s="60">
        <v>0</v>
      </c>
      <c r="I71" s="60">
        <v>194</v>
      </c>
      <c r="J71" s="61">
        <f t="shared" si="0"/>
        <v>0.78865979381443296</v>
      </c>
    </row>
    <row r="72" spans="1:10" x14ac:dyDescent="0.2">
      <c r="A72" s="16" t="s">
        <v>197</v>
      </c>
      <c r="B72" s="16" t="s">
        <v>180</v>
      </c>
      <c r="C72" s="16" t="s">
        <v>198</v>
      </c>
      <c r="D72" s="44">
        <v>23</v>
      </c>
      <c r="E72" s="44">
        <v>805</v>
      </c>
      <c r="F72" s="44">
        <v>0</v>
      </c>
      <c r="G72" s="44">
        <f t="shared" si="1"/>
        <v>828</v>
      </c>
      <c r="H72" s="44">
        <v>5</v>
      </c>
      <c r="I72" s="44">
        <v>581</v>
      </c>
      <c r="J72" s="45">
        <f t="shared" si="0"/>
        <v>1.4251290877796903</v>
      </c>
    </row>
    <row r="73" spans="1:10" x14ac:dyDescent="0.2">
      <c r="A73" s="16" t="s">
        <v>199</v>
      </c>
      <c r="B73" s="16" t="s">
        <v>180</v>
      </c>
      <c r="C73" s="16" t="s">
        <v>200</v>
      </c>
      <c r="D73" s="44">
        <v>0</v>
      </c>
      <c r="E73" s="44">
        <v>186</v>
      </c>
      <c r="F73" s="44">
        <v>0</v>
      </c>
      <c r="G73" s="44">
        <f t="shared" si="1"/>
        <v>186</v>
      </c>
      <c r="H73" s="44">
        <v>0</v>
      </c>
      <c r="I73" s="44">
        <v>202</v>
      </c>
      <c r="J73" s="45">
        <f t="shared" si="0"/>
        <v>0.92079207920792083</v>
      </c>
    </row>
    <row r="74" spans="1:10" x14ac:dyDescent="0.2">
      <c r="A74" s="16" t="s">
        <v>201</v>
      </c>
      <c r="B74" s="16" t="s">
        <v>180</v>
      </c>
      <c r="C74" s="16" t="s">
        <v>421</v>
      </c>
      <c r="D74" s="44">
        <v>17</v>
      </c>
      <c r="E74" s="44">
        <v>642</v>
      </c>
      <c r="F74" s="44">
        <v>0</v>
      </c>
      <c r="G74" s="44">
        <f t="shared" si="1"/>
        <v>659</v>
      </c>
      <c r="H74" s="44">
        <v>14</v>
      </c>
      <c r="I74" s="44">
        <v>590</v>
      </c>
      <c r="J74" s="45">
        <f t="shared" si="0"/>
        <v>1.1169491525423729</v>
      </c>
    </row>
    <row r="75" spans="1:10" x14ac:dyDescent="0.2">
      <c r="A75" s="16" t="s">
        <v>203</v>
      </c>
      <c r="B75" s="16" t="s">
        <v>180</v>
      </c>
      <c r="C75" s="16" t="s">
        <v>422</v>
      </c>
      <c r="D75" s="44">
        <v>8</v>
      </c>
      <c r="E75" s="44">
        <v>325</v>
      </c>
      <c r="F75" s="44">
        <v>0</v>
      </c>
      <c r="G75" s="44">
        <f t="shared" si="1"/>
        <v>333</v>
      </c>
      <c r="H75" s="44">
        <v>3</v>
      </c>
      <c r="I75" s="44">
        <v>383</v>
      </c>
      <c r="J75" s="45">
        <f t="shared" si="0"/>
        <v>0.86945169712793735</v>
      </c>
    </row>
    <row r="76" spans="1:10" x14ac:dyDescent="0.2">
      <c r="A76" s="16" t="s">
        <v>396</v>
      </c>
      <c r="B76" s="16" t="s">
        <v>180</v>
      </c>
      <c r="C76" s="16" t="s">
        <v>423</v>
      </c>
      <c r="D76" s="44">
        <v>6</v>
      </c>
      <c r="E76" s="44">
        <v>192</v>
      </c>
      <c r="F76" s="44">
        <v>0</v>
      </c>
      <c r="G76" s="44">
        <f t="shared" si="1"/>
        <v>198</v>
      </c>
      <c r="H76" s="44">
        <v>1</v>
      </c>
      <c r="I76" s="44">
        <v>196</v>
      </c>
      <c r="J76" s="45">
        <f t="shared" ref="J76:J114" si="2">G76/I76</f>
        <v>1.010204081632653</v>
      </c>
    </row>
    <row r="77" spans="1:10" x14ac:dyDescent="0.2">
      <c r="A77" s="16" t="s">
        <v>205</v>
      </c>
      <c r="B77" s="16" t="s">
        <v>180</v>
      </c>
      <c r="C77" s="16" t="s">
        <v>206</v>
      </c>
      <c r="D77" s="44">
        <v>3</v>
      </c>
      <c r="E77" s="44">
        <v>71</v>
      </c>
      <c r="F77" s="44">
        <v>0</v>
      </c>
      <c r="G77" s="44">
        <f>SUM(D77:F77)</f>
        <v>74</v>
      </c>
      <c r="H77" s="44">
        <v>0</v>
      </c>
      <c r="I77" s="44">
        <v>50</v>
      </c>
      <c r="J77" s="45">
        <f>G77/I77</f>
        <v>1.48</v>
      </c>
    </row>
    <row r="78" spans="1:10" x14ac:dyDescent="0.2">
      <c r="A78" s="16" t="s">
        <v>207</v>
      </c>
      <c r="B78" s="16" t="s">
        <v>208</v>
      </c>
      <c r="C78" s="16" t="s">
        <v>208</v>
      </c>
      <c r="D78" s="44">
        <v>4</v>
      </c>
      <c r="E78" s="44">
        <v>50</v>
      </c>
      <c r="F78" s="44">
        <v>0</v>
      </c>
      <c r="G78" s="44">
        <f t="shared" ref="G78:G113" si="3">SUM(D78:F78)</f>
        <v>54</v>
      </c>
      <c r="H78" s="44">
        <v>1</v>
      </c>
      <c r="I78" s="44">
        <v>57</v>
      </c>
      <c r="J78" s="45">
        <f t="shared" si="2"/>
        <v>0.94736842105263153</v>
      </c>
    </row>
    <row r="79" spans="1:10" x14ac:dyDescent="0.2">
      <c r="A79" s="16" t="s">
        <v>209</v>
      </c>
      <c r="B79" s="16" t="s">
        <v>210</v>
      </c>
      <c r="C79" s="16" t="s">
        <v>211</v>
      </c>
      <c r="D79" s="44">
        <v>4</v>
      </c>
      <c r="E79" s="44">
        <v>14</v>
      </c>
      <c r="F79" s="44">
        <v>0</v>
      </c>
      <c r="G79" s="44">
        <f t="shared" si="3"/>
        <v>18</v>
      </c>
      <c r="H79" s="44">
        <v>4</v>
      </c>
      <c r="I79" s="44">
        <v>15</v>
      </c>
      <c r="J79" s="45">
        <f t="shared" si="2"/>
        <v>1.2</v>
      </c>
    </row>
    <row r="80" spans="1:10" x14ac:dyDescent="0.2">
      <c r="A80" s="34" t="s">
        <v>407</v>
      </c>
      <c r="B80" s="16" t="s">
        <v>210</v>
      </c>
      <c r="C80" s="16" t="s">
        <v>408</v>
      </c>
      <c r="D80" s="44">
        <v>0</v>
      </c>
      <c r="E80" s="44">
        <v>11</v>
      </c>
      <c r="F80" s="44">
        <v>0</v>
      </c>
      <c r="G80" s="44">
        <f t="shared" si="3"/>
        <v>11</v>
      </c>
      <c r="H80" s="44">
        <v>0</v>
      </c>
      <c r="I80" s="44">
        <v>6</v>
      </c>
      <c r="J80" s="45">
        <f t="shared" si="2"/>
        <v>1.8333333333333333</v>
      </c>
    </row>
    <row r="81" spans="1:10" x14ac:dyDescent="0.2">
      <c r="A81" s="16" t="s">
        <v>212</v>
      </c>
      <c r="B81" s="16" t="s">
        <v>213</v>
      </c>
      <c r="C81" s="16" t="s">
        <v>214</v>
      </c>
      <c r="D81" s="44">
        <v>2</v>
      </c>
      <c r="E81" s="44">
        <v>65</v>
      </c>
      <c r="F81" s="44">
        <v>0</v>
      </c>
      <c r="G81" s="44">
        <f t="shared" si="3"/>
        <v>67</v>
      </c>
      <c r="H81" s="44">
        <v>0</v>
      </c>
      <c r="I81" s="44">
        <v>60</v>
      </c>
      <c r="J81" s="45">
        <f t="shared" si="2"/>
        <v>1.1166666666666667</v>
      </c>
    </row>
    <row r="82" spans="1:10" x14ac:dyDescent="0.2">
      <c r="A82" s="16" t="s">
        <v>215</v>
      </c>
      <c r="B82" s="16" t="s">
        <v>216</v>
      </c>
      <c r="C82" s="16" t="s">
        <v>216</v>
      </c>
      <c r="D82" s="44">
        <v>1</v>
      </c>
      <c r="E82" s="44">
        <v>75</v>
      </c>
      <c r="F82" s="44">
        <v>0</v>
      </c>
      <c r="G82" s="44">
        <f t="shared" si="3"/>
        <v>76</v>
      </c>
      <c r="H82" s="44">
        <v>1</v>
      </c>
      <c r="I82" s="44">
        <v>46</v>
      </c>
      <c r="J82" s="45">
        <f t="shared" si="2"/>
        <v>1.6521739130434783</v>
      </c>
    </row>
    <row r="83" spans="1:10" x14ac:dyDescent="0.2">
      <c r="A83" s="16" t="s">
        <v>218</v>
      </c>
      <c r="B83" s="16" t="s">
        <v>219</v>
      </c>
      <c r="C83" s="16" t="s">
        <v>220</v>
      </c>
      <c r="D83" s="44">
        <v>7</v>
      </c>
      <c r="E83" s="44">
        <v>155</v>
      </c>
      <c r="F83" s="44">
        <v>0</v>
      </c>
      <c r="G83" s="44">
        <f t="shared" si="3"/>
        <v>162</v>
      </c>
      <c r="H83" s="44">
        <v>7</v>
      </c>
      <c r="I83" s="44">
        <v>140</v>
      </c>
      <c r="J83" s="45">
        <f t="shared" si="2"/>
        <v>1.1571428571428573</v>
      </c>
    </row>
    <row r="84" spans="1:10" x14ac:dyDescent="0.2">
      <c r="A84" s="59" t="s">
        <v>221</v>
      </c>
      <c r="B84" s="59" t="s">
        <v>219</v>
      </c>
      <c r="C84" s="59" t="s">
        <v>222</v>
      </c>
      <c r="D84" s="60">
        <v>1</v>
      </c>
      <c r="E84" s="60">
        <v>32</v>
      </c>
      <c r="F84" s="60">
        <v>0</v>
      </c>
      <c r="G84" s="60">
        <f t="shared" si="3"/>
        <v>33</v>
      </c>
      <c r="H84" s="60">
        <v>0</v>
      </c>
      <c r="I84" s="60">
        <v>57</v>
      </c>
      <c r="J84" s="61">
        <f t="shared" si="2"/>
        <v>0.57894736842105265</v>
      </c>
    </row>
    <row r="85" spans="1:10" x14ac:dyDescent="0.2">
      <c r="A85" s="16" t="s">
        <v>223</v>
      </c>
      <c r="B85" s="16" t="s">
        <v>224</v>
      </c>
      <c r="C85" s="16" t="s">
        <v>225</v>
      </c>
      <c r="D85" s="44">
        <v>10</v>
      </c>
      <c r="E85" s="44">
        <v>106</v>
      </c>
      <c r="F85" s="44">
        <v>0</v>
      </c>
      <c r="G85" s="44">
        <f t="shared" si="3"/>
        <v>116</v>
      </c>
      <c r="H85" s="44">
        <v>2</v>
      </c>
      <c r="I85" s="44">
        <v>58</v>
      </c>
      <c r="J85" s="45">
        <f t="shared" si="2"/>
        <v>2</v>
      </c>
    </row>
    <row r="86" spans="1:10" x14ac:dyDescent="0.2">
      <c r="A86" s="16" t="s">
        <v>226</v>
      </c>
      <c r="B86" s="16" t="s">
        <v>227</v>
      </c>
      <c r="C86" s="16" t="s">
        <v>228</v>
      </c>
      <c r="D86" s="44">
        <v>1</v>
      </c>
      <c r="E86" s="44">
        <v>39</v>
      </c>
      <c r="F86" s="44">
        <v>0</v>
      </c>
      <c r="G86" s="44">
        <f t="shared" si="3"/>
        <v>40</v>
      </c>
      <c r="H86" s="44">
        <v>1</v>
      </c>
      <c r="I86" s="44">
        <v>41</v>
      </c>
      <c r="J86" s="45">
        <f t="shared" si="2"/>
        <v>0.97560975609756095</v>
      </c>
    </row>
    <row r="87" spans="1:10" x14ac:dyDescent="0.2">
      <c r="A87" s="16" t="s">
        <v>229</v>
      </c>
      <c r="B87" s="16" t="s">
        <v>230</v>
      </c>
      <c r="C87" s="16" t="s">
        <v>231</v>
      </c>
      <c r="D87" s="44">
        <v>15</v>
      </c>
      <c r="E87" s="44">
        <v>199</v>
      </c>
      <c r="F87" s="44">
        <v>0</v>
      </c>
      <c r="G87" s="44">
        <f t="shared" si="3"/>
        <v>214</v>
      </c>
      <c r="H87" s="44">
        <v>5</v>
      </c>
      <c r="I87" s="44">
        <v>171</v>
      </c>
      <c r="J87" s="45">
        <f t="shared" si="2"/>
        <v>1.2514619883040936</v>
      </c>
    </row>
    <row r="88" spans="1:10" x14ac:dyDescent="0.2">
      <c r="A88" s="16" t="s">
        <v>232</v>
      </c>
      <c r="B88" s="16" t="s">
        <v>233</v>
      </c>
      <c r="C88" s="16" t="s">
        <v>234</v>
      </c>
      <c r="D88" s="44">
        <v>6</v>
      </c>
      <c r="E88" s="44">
        <v>59</v>
      </c>
      <c r="F88" s="44">
        <v>0</v>
      </c>
      <c r="G88" s="44">
        <f t="shared" si="3"/>
        <v>65</v>
      </c>
      <c r="H88" s="44">
        <v>3</v>
      </c>
      <c r="I88" s="44">
        <v>37</v>
      </c>
      <c r="J88" s="45">
        <f t="shared" si="2"/>
        <v>1.7567567567567568</v>
      </c>
    </row>
    <row r="89" spans="1:10" x14ac:dyDescent="0.2">
      <c r="A89" s="59" t="s">
        <v>235</v>
      </c>
      <c r="B89" s="59" t="s">
        <v>236</v>
      </c>
      <c r="C89" s="59" t="s">
        <v>237</v>
      </c>
      <c r="D89" s="60">
        <v>0</v>
      </c>
      <c r="E89" s="60">
        <v>1</v>
      </c>
      <c r="F89" s="60">
        <v>0</v>
      </c>
      <c r="G89" s="60">
        <f t="shared" si="3"/>
        <v>1</v>
      </c>
      <c r="H89" s="60">
        <v>0</v>
      </c>
      <c r="I89" s="60">
        <v>3</v>
      </c>
      <c r="J89" s="61">
        <f t="shared" si="2"/>
        <v>0.33333333333333331</v>
      </c>
    </row>
    <row r="90" spans="1:10" x14ac:dyDescent="0.2">
      <c r="A90" s="16" t="s">
        <v>238</v>
      </c>
      <c r="B90" s="16" t="s">
        <v>239</v>
      </c>
      <c r="C90" s="16" t="s">
        <v>240</v>
      </c>
      <c r="D90" s="44">
        <v>12</v>
      </c>
      <c r="E90" s="44">
        <v>105</v>
      </c>
      <c r="F90" s="44">
        <v>0</v>
      </c>
      <c r="G90" s="44">
        <f t="shared" si="3"/>
        <v>117</v>
      </c>
      <c r="H90" s="44">
        <v>12</v>
      </c>
      <c r="I90" s="44">
        <v>114</v>
      </c>
      <c r="J90" s="45">
        <f t="shared" si="2"/>
        <v>1.0263157894736843</v>
      </c>
    </row>
    <row r="91" spans="1:10" x14ac:dyDescent="0.2">
      <c r="A91" s="16" t="s">
        <v>244</v>
      </c>
      <c r="B91" s="16" t="s">
        <v>242</v>
      </c>
      <c r="C91" s="16" t="s">
        <v>242</v>
      </c>
      <c r="D91" s="44">
        <v>2</v>
      </c>
      <c r="E91" s="44">
        <v>80</v>
      </c>
      <c r="F91" s="44">
        <v>0</v>
      </c>
      <c r="G91" s="44">
        <f t="shared" si="3"/>
        <v>82</v>
      </c>
      <c r="H91" s="44">
        <v>1</v>
      </c>
      <c r="I91" s="44">
        <v>92</v>
      </c>
      <c r="J91" s="45">
        <f t="shared" si="2"/>
        <v>0.89130434782608692</v>
      </c>
    </row>
    <row r="92" spans="1:10" x14ac:dyDescent="0.2">
      <c r="A92" s="16" t="s">
        <v>245</v>
      </c>
      <c r="B92" s="16" t="s">
        <v>246</v>
      </c>
      <c r="C92" s="16" t="s">
        <v>247</v>
      </c>
      <c r="D92" s="44">
        <v>2</v>
      </c>
      <c r="E92" s="44">
        <v>71</v>
      </c>
      <c r="F92" s="44">
        <v>0</v>
      </c>
      <c r="G92" s="44">
        <f t="shared" si="3"/>
        <v>73</v>
      </c>
      <c r="H92" s="44">
        <v>1</v>
      </c>
      <c r="I92" s="44">
        <v>81</v>
      </c>
      <c r="J92" s="45">
        <f t="shared" si="2"/>
        <v>0.90123456790123457</v>
      </c>
    </row>
    <row r="93" spans="1:10" x14ac:dyDescent="0.2">
      <c r="A93" s="16" t="s">
        <v>248</v>
      </c>
      <c r="B93" s="16" t="s">
        <v>249</v>
      </c>
      <c r="C93" s="16" t="s">
        <v>250</v>
      </c>
      <c r="D93" s="44">
        <v>10</v>
      </c>
      <c r="E93" s="44">
        <v>80</v>
      </c>
      <c r="F93" s="44">
        <v>0</v>
      </c>
      <c r="G93" s="44">
        <f t="shared" si="3"/>
        <v>90</v>
      </c>
      <c r="H93" s="44">
        <v>8</v>
      </c>
      <c r="I93" s="44">
        <v>93</v>
      </c>
      <c r="J93" s="45">
        <f t="shared" si="2"/>
        <v>0.967741935483871</v>
      </c>
    </row>
    <row r="94" spans="1:10" x14ac:dyDescent="0.2">
      <c r="A94" s="16" t="s">
        <v>251</v>
      </c>
      <c r="B94" s="16" t="s">
        <v>252</v>
      </c>
      <c r="C94" s="16" t="s">
        <v>253</v>
      </c>
      <c r="D94" s="44">
        <v>7</v>
      </c>
      <c r="E94" s="44">
        <v>72</v>
      </c>
      <c r="F94" s="44">
        <v>0</v>
      </c>
      <c r="G94" s="44">
        <f t="shared" si="3"/>
        <v>79</v>
      </c>
      <c r="H94" s="44">
        <v>2</v>
      </c>
      <c r="I94" s="44">
        <v>85</v>
      </c>
      <c r="J94" s="45">
        <f t="shared" si="2"/>
        <v>0.92941176470588238</v>
      </c>
    </row>
    <row r="95" spans="1:10" x14ac:dyDescent="0.2">
      <c r="A95" s="16" t="s">
        <v>254</v>
      </c>
      <c r="B95" s="16" t="s">
        <v>255</v>
      </c>
      <c r="C95" s="16" t="s">
        <v>256</v>
      </c>
      <c r="D95" s="44">
        <v>0</v>
      </c>
      <c r="E95" s="44">
        <v>19</v>
      </c>
      <c r="F95" s="44">
        <v>0</v>
      </c>
      <c r="G95" s="44">
        <f t="shared" si="3"/>
        <v>19</v>
      </c>
      <c r="H95" s="44">
        <v>0</v>
      </c>
      <c r="I95" s="44">
        <v>19</v>
      </c>
      <c r="J95" s="45">
        <f t="shared" si="2"/>
        <v>1</v>
      </c>
    </row>
    <row r="96" spans="1:10" x14ac:dyDescent="0.2">
      <c r="A96" s="16" t="s">
        <v>257</v>
      </c>
      <c r="B96" s="16" t="s">
        <v>258</v>
      </c>
      <c r="C96" s="16" t="s">
        <v>259</v>
      </c>
      <c r="D96" s="44">
        <v>5</v>
      </c>
      <c r="E96" s="44">
        <v>84</v>
      </c>
      <c r="F96" s="44">
        <v>1</v>
      </c>
      <c r="G96" s="44">
        <f t="shared" si="3"/>
        <v>90</v>
      </c>
      <c r="H96" s="44">
        <v>0</v>
      </c>
      <c r="I96" s="44">
        <v>87</v>
      </c>
      <c r="J96" s="45">
        <f t="shared" si="2"/>
        <v>1.0344827586206897</v>
      </c>
    </row>
    <row r="97" spans="1:10" x14ac:dyDescent="0.2">
      <c r="A97" s="16" t="s">
        <v>388</v>
      </c>
      <c r="B97" s="16" t="s">
        <v>258</v>
      </c>
      <c r="C97" s="16" t="s">
        <v>392</v>
      </c>
      <c r="D97" s="44">
        <v>4</v>
      </c>
      <c r="E97" s="44">
        <v>7</v>
      </c>
      <c r="F97" s="44">
        <v>0</v>
      </c>
      <c r="G97" s="44">
        <f t="shared" si="3"/>
        <v>11</v>
      </c>
      <c r="H97" s="44">
        <v>0</v>
      </c>
      <c r="I97" s="44">
        <v>11</v>
      </c>
      <c r="J97" s="45">
        <f t="shared" si="2"/>
        <v>1</v>
      </c>
    </row>
    <row r="98" spans="1:10" x14ac:dyDescent="0.2">
      <c r="A98" s="16" t="s">
        <v>260</v>
      </c>
      <c r="B98" s="16" t="s">
        <v>258</v>
      </c>
      <c r="C98" s="16" t="s">
        <v>411</v>
      </c>
      <c r="D98" s="44">
        <v>24</v>
      </c>
      <c r="E98" s="44">
        <v>288</v>
      </c>
      <c r="F98" s="44">
        <v>0</v>
      </c>
      <c r="G98" s="44">
        <f t="shared" si="3"/>
        <v>312</v>
      </c>
      <c r="H98" s="44">
        <v>24</v>
      </c>
      <c r="I98" s="44">
        <v>324</v>
      </c>
      <c r="J98" s="45">
        <f t="shared" si="2"/>
        <v>0.96296296296296291</v>
      </c>
    </row>
    <row r="99" spans="1:10" x14ac:dyDescent="0.2">
      <c r="A99" s="16" t="s">
        <v>261</v>
      </c>
      <c r="B99" s="16" t="s">
        <v>258</v>
      </c>
      <c r="C99" s="16" t="s">
        <v>412</v>
      </c>
      <c r="D99" s="44">
        <v>4</v>
      </c>
      <c r="E99" s="44">
        <v>18</v>
      </c>
      <c r="F99" s="44">
        <v>0</v>
      </c>
      <c r="G99" s="44">
        <f t="shared" si="3"/>
        <v>22</v>
      </c>
      <c r="H99" s="44">
        <v>4</v>
      </c>
      <c r="I99" s="44">
        <v>17</v>
      </c>
      <c r="J99" s="45">
        <f t="shared" si="2"/>
        <v>1.2941176470588236</v>
      </c>
    </row>
    <row r="100" spans="1:10" x14ac:dyDescent="0.2">
      <c r="A100" s="16" t="s">
        <v>262</v>
      </c>
      <c r="B100" s="16" t="s">
        <v>258</v>
      </c>
      <c r="C100" s="16" t="s">
        <v>413</v>
      </c>
      <c r="D100" s="44">
        <v>8</v>
      </c>
      <c r="E100" s="44">
        <v>242</v>
      </c>
      <c r="F100" s="44">
        <v>0</v>
      </c>
      <c r="G100" s="44">
        <f t="shared" si="3"/>
        <v>250</v>
      </c>
      <c r="H100" s="44">
        <v>6</v>
      </c>
      <c r="I100" s="44">
        <v>273</v>
      </c>
      <c r="J100" s="45">
        <f t="shared" si="2"/>
        <v>0.91575091575091572</v>
      </c>
    </row>
    <row r="101" spans="1:10" x14ac:dyDescent="0.2">
      <c r="A101" s="16" t="s">
        <v>263</v>
      </c>
      <c r="B101" s="16" t="s">
        <v>258</v>
      </c>
      <c r="C101" s="16" t="s">
        <v>414</v>
      </c>
      <c r="D101" s="44">
        <v>8</v>
      </c>
      <c r="E101" s="44">
        <v>75</v>
      </c>
      <c r="F101" s="44">
        <v>0</v>
      </c>
      <c r="G101" s="44">
        <f t="shared" si="3"/>
        <v>83</v>
      </c>
      <c r="H101" s="44">
        <v>7</v>
      </c>
      <c r="I101" s="44">
        <v>79</v>
      </c>
      <c r="J101" s="45">
        <f t="shared" si="2"/>
        <v>1.0506329113924051</v>
      </c>
    </row>
    <row r="102" spans="1:10" x14ac:dyDescent="0.2">
      <c r="A102" s="16" t="s">
        <v>264</v>
      </c>
      <c r="B102" s="16" t="s">
        <v>258</v>
      </c>
      <c r="C102" s="16" t="s">
        <v>415</v>
      </c>
      <c r="D102" s="44">
        <v>10</v>
      </c>
      <c r="E102" s="44">
        <v>110</v>
      </c>
      <c r="F102" s="44">
        <v>13</v>
      </c>
      <c r="G102" s="44">
        <f t="shared" si="3"/>
        <v>133</v>
      </c>
      <c r="H102" s="44">
        <v>11</v>
      </c>
      <c r="I102" s="44">
        <v>112</v>
      </c>
      <c r="J102" s="45">
        <f t="shared" si="2"/>
        <v>1.1875</v>
      </c>
    </row>
    <row r="103" spans="1:10" x14ac:dyDescent="0.2">
      <c r="A103" s="16" t="s">
        <v>265</v>
      </c>
      <c r="B103" s="16" t="s">
        <v>258</v>
      </c>
      <c r="C103" s="16" t="s">
        <v>416</v>
      </c>
      <c r="D103" s="44">
        <v>6</v>
      </c>
      <c r="E103" s="44">
        <v>81</v>
      </c>
      <c r="F103" s="44">
        <v>0</v>
      </c>
      <c r="G103" s="44">
        <f t="shared" si="3"/>
        <v>87</v>
      </c>
      <c r="H103" s="44">
        <v>6</v>
      </c>
      <c r="I103" s="44">
        <v>88</v>
      </c>
      <c r="J103" s="45">
        <f t="shared" si="2"/>
        <v>0.98863636363636365</v>
      </c>
    </row>
    <row r="104" spans="1:10" x14ac:dyDescent="0.2">
      <c r="A104" s="16" t="s">
        <v>266</v>
      </c>
      <c r="B104" s="16" t="s">
        <v>258</v>
      </c>
      <c r="C104" s="16" t="s">
        <v>417</v>
      </c>
      <c r="D104" s="44">
        <v>32</v>
      </c>
      <c r="E104" s="44">
        <v>461</v>
      </c>
      <c r="F104" s="44">
        <v>0</v>
      </c>
      <c r="G104" s="44">
        <f t="shared" si="3"/>
        <v>493</v>
      </c>
      <c r="H104" s="44">
        <v>12</v>
      </c>
      <c r="I104" s="44">
        <v>389</v>
      </c>
      <c r="J104" s="45">
        <f t="shared" si="2"/>
        <v>1.2673521850899743</v>
      </c>
    </row>
    <row r="105" spans="1:10" x14ac:dyDescent="0.2">
      <c r="A105" s="16" t="s">
        <v>267</v>
      </c>
      <c r="B105" s="16" t="s">
        <v>258</v>
      </c>
      <c r="C105" s="16" t="s">
        <v>418</v>
      </c>
      <c r="D105" s="44">
        <v>4</v>
      </c>
      <c r="E105" s="44">
        <v>198</v>
      </c>
      <c r="F105" s="44">
        <v>0</v>
      </c>
      <c r="G105" s="44">
        <f t="shared" si="3"/>
        <v>202</v>
      </c>
      <c r="H105" s="44">
        <v>0</v>
      </c>
      <c r="I105" s="44">
        <v>203</v>
      </c>
      <c r="J105" s="45">
        <f t="shared" si="2"/>
        <v>0.99507389162561577</v>
      </c>
    </row>
    <row r="106" spans="1:10" x14ac:dyDescent="0.2">
      <c r="A106" s="16" t="s">
        <v>288</v>
      </c>
      <c r="B106" s="16" t="s">
        <v>258</v>
      </c>
      <c r="C106" s="16" t="s">
        <v>419</v>
      </c>
      <c r="D106" s="44">
        <v>11</v>
      </c>
      <c r="E106" s="44">
        <v>124</v>
      </c>
      <c r="F106" s="44">
        <v>1</v>
      </c>
      <c r="G106" s="44">
        <f t="shared" si="3"/>
        <v>136</v>
      </c>
      <c r="H106" s="44">
        <v>9</v>
      </c>
      <c r="I106" s="44">
        <v>131</v>
      </c>
      <c r="J106" s="45">
        <f t="shared" si="2"/>
        <v>1.0381679389312977</v>
      </c>
    </row>
    <row r="107" spans="1:10" x14ac:dyDescent="0.2">
      <c r="A107" s="16" t="s">
        <v>382</v>
      </c>
      <c r="B107" s="16" t="s">
        <v>258</v>
      </c>
      <c r="C107" s="16" t="s">
        <v>420</v>
      </c>
      <c r="D107" s="44">
        <v>14</v>
      </c>
      <c r="E107" s="44">
        <v>119</v>
      </c>
      <c r="F107" s="44">
        <v>0</v>
      </c>
      <c r="G107" s="44">
        <f t="shared" si="3"/>
        <v>133</v>
      </c>
      <c r="H107" s="44">
        <v>6</v>
      </c>
      <c r="I107" s="44">
        <v>158</v>
      </c>
      <c r="J107" s="45">
        <f t="shared" si="2"/>
        <v>0.84177215189873422</v>
      </c>
    </row>
    <row r="108" spans="1:10" x14ac:dyDescent="0.2">
      <c r="A108" s="16" t="s">
        <v>268</v>
      </c>
      <c r="B108" s="16" t="s">
        <v>269</v>
      </c>
      <c r="C108" s="16" t="s">
        <v>269</v>
      </c>
      <c r="D108" s="44">
        <v>1</v>
      </c>
      <c r="E108" s="44">
        <v>29</v>
      </c>
      <c r="F108" s="44">
        <v>0</v>
      </c>
      <c r="G108" s="44">
        <f t="shared" si="3"/>
        <v>30</v>
      </c>
      <c r="H108" s="44">
        <v>1</v>
      </c>
      <c r="I108" s="44">
        <v>31</v>
      </c>
      <c r="J108" s="45">
        <f t="shared" si="2"/>
        <v>0.967741935483871</v>
      </c>
    </row>
    <row r="109" spans="1:10" x14ac:dyDescent="0.2">
      <c r="A109" s="16" t="s">
        <v>270</v>
      </c>
      <c r="B109" s="16" t="s">
        <v>269</v>
      </c>
      <c r="C109" s="16" t="s">
        <v>271</v>
      </c>
      <c r="D109" s="44">
        <v>5</v>
      </c>
      <c r="E109" s="44">
        <v>45</v>
      </c>
      <c r="F109" s="44">
        <v>0</v>
      </c>
      <c r="G109" s="44">
        <f t="shared" si="3"/>
        <v>50</v>
      </c>
      <c r="H109" s="44">
        <v>5</v>
      </c>
      <c r="I109" s="44">
        <v>49</v>
      </c>
      <c r="J109" s="45">
        <f t="shared" si="2"/>
        <v>1.0204081632653061</v>
      </c>
    </row>
    <row r="110" spans="1:10" x14ac:dyDescent="0.2">
      <c r="A110" s="16" t="s">
        <v>272</v>
      </c>
      <c r="B110" s="16" t="s">
        <v>273</v>
      </c>
      <c r="C110" s="16" t="s">
        <v>274</v>
      </c>
      <c r="D110" s="44">
        <v>7</v>
      </c>
      <c r="E110" s="44">
        <v>101</v>
      </c>
      <c r="F110" s="44">
        <v>0</v>
      </c>
      <c r="G110" s="44">
        <f t="shared" si="3"/>
        <v>108</v>
      </c>
      <c r="H110" s="44">
        <v>1</v>
      </c>
      <c r="I110" s="44">
        <v>123</v>
      </c>
      <c r="J110" s="45">
        <f t="shared" si="2"/>
        <v>0.87804878048780488</v>
      </c>
    </row>
    <row r="111" spans="1:10" x14ac:dyDescent="0.2">
      <c r="A111" s="16" t="s">
        <v>275</v>
      </c>
      <c r="B111" s="16" t="s">
        <v>276</v>
      </c>
      <c r="C111" s="16" t="s">
        <v>277</v>
      </c>
      <c r="D111" s="44">
        <v>2</v>
      </c>
      <c r="E111" s="44">
        <v>26</v>
      </c>
      <c r="F111" s="44">
        <v>0</v>
      </c>
      <c r="G111" s="44">
        <f t="shared" si="3"/>
        <v>28</v>
      </c>
      <c r="H111" s="44">
        <v>0</v>
      </c>
      <c r="I111" s="44">
        <v>30</v>
      </c>
      <c r="J111" s="45">
        <f t="shared" si="2"/>
        <v>0.93333333333333335</v>
      </c>
    </row>
    <row r="112" spans="1:10" x14ac:dyDescent="0.2">
      <c r="A112" s="16" t="s">
        <v>278</v>
      </c>
      <c r="B112" s="16" t="s">
        <v>279</v>
      </c>
      <c r="C112" s="16" t="s">
        <v>279</v>
      </c>
      <c r="D112" s="44">
        <v>3</v>
      </c>
      <c r="E112" s="44">
        <v>45</v>
      </c>
      <c r="F112" s="44">
        <v>0</v>
      </c>
      <c r="G112" s="44">
        <f t="shared" si="3"/>
        <v>48</v>
      </c>
      <c r="H112" s="44">
        <v>1</v>
      </c>
      <c r="I112" s="44">
        <v>46</v>
      </c>
      <c r="J112" s="45">
        <f>G112/I112</f>
        <v>1.0434782608695652</v>
      </c>
    </row>
    <row r="113" spans="1:10" ht="13.5" thickBot="1" x14ac:dyDescent="0.25">
      <c r="A113" s="62" t="s">
        <v>410</v>
      </c>
      <c r="B113" s="59" t="s">
        <v>279</v>
      </c>
      <c r="C113" s="59" t="s">
        <v>409</v>
      </c>
      <c r="D113" s="60">
        <v>0</v>
      </c>
      <c r="E113" s="60">
        <v>2</v>
      </c>
      <c r="F113" s="60">
        <v>0</v>
      </c>
      <c r="G113" s="60">
        <f t="shared" si="3"/>
        <v>2</v>
      </c>
      <c r="H113" s="60">
        <v>0</v>
      </c>
      <c r="I113" s="60">
        <v>3</v>
      </c>
      <c r="J113" s="61">
        <f>G113/I113</f>
        <v>0.66666666666666663</v>
      </c>
    </row>
    <row r="114" spans="1:10" ht="13.5" thickTop="1" x14ac:dyDescent="0.2">
      <c r="A114" s="32" t="s">
        <v>280</v>
      </c>
      <c r="B114" s="32"/>
      <c r="C114" s="32"/>
      <c r="D114" s="46">
        <f>SUM(D3:D113)</f>
        <v>624</v>
      </c>
      <c r="E114" s="46">
        <f>SUM(E3:E113)</f>
        <v>10299</v>
      </c>
      <c r="F114" s="46">
        <f>SUM(F3:F113)</f>
        <v>26</v>
      </c>
      <c r="G114" s="46">
        <f t="shared" ref="G114" si="4">D114+E114+F114</f>
        <v>10949</v>
      </c>
      <c r="H114" s="46">
        <f>SUM(H3:H113)</f>
        <v>335</v>
      </c>
      <c r="I114" s="46">
        <f>SUM(I3:I113)</f>
        <v>10106</v>
      </c>
      <c r="J114" s="47">
        <f t="shared" si="2"/>
        <v>1.0834157925984564</v>
      </c>
    </row>
    <row r="116" spans="1:10" x14ac:dyDescent="0.2">
      <c r="A116" s="13" t="s">
        <v>454</v>
      </c>
      <c r="B116" s="13"/>
      <c r="C116" s="13"/>
      <c r="D116" s="48"/>
      <c r="E116" s="48"/>
      <c r="F116" s="48"/>
      <c r="G116" s="48"/>
      <c r="H116" s="48"/>
      <c r="I116" s="48"/>
      <c r="J116" s="49"/>
    </row>
    <row r="118" spans="1:10" x14ac:dyDescent="0.2">
      <c r="A118" s="13" t="s">
        <v>283</v>
      </c>
      <c r="B118" s="13"/>
      <c r="C118" s="13"/>
      <c r="D118" s="48"/>
      <c r="E118" s="48"/>
      <c r="F118" s="48"/>
      <c r="G118" s="48"/>
      <c r="H118" s="48"/>
      <c r="I118" s="48"/>
      <c r="J118" s="49"/>
    </row>
  </sheetData>
  <mergeCells count="1">
    <mergeCell ref="D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5D4D-151D-4D4E-AD18-80BCE799D326}">
  <dimension ref="A1:J80"/>
  <sheetViews>
    <sheetView topLeftCell="A67" workbookViewId="0">
      <selection activeCell="R35" sqref="R35"/>
    </sheetView>
  </sheetViews>
  <sheetFormatPr defaultRowHeight="12.75" x14ac:dyDescent="0.2"/>
  <cols>
    <col min="1" max="1" width="14.140625" style="17" customWidth="1"/>
    <col min="2" max="4" width="8.85546875" style="50"/>
    <col min="5" max="5" width="11" style="50" customWidth="1"/>
    <col min="6" max="6" width="12.42578125" style="50" customWidth="1"/>
    <col min="7" max="7" width="8.85546875" style="50"/>
    <col min="8" max="8" width="8.85546875" style="51"/>
  </cols>
  <sheetData>
    <row r="1" spans="1:8" x14ac:dyDescent="0.2">
      <c r="A1" s="39"/>
      <c r="B1" s="100">
        <v>45078</v>
      </c>
      <c r="C1" s="100"/>
      <c r="D1" s="100"/>
      <c r="E1" s="100"/>
      <c r="F1" s="100"/>
      <c r="G1" s="100"/>
      <c r="H1" s="40"/>
    </row>
    <row r="2" spans="1:8" ht="38.25" x14ac:dyDescent="0.2">
      <c r="A2" s="37" t="s">
        <v>1</v>
      </c>
      <c r="B2" s="41" t="s">
        <v>3</v>
      </c>
      <c r="C2" s="41" t="s">
        <v>4</v>
      </c>
      <c r="D2" s="42" t="s">
        <v>5</v>
      </c>
      <c r="E2" s="42" t="s">
        <v>6</v>
      </c>
      <c r="F2" s="42" t="s">
        <v>402</v>
      </c>
      <c r="G2" s="57" t="s">
        <v>7</v>
      </c>
      <c r="H2" s="43" t="s">
        <v>8</v>
      </c>
    </row>
    <row r="3" spans="1:8" x14ac:dyDescent="0.2">
      <c r="A3" s="16" t="s">
        <v>10</v>
      </c>
      <c r="B3" s="44">
        <v>0</v>
      </c>
      <c r="C3" s="44">
        <v>36</v>
      </c>
      <c r="D3" s="44">
        <v>0</v>
      </c>
      <c r="E3" s="44">
        <f>SUM(B3:D3)</f>
        <v>36</v>
      </c>
      <c r="F3" s="44">
        <v>0</v>
      </c>
      <c r="G3" s="44">
        <v>29</v>
      </c>
      <c r="H3" s="45">
        <f t="shared" ref="H3:H53" si="0">E3/G3</f>
        <v>1.2413793103448276</v>
      </c>
    </row>
    <row r="4" spans="1:8" x14ac:dyDescent="0.2">
      <c r="A4" s="16" t="s">
        <v>13</v>
      </c>
      <c r="B4" s="44">
        <v>0</v>
      </c>
      <c r="C4" s="44">
        <v>13</v>
      </c>
      <c r="D4" s="44">
        <v>0</v>
      </c>
      <c r="E4" s="44">
        <f t="shared" ref="E4:E53" si="1">SUM(B4:D4)</f>
        <v>13</v>
      </c>
      <c r="F4" s="44">
        <v>0</v>
      </c>
      <c r="G4" s="44">
        <v>14</v>
      </c>
      <c r="H4" s="45">
        <f t="shared" si="0"/>
        <v>0.9285714285714286</v>
      </c>
    </row>
    <row r="5" spans="1:8" x14ac:dyDescent="0.2">
      <c r="A5" s="16" t="s">
        <v>15</v>
      </c>
      <c r="B5" s="44">
        <v>1</v>
      </c>
      <c r="C5" s="44">
        <v>9</v>
      </c>
      <c r="D5" s="44">
        <v>0</v>
      </c>
      <c r="E5" s="44">
        <f t="shared" si="1"/>
        <v>10</v>
      </c>
      <c r="F5" s="44">
        <v>0</v>
      </c>
      <c r="G5" s="44">
        <v>11</v>
      </c>
      <c r="H5" s="45">
        <f t="shared" si="0"/>
        <v>0.90909090909090906</v>
      </c>
    </row>
    <row r="6" spans="1:8" x14ac:dyDescent="0.2">
      <c r="A6" s="16" t="s">
        <v>17</v>
      </c>
      <c r="B6" s="44">
        <v>7</v>
      </c>
      <c r="C6" s="44">
        <v>79</v>
      </c>
      <c r="D6" s="44">
        <v>0</v>
      </c>
      <c r="E6" s="44">
        <v>86</v>
      </c>
      <c r="F6" s="44">
        <v>2</v>
      </c>
      <c r="G6" s="44">
        <v>91</v>
      </c>
      <c r="H6" s="45">
        <v>0.94505494505494503</v>
      </c>
    </row>
    <row r="7" spans="1:8" x14ac:dyDescent="0.2">
      <c r="A7" s="16" t="s">
        <v>22</v>
      </c>
      <c r="B7" s="44">
        <v>2</v>
      </c>
      <c r="C7" s="44">
        <v>25</v>
      </c>
      <c r="D7" s="44">
        <v>1</v>
      </c>
      <c r="E7" s="44">
        <f t="shared" si="1"/>
        <v>28</v>
      </c>
      <c r="F7" s="44">
        <v>2</v>
      </c>
      <c r="G7" s="44">
        <v>26</v>
      </c>
      <c r="H7" s="45">
        <f t="shared" si="0"/>
        <v>1.0769230769230769</v>
      </c>
    </row>
    <row r="8" spans="1:8" x14ac:dyDescent="0.2">
      <c r="A8" s="16" t="s">
        <v>25</v>
      </c>
      <c r="B8" s="44">
        <v>14</v>
      </c>
      <c r="C8" s="44">
        <v>89</v>
      </c>
      <c r="D8" s="44">
        <v>1</v>
      </c>
      <c r="E8" s="44">
        <f t="shared" si="1"/>
        <v>104</v>
      </c>
      <c r="F8" s="44">
        <v>11</v>
      </c>
      <c r="G8" s="44">
        <v>103</v>
      </c>
      <c r="H8" s="45">
        <f t="shared" si="0"/>
        <v>1.0097087378640777</v>
      </c>
    </row>
    <row r="9" spans="1:8" x14ac:dyDescent="0.2">
      <c r="A9" s="16" t="s">
        <v>28</v>
      </c>
      <c r="B9" s="44">
        <v>3</v>
      </c>
      <c r="C9" s="44">
        <v>24</v>
      </c>
      <c r="D9" s="44">
        <v>0</v>
      </c>
      <c r="E9" s="44">
        <f t="shared" si="1"/>
        <v>27</v>
      </c>
      <c r="F9" s="44">
        <v>3</v>
      </c>
      <c r="G9" s="44">
        <v>30</v>
      </c>
      <c r="H9" s="45">
        <f t="shared" si="0"/>
        <v>0.9</v>
      </c>
    </row>
    <row r="10" spans="1:8" x14ac:dyDescent="0.2">
      <c r="A10" s="16" t="s">
        <v>31</v>
      </c>
      <c r="B10" s="44">
        <v>23</v>
      </c>
      <c r="C10" s="44">
        <v>293</v>
      </c>
      <c r="D10" s="44">
        <v>7</v>
      </c>
      <c r="E10" s="44">
        <v>323</v>
      </c>
      <c r="F10" s="44">
        <v>12</v>
      </c>
      <c r="G10" s="44">
        <v>240</v>
      </c>
      <c r="H10" s="45">
        <v>1.3458333333333334</v>
      </c>
    </row>
    <row r="11" spans="1:8" x14ac:dyDescent="0.2">
      <c r="A11" s="16" t="s">
        <v>36</v>
      </c>
      <c r="B11" s="44">
        <v>4</v>
      </c>
      <c r="C11" s="44">
        <v>70</v>
      </c>
      <c r="D11" s="44">
        <v>0</v>
      </c>
      <c r="E11" s="44">
        <v>74</v>
      </c>
      <c r="F11" s="44">
        <v>3</v>
      </c>
      <c r="G11" s="44">
        <v>73</v>
      </c>
      <c r="H11" s="45">
        <v>1.0136986301369864</v>
      </c>
    </row>
    <row r="12" spans="1:8" x14ac:dyDescent="0.2">
      <c r="A12" s="16" t="s">
        <v>41</v>
      </c>
      <c r="B12" s="44">
        <v>6</v>
      </c>
      <c r="C12" s="44">
        <v>52</v>
      </c>
      <c r="D12" s="44">
        <v>0</v>
      </c>
      <c r="E12" s="44">
        <f t="shared" si="1"/>
        <v>58</v>
      </c>
      <c r="F12" s="44">
        <v>0</v>
      </c>
      <c r="G12" s="44">
        <v>59</v>
      </c>
      <c r="H12" s="45">
        <f t="shared" si="0"/>
        <v>0.98305084745762716</v>
      </c>
    </row>
    <row r="13" spans="1:8" x14ac:dyDescent="0.2">
      <c r="A13" s="16" t="s">
        <v>44</v>
      </c>
      <c r="B13" s="44">
        <v>8</v>
      </c>
      <c r="C13" s="44">
        <v>87</v>
      </c>
      <c r="D13" s="44">
        <v>0</v>
      </c>
      <c r="E13" s="44">
        <f t="shared" si="1"/>
        <v>95</v>
      </c>
      <c r="F13" s="44">
        <v>8</v>
      </c>
      <c r="G13" s="44">
        <v>27</v>
      </c>
      <c r="H13" s="45">
        <f t="shared" si="0"/>
        <v>3.5185185185185186</v>
      </c>
    </row>
    <row r="14" spans="1:8" x14ac:dyDescent="0.2">
      <c r="A14" s="16" t="s">
        <v>47</v>
      </c>
      <c r="B14" s="44">
        <v>29</v>
      </c>
      <c r="C14" s="44">
        <v>409</v>
      </c>
      <c r="D14" s="44">
        <v>0</v>
      </c>
      <c r="E14" s="44">
        <v>438</v>
      </c>
      <c r="F14" s="44">
        <v>12</v>
      </c>
      <c r="G14" s="44">
        <v>442</v>
      </c>
      <c r="H14" s="45">
        <v>0.99095022624434392</v>
      </c>
    </row>
    <row r="15" spans="1:8" x14ac:dyDescent="0.2">
      <c r="A15" s="16" t="s">
        <v>52</v>
      </c>
      <c r="B15" s="44">
        <v>3</v>
      </c>
      <c r="C15" s="44">
        <v>27</v>
      </c>
      <c r="D15" s="44">
        <v>0</v>
      </c>
      <c r="E15" s="44">
        <f t="shared" si="1"/>
        <v>30</v>
      </c>
      <c r="F15" s="44">
        <v>3</v>
      </c>
      <c r="G15" s="44">
        <v>11</v>
      </c>
      <c r="H15" s="45">
        <f t="shared" si="0"/>
        <v>2.7272727272727271</v>
      </c>
    </row>
    <row r="16" spans="1:8" x14ac:dyDescent="0.2">
      <c r="A16" s="16" t="s">
        <v>55</v>
      </c>
      <c r="B16" s="44">
        <v>30</v>
      </c>
      <c r="C16" s="44">
        <v>390</v>
      </c>
      <c r="D16" s="44">
        <v>0</v>
      </c>
      <c r="E16" s="44">
        <v>420</v>
      </c>
      <c r="F16" s="44">
        <v>19</v>
      </c>
      <c r="G16" s="44">
        <v>331</v>
      </c>
      <c r="H16" s="45">
        <v>1.2688821752265862</v>
      </c>
    </row>
    <row r="17" spans="1:8" x14ac:dyDescent="0.2">
      <c r="A17" s="16" t="s">
        <v>60</v>
      </c>
      <c r="B17" s="44">
        <v>7</v>
      </c>
      <c r="C17" s="44">
        <v>14</v>
      </c>
      <c r="D17" s="44">
        <v>0</v>
      </c>
      <c r="E17" s="44">
        <f t="shared" si="1"/>
        <v>21</v>
      </c>
      <c r="F17" s="44">
        <v>7</v>
      </c>
      <c r="G17" s="44">
        <v>18</v>
      </c>
      <c r="H17" s="45">
        <f t="shared" si="0"/>
        <v>1.1666666666666667</v>
      </c>
    </row>
    <row r="18" spans="1:8" x14ac:dyDescent="0.2">
      <c r="A18" s="16" t="s">
        <v>63</v>
      </c>
      <c r="B18" s="44">
        <v>2</v>
      </c>
      <c r="C18" s="44">
        <v>54</v>
      </c>
      <c r="D18" s="44">
        <v>0</v>
      </c>
      <c r="E18" s="44">
        <f t="shared" si="1"/>
        <v>56</v>
      </c>
      <c r="F18" s="44">
        <v>0</v>
      </c>
      <c r="G18" s="44">
        <v>55</v>
      </c>
      <c r="H18" s="45">
        <f t="shared" si="0"/>
        <v>1.0181818181818181</v>
      </c>
    </row>
    <row r="19" spans="1:8" x14ac:dyDescent="0.2">
      <c r="A19" s="16" t="s">
        <v>66</v>
      </c>
      <c r="B19" s="44">
        <v>20</v>
      </c>
      <c r="C19" s="44">
        <v>174</v>
      </c>
      <c r="D19" s="44">
        <v>0</v>
      </c>
      <c r="E19" s="44">
        <v>194</v>
      </c>
      <c r="F19" s="44">
        <v>13</v>
      </c>
      <c r="G19" s="44">
        <v>176</v>
      </c>
      <c r="H19" s="45">
        <v>1.1022727272727273</v>
      </c>
    </row>
    <row r="20" spans="1:8" x14ac:dyDescent="0.2">
      <c r="A20" s="16" t="s">
        <v>71</v>
      </c>
      <c r="B20" s="44">
        <v>10</v>
      </c>
      <c r="C20" s="44">
        <v>71</v>
      </c>
      <c r="D20" s="44">
        <v>0</v>
      </c>
      <c r="E20" s="44">
        <v>81</v>
      </c>
      <c r="F20" s="44">
        <v>8</v>
      </c>
      <c r="G20" s="44">
        <v>87</v>
      </c>
      <c r="H20" s="45">
        <v>0.93103448275862066</v>
      </c>
    </row>
    <row r="21" spans="1:8" x14ac:dyDescent="0.2">
      <c r="A21" s="16" t="s">
        <v>76</v>
      </c>
      <c r="B21" s="44">
        <v>5</v>
      </c>
      <c r="C21" s="44">
        <v>49</v>
      </c>
      <c r="D21" s="44">
        <v>0</v>
      </c>
      <c r="E21" s="44">
        <f t="shared" si="1"/>
        <v>54</v>
      </c>
      <c r="F21" s="44">
        <v>5</v>
      </c>
      <c r="G21" s="44">
        <v>55</v>
      </c>
      <c r="H21" s="45">
        <f t="shared" si="0"/>
        <v>0.98181818181818181</v>
      </c>
    </row>
    <row r="22" spans="1:8" x14ac:dyDescent="0.2">
      <c r="A22" s="16" t="s">
        <v>79</v>
      </c>
      <c r="B22" s="44">
        <v>0</v>
      </c>
      <c r="C22" s="44">
        <v>8</v>
      </c>
      <c r="D22" s="44">
        <v>0</v>
      </c>
      <c r="E22" s="44">
        <f t="shared" si="1"/>
        <v>8</v>
      </c>
      <c r="F22" s="44">
        <v>0</v>
      </c>
      <c r="G22" s="44">
        <v>8</v>
      </c>
      <c r="H22" s="45">
        <f t="shared" si="0"/>
        <v>1</v>
      </c>
    </row>
    <row r="23" spans="1:8" x14ac:dyDescent="0.2">
      <c r="A23" s="16" t="s">
        <v>82</v>
      </c>
      <c r="B23" s="44">
        <v>1</v>
      </c>
      <c r="C23" s="44">
        <v>3</v>
      </c>
      <c r="D23" s="44">
        <v>0</v>
      </c>
      <c r="E23" s="44">
        <f>SUM(B23:D23)</f>
        <v>4</v>
      </c>
      <c r="F23" s="44">
        <v>0</v>
      </c>
      <c r="G23" s="44">
        <v>4</v>
      </c>
      <c r="H23" s="45">
        <f t="shared" si="0"/>
        <v>1</v>
      </c>
    </row>
    <row r="24" spans="1:8" x14ac:dyDescent="0.2">
      <c r="A24" s="16" t="s">
        <v>85</v>
      </c>
      <c r="B24" s="44">
        <v>28</v>
      </c>
      <c r="C24" s="44">
        <v>186</v>
      </c>
      <c r="D24" s="44">
        <v>0</v>
      </c>
      <c r="E24" s="44">
        <f t="shared" si="1"/>
        <v>214</v>
      </c>
      <c r="F24" s="44">
        <v>10</v>
      </c>
      <c r="G24" s="44">
        <v>198</v>
      </c>
      <c r="H24" s="45">
        <f t="shared" si="0"/>
        <v>1.0808080808080809</v>
      </c>
    </row>
    <row r="25" spans="1:8" x14ac:dyDescent="0.2">
      <c r="A25" s="16" t="s">
        <v>89</v>
      </c>
      <c r="B25" s="44">
        <v>5</v>
      </c>
      <c r="C25" s="44">
        <v>51</v>
      </c>
      <c r="D25" s="44">
        <v>0</v>
      </c>
      <c r="E25" s="44">
        <f t="shared" si="1"/>
        <v>56</v>
      </c>
      <c r="F25" s="44">
        <v>5</v>
      </c>
      <c r="G25" s="44">
        <v>52</v>
      </c>
      <c r="H25" s="45">
        <f t="shared" si="0"/>
        <v>1.0769230769230769</v>
      </c>
    </row>
    <row r="26" spans="1:8" x14ac:dyDescent="0.2">
      <c r="A26" s="16" t="s">
        <v>92</v>
      </c>
      <c r="B26" s="44">
        <v>2</v>
      </c>
      <c r="C26" s="44">
        <v>85</v>
      </c>
      <c r="D26" s="44">
        <v>0</v>
      </c>
      <c r="E26" s="44">
        <f t="shared" si="1"/>
        <v>87</v>
      </c>
      <c r="F26" s="44">
        <v>2</v>
      </c>
      <c r="G26" s="44">
        <v>109</v>
      </c>
      <c r="H26" s="45">
        <f t="shared" si="0"/>
        <v>0.79816513761467889</v>
      </c>
    </row>
    <row r="27" spans="1:8" x14ac:dyDescent="0.2">
      <c r="A27" s="16" t="s">
        <v>95</v>
      </c>
      <c r="B27" s="44">
        <v>0</v>
      </c>
      <c r="C27" s="44">
        <v>7</v>
      </c>
      <c r="D27" s="44">
        <v>2</v>
      </c>
      <c r="E27" s="44">
        <f t="shared" si="1"/>
        <v>9</v>
      </c>
      <c r="F27" s="44">
        <v>0</v>
      </c>
      <c r="G27" s="44">
        <v>8</v>
      </c>
      <c r="H27" s="45">
        <f t="shared" si="0"/>
        <v>1.125</v>
      </c>
    </row>
    <row r="28" spans="1:8" x14ac:dyDescent="0.2">
      <c r="A28" s="16" t="s">
        <v>98</v>
      </c>
      <c r="B28" s="44">
        <v>1</v>
      </c>
      <c r="C28" s="44">
        <v>15</v>
      </c>
      <c r="D28" s="44">
        <v>0</v>
      </c>
      <c r="E28" s="44">
        <f t="shared" si="1"/>
        <v>16</v>
      </c>
      <c r="F28" s="44">
        <v>1</v>
      </c>
      <c r="G28" s="44">
        <v>17</v>
      </c>
      <c r="H28" s="45">
        <f t="shared" si="0"/>
        <v>0.94117647058823528</v>
      </c>
    </row>
    <row r="29" spans="1:8" x14ac:dyDescent="0.2">
      <c r="A29" s="16" t="s">
        <v>101</v>
      </c>
      <c r="B29" s="44">
        <v>0</v>
      </c>
      <c r="C29" s="44">
        <v>8</v>
      </c>
      <c r="D29" s="44">
        <v>0</v>
      </c>
      <c r="E29" s="44">
        <f t="shared" si="1"/>
        <v>8</v>
      </c>
      <c r="F29" s="44">
        <v>0</v>
      </c>
      <c r="G29" s="44">
        <v>10</v>
      </c>
      <c r="H29" s="45">
        <f t="shared" si="0"/>
        <v>0.8</v>
      </c>
    </row>
    <row r="30" spans="1:8" x14ac:dyDescent="0.2">
      <c r="A30" s="16" t="s">
        <v>104</v>
      </c>
      <c r="B30" s="44">
        <v>0</v>
      </c>
      <c r="C30" s="44">
        <v>6</v>
      </c>
      <c r="D30" s="44">
        <v>0</v>
      </c>
      <c r="E30" s="44">
        <f t="shared" si="1"/>
        <v>6</v>
      </c>
      <c r="F30" s="44">
        <v>0</v>
      </c>
      <c r="G30" s="44">
        <v>6</v>
      </c>
      <c r="H30" s="45">
        <f t="shared" si="0"/>
        <v>1</v>
      </c>
    </row>
    <row r="31" spans="1:8" x14ac:dyDescent="0.2">
      <c r="A31" s="16" t="s">
        <v>107</v>
      </c>
      <c r="B31" s="44">
        <v>1</v>
      </c>
      <c r="C31" s="44">
        <v>28</v>
      </c>
      <c r="D31" s="44">
        <v>0</v>
      </c>
      <c r="E31" s="44">
        <f t="shared" si="1"/>
        <v>29</v>
      </c>
      <c r="F31" s="44">
        <v>1</v>
      </c>
      <c r="G31" s="44">
        <v>30</v>
      </c>
      <c r="H31" s="45">
        <f t="shared" si="0"/>
        <v>0.96666666666666667</v>
      </c>
    </row>
    <row r="32" spans="1:8" x14ac:dyDescent="0.2">
      <c r="A32" s="16" t="s">
        <v>110</v>
      </c>
      <c r="B32" s="44">
        <v>1</v>
      </c>
      <c r="C32" s="44">
        <v>44</v>
      </c>
      <c r="D32" s="44">
        <v>0</v>
      </c>
      <c r="E32" s="44">
        <f t="shared" si="1"/>
        <v>45</v>
      </c>
      <c r="F32" s="44">
        <v>1</v>
      </c>
      <c r="G32" s="44">
        <v>36</v>
      </c>
      <c r="H32" s="45">
        <f t="shared" si="0"/>
        <v>1.25</v>
      </c>
    </row>
    <row r="33" spans="1:8" x14ac:dyDescent="0.2">
      <c r="A33" s="16" t="s">
        <v>113</v>
      </c>
      <c r="B33" s="44">
        <v>10</v>
      </c>
      <c r="C33" s="44">
        <v>107</v>
      </c>
      <c r="D33" s="44">
        <v>0</v>
      </c>
      <c r="E33" s="44">
        <f t="shared" si="1"/>
        <v>117</v>
      </c>
      <c r="F33" s="44">
        <v>4</v>
      </c>
      <c r="G33" s="44">
        <v>112</v>
      </c>
      <c r="H33" s="45">
        <f t="shared" si="0"/>
        <v>1.0446428571428572</v>
      </c>
    </row>
    <row r="34" spans="1:8" x14ac:dyDescent="0.2">
      <c r="A34" s="16" t="s">
        <v>116</v>
      </c>
      <c r="B34" s="44">
        <v>0</v>
      </c>
      <c r="C34" s="44">
        <v>6</v>
      </c>
      <c r="D34" s="44">
        <v>0</v>
      </c>
      <c r="E34" s="44">
        <f t="shared" si="1"/>
        <v>6</v>
      </c>
      <c r="F34" s="44">
        <v>0</v>
      </c>
      <c r="G34" s="44">
        <v>7</v>
      </c>
      <c r="H34" s="45">
        <f t="shared" si="0"/>
        <v>0.8571428571428571</v>
      </c>
    </row>
    <row r="35" spans="1:8" x14ac:dyDescent="0.2">
      <c r="A35" s="16" t="s">
        <v>119</v>
      </c>
      <c r="B35" s="44">
        <v>3</v>
      </c>
      <c r="C35" s="44">
        <v>14</v>
      </c>
      <c r="D35" s="44">
        <v>0</v>
      </c>
      <c r="E35" s="44">
        <f t="shared" si="1"/>
        <v>17</v>
      </c>
      <c r="F35" s="44">
        <v>3</v>
      </c>
      <c r="G35" s="44">
        <v>10</v>
      </c>
      <c r="H35" s="45">
        <f t="shared" si="0"/>
        <v>1.7</v>
      </c>
    </row>
    <row r="36" spans="1:8" x14ac:dyDescent="0.2">
      <c r="A36" s="16" t="s">
        <v>122</v>
      </c>
      <c r="B36" s="44">
        <v>5</v>
      </c>
      <c r="C36" s="44">
        <v>102</v>
      </c>
      <c r="D36" s="44">
        <v>0</v>
      </c>
      <c r="E36" s="44">
        <v>107</v>
      </c>
      <c r="F36" s="44">
        <v>5</v>
      </c>
      <c r="G36" s="44">
        <v>152</v>
      </c>
      <c r="H36" s="45">
        <v>0.70394736842105265</v>
      </c>
    </row>
    <row r="37" spans="1:8" x14ac:dyDescent="0.2">
      <c r="A37" s="16" t="s">
        <v>127</v>
      </c>
      <c r="B37" s="44">
        <v>1</v>
      </c>
      <c r="C37" s="44">
        <v>35</v>
      </c>
      <c r="D37" s="44">
        <v>0</v>
      </c>
      <c r="E37" s="44">
        <f t="shared" si="1"/>
        <v>36</v>
      </c>
      <c r="F37" s="44">
        <v>1</v>
      </c>
      <c r="G37" s="44">
        <v>37</v>
      </c>
      <c r="H37" s="45">
        <f t="shared" si="0"/>
        <v>0.97297297297297303</v>
      </c>
    </row>
    <row r="38" spans="1:8" x14ac:dyDescent="0.2">
      <c r="A38" s="16" t="s">
        <v>129</v>
      </c>
      <c r="B38" s="44">
        <v>3</v>
      </c>
      <c r="C38" s="44">
        <v>39</v>
      </c>
      <c r="D38" s="44">
        <v>0</v>
      </c>
      <c r="E38" s="44">
        <f t="shared" si="1"/>
        <v>42</v>
      </c>
      <c r="F38" s="44">
        <v>0</v>
      </c>
      <c r="G38" s="44">
        <v>28</v>
      </c>
      <c r="H38" s="45">
        <f t="shared" si="0"/>
        <v>1.5</v>
      </c>
    </row>
    <row r="39" spans="1:8" x14ac:dyDescent="0.2">
      <c r="A39" s="16" t="s">
        <v>132</v>
      </c>
      <c r="B39" s="44">
        <v>1</v>
      </c>
      <c r="C39" s="44">
        <v>18</v>
      </c>
      <c r="D39" s="44">
        <v>0</v>
      </c>
      <c r="E39" s="44">
        <f t="shared" si="1"/>
        <v>19</v>
      </c>
      <c r="F39" s="44">
        <v>1</v>
      </c>
      <c r="G39" s="44">
        <v>22</v>
      </c>
      <c r="H39" s="45">
        <f t="shared" si="0"/>
        <v>0.86363636363636365</v>
      </c>
    </row>
    <row r="40" spans="1:8" x14ac:dyDescent="0.2">
      <c r="A40" s="16" t="s">
        <v>135</v>
      </c>
      <c r="B40" s="44">
        <v>4</v>
      </c>
      <c r="C40" s="44">
        <v>81</v>
      </c>
      <c r="D40" s="44">
        <v>0</v>
      </c>
      <c r="E40" s="44">
        <f t="shared" si="1"/>
        <v>85</v>
      </c>
      <c r="F40" s="44">
        <v>3</v>
      </c>
      <c r="G40" s="44">
        <v>85</v>
      </c>
      <c r="H40" s="45">
        <f t="shared" si="0"/>
        <v>1</v>
      </c>
    </row>
    <row r="41" spans="1:8" x14ac:dyDescent="0.2">
      <c r="A41" s="16" t="s">
        <v>138</v>
      </c>
      <c r="B41" s="44">
        <v>4</v>
      </c>
      <c r="C41" s="44">
        <v>125</v>
      </c>
      <c r="D41" s="44">
        <v>0</v>
      </c>
      <c r="E41" s="44">
        <f t="shared" si="1"/>
        <v>129</v>
      </c>
      <c r="F41" s="44">
        <v>0</v>
      </c>
      <c r="G41" s="44">
        <v>100</v>
      </c>
      <c r="H41" s="45">
        <f t="shared" si="0"/>
        <v>1.29</v>
      </c>
    </row>
    <row r="42" spans="1:8" x14ac:dyDescent="0.2">
      <c r="A42" s="16" t="s">
        <v>141</v>
      </c>
      <c r="B42" s="44">
        <v>7</v>
      </c>
      <c r="C42" s="44">
        <v>63</v>
      </c>
      <c r="D42" s="44">
        <v>0</v>
      </c>
      <c r="E42" s="44">
        <f t="shared" si="1"/>
        <v>70</v>
      </c>
      <c r="F42" s="44">
        <v>6</v>
      </c>
      <c r="G42" s="44">
        <v>70</v>
      </c>
      <c r="H42" s="45">
        <f t="shared" si="0"/>
        <v>1</v>
      </c>
    </row>
    <row r="43" spans="1:8" x14ac:dyDescent="0.2">
      <c r="A43" s="16" t="s">
        <v>144</v>
      </c>
      <c r="B43" s="44">
        <v>2</v>
      </c>
      <c r="C43" s="44">
        <v>32</v>
      </c>
      <c r="D43" s="44">
        <v>0</v>
      </c>
      <c r="E43" s="44">
        <f t="shared" si="1"/>
        <v>34</v>
      </c>
      <c r="F43" s="44">
        <v>0</v>
      </c>
      <c r="G43" s="44">
        <v>30</v>
      </c>
      <c r="H43" s="45">
        <f t="shared" si="0"/>
        <v>1.1333333333333333</v>
      </c>
    </row>
    <row r="44" spans="1:8" x14ac:dyDescent="0.2">
      <c r="A44" s="16" t="s">
        <v>147</v>
      </c>
      <c r="B44" s="44">
        <v>3</v>
      </c>
      <c r="C44" s="44">
        <v>35</v>
      </c>
      <c r="D44" s="44">
        <v>0</v>
      </c>
      <c r="E44" s="44">
        <v>38</v>
      </c>
      <c r="F44" s="44">
        <v>0</v>
      </c>
      <c r="G44" s="44">
        <v>39</v>
      </c>
      <c r="H44" s="45">
        <v>0.97435897435897434</v>
      </c>
    </row>
    <row r="45" spans="1:8" x14ac:dyDescent="0.2">
      <c r="A45" s="16" t="s">
        <v>152</v>
      </c>
      <c r="B45" s="44">
        <v>6</v>
      </c>
      <c r="C45" s="44">
        <v>131</v>
      </c>
      <c r="D45" s="44">
        <v>0</v>
      </c>
      <c r="E45" s="44">
        <f t="shared" si="1"/>
        <v>137</v>
      </c>
      <c r="F45" s="44">
        <v>6</v>
      </c>
      <c r="G45" s="44">
        <v>58</v>
      </c>
      <c r="H45" s="45">
        <f t="shared" si="0"/>
        <v>2.3620689655172415</v>
      </c>
    </row>
    <row r="46" spans="1:8" x14ac:dyDescent="0.2">
      <c r="A46" s="16" t="s">
        <v>155</v>
      </c>
      <c r="B46" s="44">
        <v>3</v>
      </c>
      <c r="C46" s="44">
        <v>32</v>
      </c>
      <c r="D46" s="44">
        <v>0</v>
      </c>
      <c r="E46" s="44">
        <v>35</v>
      </c>
      <c r="F46" s="44">
        <v>0</v>
      </c>
      <c r="G46" s="44">
        <v>33</v>
      </c>
      <c r="H46" s="45">
        <v>1.0606060606060606</v>
      </c>
    </row>
    <row r="47" spans="1:8" x14ac:dyDescent="0.2">
      <c r="A47" s="16" t="s">
        <v>160</v>
      </c>
      <c r="B47" s="44">
        <v>2</v>
      </c>
      <c r="C47" s="44">
        <v>42</v>
      </c>
      <c r="D47" s="44">
        <v>0</v>
      </c>
      <c r="E47" s="44">
        <f t="shared" si="1"/>
        <v>44</v>
      </c>
      <c r="F47" s="44">
        <v>0</v>
      </c>
      <c r="G47" s="44">
        <v>31</v>
      </c>
      <c r="H47" s="45">
        <f t="shared" si="0"/>
        <v>1.4193548387096775</v>
      </c>
    </row>
    <row r="48" spans="1:8" x14ac:dyDescent="0.2">
      <c r="A48" s="16" t="s">
        <v>163</v>
      </c>
      <c r="B48" s="44">
        <v>1</v>
      </c>
      <c r="C48" s="44">
        <v>35</v>
      </c>
      <c r="D48" s="44">
        <v>0</v>
      </c>
      <c r="E48" s="44">
        <f t="shared" si="1"/>
        <v>36</v>
      </c>
      <c r="F48" s="44">
        <v>1</v>
      </c>
      <c r="G48" s="44">
        <v>29</v>
      </c>
      <c r="H48" s="45">
        <f t="shared" si="0"/>
        <v>1.2413793103448276</v>
      </c>
    </row>
    <row r="49" spans="1:8" x14ac:dyDescent="0.2">
      <c r="A49" s="16" t="s">
        <v>166</v>
      </c>
      <c r="B49" s="44">
        <v>7</v>
      </c>
      <c r="C49" s="44">
        <v>115</v>
      </c>
      <c r="D49" s="44">
        <v>0</v>
      </c>
      <c r="E49" s="44">
        <f t="shared" si="1"/>
        <v>122</v>
      </c>
      <c r="F49" s="44">
        <v>1</v>
      </c>
      <c r="G49" s="44">
        <v>81</v>
      </c>
      <c r="H49" s="45">
        <f t="shared" si="0"/>
        <v>1.5061728395061729</v>
      </c>
    </row>
    <row r="50" spans="1:8" x14ac:dyDescent="0.2">
      <c r="A50" s="16" t="s">
        <v>169</v>
      </c>
      <c r="B50" s="44">
        <v>1</v>
      </c>
      <c r="C50" s="44">
        <v>23</v>
      </c>
      <c r="D50" s="44">
        <v>0</v>
      </c>
      <c r="E50" s="44">
        <f t="shared" si="1"/>
        <v>24</v>
      </c>
      <c r="F50" s="44">
        <v>0</v>
      </c>
      <c r="G50" s="44">
        <v>23</v>
      </c>
      <c r="H50" s="45">
        <f t="shared" si="0"/>
        <v>1.0434782608695652</v>
      </c>
    </row>
    <row r="51" spans="1:8" x14ac:dyDescent="0.2">
      <c r="A51" s="16" t="s">
        <v>172</v>
      </c>
      <c r="B51" s="44">
        <v>4</v>
      </c>
      <c r="C51" s="44">
        <v>123</v>
      </c>
      <c r="D51" s="44">
        <v>0</v>
      </c>
      <c r="E51" s="44">
        <f t="shared" si="1"/>
        <v>127</v>
      </c>
      <c r="F51" s="44">
        <v>0</v>
      </c>
      <c r="G51" s="44">
        <v>130</v>
      </c>
      <c r="H51" s="45">
        <f t="shared" si="0"/>
        <v>0.97692307692307689</v>
      </c>
    </row>
    <row r="52" spans="1:8" x14ac:dyDescent="0.2">
      <c r="A52" s="16" t="s">
        <v>174</v>
      </c>
      <c r="B52" s="44">
        <v>3</v>
      </c>
      <c r="C52" s="44">
        <v>26</v>
      </c>
      <c r="D52" s="44">
        <v>0</v>
      </c>
      <c r="E52" s="44">
        <f t="shared" si="1"/>
        <v>29</v>
      </c>
      <c r="F52" s="44">
        <v>3</v>
      </c>
      <c r="G52" s="44">
        <v>11</v>
      </c>
      <c r="H52" s="45">
        <f t="shared" si="0"/>
        <v>2.6363636363636362</v>
      </c>
    </row>
    <row r="53" spans="1:8" x14ac:dyDescent="0.2">
      <c r="A53" s="16" t="s">
        <v>177</v>
      </c>
      <c r="B53" s="44">
        <v>6</v>
      </c>
      <c r="C53" s="44">
        <v>35</v>
      </c>
      <c r="D53" s="44">
        <v>0</v>
      </c>
      <c r="E53" s="44">
        <f t="shared" si="1"/>
        <v>41</v>
      </c>
      <c r="F53" s="44">
        <v>2</v>
      </c>
      <c r="G53" s="44">
        <v>40</v>
      </c>
      <c r="H53" s="45">
        <f t="shared" si="0"/>
        <v>1.0249999999999999</v>
      </c>
    </row>
    <row r="54" spans="1:8" x14ac:dyDescent="0.2">
      <c r="A54" s="16" t="s">
        <v>180</v>
      </c>
      <c r="B54" s="44">
        <v>103</v>
      </c>
      <c r="C54" s="44">
        <v>3386</v>
      </c>
      <c r="D54" s="44">
        <v>0</v>
      </c>
      <c r="E54" s="44">
        <v>3489</v>
      </c>
      <c r="F54" s="44">
        <v>30</v>
      </c>
      <c r="G54" s="44">
        <v>3293</v>
      </c>
      <c r="H54" s="45">
        <v>1.059520194351655</v>
      </c>
    </row>
    <row r="55" spans="1:8" x14ac:dyDescent="0.2">
      <c r="A55" s="16" t="s">
        <v>208</v>
      </c>
      <c r="B55" s="44">
        <v>4</v>
      </c>
      <c r="C55" s="44">
        <v>50</v>
      </c>
      <c r="D55" s="44">
        <v>0</v>
      </c>
      <c r="E55" s="44">
        <f t="shared" ref="E55:E74" si="2">SUM(B55:D55)</f>
        <v>54</v>
      </c>
      <c r="F55" s="44">
        <v>1</v>
      </c>
      <c r="G55" s="44">
        <v>57</v>
      </c>
      <c r="H55" s="45">
        <f t="shared" ref="H55:H76" si="3">E55/G55</f>
        <v>0.94736842105263153</v>
      </c>
    </row>
    <row r="56" spans="1:8" x14ac:dyDescent="0.2">
      <c r="A56" s="16" t="s">
        <v>210</v>
      </c>
      <c r="B56" s="44">
        <v>4</v>
      </c>
      <c r="C56" s="44">
        <v>25</v>
      </c>
      <c r="D56" s="44">
        <v>0</v>
      </c>
      <c r="E56" s="44">
        <v>29</v>
      </c>
      <c r="F56" s="44">
        <v>4</v>
      </c>
      <c r="G56" s="44">
        <v>21</v>
      </c>
      <c r="H56" s="45">
        <v>1.3809523809523809</v>
      </c>
    </row>
    <row r="57" spans="1:8" x14ac:dyDescent="0.2">
      <c r="A57" s="16" t="s">
        <v>213</v>
      </c>
      <c r="B57" s="44">
        <v>2</v>
      </c>
      <c r="C57" s="44">
        <v>65</v>
      </c>
      <c r="D57" s="44">
        <v>0</v>
      </c>
      <c r="E57" s="44">
        <f t="shared" si="2"/>
        <v>67</v>
      </c>
      <c r="F57" s="44">
        <v>0</v>
      </c>
      <c r="G57" s="44">
        <v>60</v>
      </c>
      <c r="H57" s="45">
        <f t="shared" si="3"/>
        <v>1.1166666666666667</v>
      </c>
    </row>
    <row r="58" spans="1:8" x14ac:dyDescent="0.2">
      <c r="A58" s="16" t="s">
        <v>216</v>
      </c>
      <c r="B58" s="44">
        <v>1</v>
      </c>
      <c r="C58" s="44">
        <v>75</v>
      </c>
      <c r="D58" s="44">
        <v>0</v>
      </c>
      <c r="E58" s="44">
        <f t="shared" si="2"/>
        <v>76</v>
      </c>
      <c r="F58" s="44">
        <v>1</v>
      </c>
      <c r="G58" s="44">
        <v>46</v>
      </c>
      <c r="H58" s="45">
        <f t="shared" si="3"/>
        <v>1.6521739130434783</v>
      </c>
    </row>
    <row r="59" spans="1:8" x14ac:dyDescent="0.2">
      <c r="A59" s="16" t="s">
        <v>219</v>
      </c>
      <c r="B59" s="44">
        <v>8</v>
      </c>
      <c r="C59" s="44">
        <v>187</v>
      </c>
      <c r="D59" s="44">
        <v>0</v>
      </c>
      <c r="E59" s="44">
        <v>195</v>
      </c>
      <c r="F59" s="44">
        <v>7</v>
      </c>
      <c r="G59" s="44">
        <v>197</v>
      </c>
      <c r="H59" s="45">
        <v>0.98984771573604058</v>
      </c>
    </row>
    <row r="60" spans="1:8" x14ac:dyDescent="0.2">
      <c r="A60" s="16" t="s">
        <v>224</v>
      </c>
      <c r="B60" s="44">
        <v>10</v>
      </c>
      <c r="C60" s="44">
        <v>106</v>
      </c>
      <c r="D60" s="44">
        <v>0</v>
      </c>
      <c r="E60" s="44">
        <f t="shared" si="2"/>
        <v>116</v>
      </c>
      <c r="F60" s="44">
        <v>2</v>
      </c>
      <c r="G60" s="44">
        <v>58</v>
      </c>
      <c r="H60" s="45">
        <f t="shared" si="3"/>
        <v>2</v>
      </c>
    </row>
    <row r="61" spans="1:8" x14ac:dyDescent="0.2">
      <c r="A61" s="16" t="s">
        <v>227</v>
      </c>
      <c r="B61" s="44">
        <v>1</v>
      </c>
      <c r="C61" s="44">
        <v>39</v>
      </c>
      <c r="D61" s="44">
        <v>0</v>
      </c>
      <c r="E61" s="44">
        <f t="shared" si="2"/>
        <v>40</v>
      </c>
      <c r="F61" s="44">
        <v>1</v>
      </c>
      <c r="G61" s="44">
        <v>41</v>
      </c>
      <c r="H61" s="45">
        <f t="shared" si="3"/>
        <v>0.97560975609756095</v>
      </c>
    </row>
    <row r="62" spans="1:8" x14ac:dyDescent="0.2">
      <c r="A62" s="16" t="s">
        <v>230</v>
      </c>
      <c r="B62" s="44">
        <v>15</v>
      </c>
      <c r="C62" s="44">
        <v>199</v>
      </c>
      <c r="D62" s="44">
        <v>0</v>
      </c>
      <c r="E62" s="44">
        <f t="shared" si="2"/>
        <v>214</v>
      </c>
      <c r="F62" s="44">
        <v>5</v>
      </c>
      <c r="G62" s="44">
        <v>171</v>
      </c>
      <c r="H62" s="45">
        <f t="shared" si="3"/>
        <v>1.2514619883040936</v>
      </c>
    </row>
    <row r="63" spans="1:8" x14ac:dyDescent="0.2">
      <c r="A63" s="16" t="s">
        <v>233</v>
      </c>
      <c r="B63" s="44">
        <v>6</v>
      </c>
      <c r="C63" s="44">
        <v>59</v>
      </c>
      <c r="D63" s="44">
        <v>0</v>
      </c>
      <c r="E63" s="44">
        <f t="shared" si="2"/>
        <v>65</v>
      </c>
      <c r="F63" s="44">
        <v>3</v>
      </c>
      <c r="G63" s="44">
        <v>37</v>
      </c>
      <c r="H63" s="45">
        <f t="shared" si="3"/>
        <v>1.7567567567567568</v>
      </c>
    </row>
    <row r="64" spans="1:8" x14ac:dyDescent="0.2">
      <c r="A64" s="16" t="s">
        <v>236</v>
      </c>
      <c r="B64" s="44">
        <v>0</v>
      </c>
      <c r="C64" s="44">
        <v>1</v>
      </c>
      <c r="D64" s="44">
        <v>0</v>
      </c>
      <c r="E64" s="44">
        <f t="shared" si="2"/>
        <v>1</v>
      </c>
      <c r="F64" s="44">
        <v>0</v>
      </c>
      <c r="G64" s="44">
        <v>3</v>
      </c>
      <c r="H64" s="45">
        <f t="shared" si="3"/>
        <v>0.33333333333333331</v>
      </c>
    </row>
    <row r="65" spans="1:10" x14ac:dyDescent="0.2">
      <c r="A65" s="16" t="s">
        <v>239</v>
      </c>
      <c r="B65" s="44">
        <v>12</v>
      </c>
      <c r="C65" s="44">
        <v>105</v>
      </c>
      <c r="D65" s="44">
        <v>0</v>
      </c>
      <c r="E65" s="44">
        <f t="shared" si="2"/>
        <v>117</v>
      </c>
      <c r="F65" s="44">
        <v>12</v>
      </c>
      <c r="G65" s="44">
        <v>114</v>
      </c>
      <c r="H65" s="45">
        <f t="shared" si="3"/>
        <v>1.0263157894736843</v>
      </c>
    </row>
    <row r="66" spans="1:10" x14ac:dyDescent="0.2">
      <c r="A66" s="16" t="s">
        <v>242</v>
      </c>
      <c r="B66" s="44">
        <v>2</v>
      </c>
      <c r="C66" s="44">
        <v>80</v>
      </c>
      <c r="D66" s="44">
        <v>0</v>
      </c>
      <c r="E66" s="44">
        <f t="shared" si="2"/>
        <v>82</v>
      </c>
      <c r="F66" s="44">
        <v>1</v>
      </c>
      <c r="G66" s="44">
        <v>92</v>
      </c>
      <c r="H66" s="45">
        <f t="shared" si="3"/>
        <v>0.89130434782608692</v>
      </c>
    </row>
    <row r="67" spans="1:10" x14ac:dyDescent="0.2">
      <c r="A67" s="16" t="s">
        <v>246</v>
      </c>
      <c r="B67" s="44">
        <v>2</v>
      </c>
      <c r="C67" s="44">
        <v>71</v>
      </c>
      <c r="D67" s="44">
        <v>0</v>
      </c>
      <c r="E67" s="44">
        <f t="shared" si="2"/>
        <v>73</v>
      </c>
      <c r="F67" s="44">
        <v>1</v>
      </c>
      <c r="G67" s="44">
        <v>81</v>
      </c>
      <c r="H67" s="45">
        <f t="shared" si="3"/>
        <v>0.90123456790123457</v>
      </c>
    </row>
    <row r="68" spans="1:10" x14ac:dyDescent="0.2">
      <c r="A68" s="16" t="s">
        <v>249</v>
      </c>
      <c r="B68" s="44">
        <v>10</v>
      </c>
      <c r="C68" s="44">
        <v>80</v>
      </c>
      <c r="D68" s="44">
        <v>0</v>
      </c>
      <c r="E68" s="44">
        <f t="shared" si="2"/>
        <v>90</v>
      </c>
      <c r="F68" s="44">
        <v>8</v>
      </c>
      <c r="G68" s="44">
        <v>93</v>
      </c>
      <c r="H68" s="45">
        <f t="shared" si="3"/>
        <v>0.967741935483871</v>
      </c>
    </row>
    <row r="69" spans="1:10" x14ac:dyDescent="0.2">
      <c r="A69" s="16" t="s">
        <v>252</v>
      </c>
      <c r="B69" s="44">
        <v>7</v>
      </c>
      <c r="C69" s="44">
        <v>72</v>
      </c>
      <c r="D69" s="44">
        <v>0</v>
      </c>
      <c r="E69" s="44">
        <f t="shared" si="2"/>
        <v>79</v>
      </c>
      <c r="F69" s="44">
        <v>2</v>
      </c>
      <c r="G69" s="44">
        <v>85</v>
      </c>
      <c r="H69" s="45">
        <f t="shared" si="3"/>
        <v>0.92941176470588238</v>
      </c>
    </row>
    <row r="70" spans="1:10" x14ac:dyDescent="0.2">
      <c r="A70" s="16" t="s">
        <v>255</v>
      </c>
      <c r="B70" s="44">
        <v>0</v>
      </c>
      <c r="C70" s="44">
        <v>19</v>
      </c>
      <c r="D70" s="44">
        <v>0</v>
      </c>
      <c r="E70" s="44">
        <f t="shared" si="2"/>
        <v>19</v>
      </c>
      <c r="F70" s="44">
        <v>0</v>
      </c>
      <c r="G70" s="44">
        <v>19</v>
      </c>
      <c r="H70" s="45">
        <f t="shared" si="3"/>
        <v>1</v>
      </c>
    </row>
    <row r="71" spans="1:10" x14ac:dyDescent="0.2">
      <c r="A71" s="16" t="s">
        <v>258</v>
      </c>
      <c r="B71" s="44">
        <v>130</v>
      </c>
      <c r="C71" s="44">
        <v>1807</v>
      </c>
      <c r="D71" s="44">
        <v>15</v>
      </c>
      <c r="E71" s="44">
        <v>1952</v>
      </c>
      <c r="F71" s="44">
        <v>85</v>
      </c>
      <c r="G71" s="44">
        <v>1872</v>
      </c>
      <c r="H71" s="45">
        <v>1.0427350427350428</v>
      </c>
    </row>
    <row r="72" spans="1:10" x14ac:dyDescent="0.2">
      <c r="A72" s="16" t="s">
        <v>269</v>
      </c>
      <c r="B72" s="44">
        <v>6</v>
      </c>
      <c r="C72" s="44">
        <v>74</v>
      </c>
      <c r="D72" s="44">
        <v>0</v>
      </c>
      <c r="E72" s="44">
        <v>80</v>
      </c>
      <c r="F72" s="44">
        <v>6</v>
      </c>
      <c r="G72" s="44">
        <v>80</v>
      </c>
      <c r="H72" s="45">
        <v>1</v>
      </c>
    </row>
    <row r="73" spans="1:10" x14ac:dyDescent="0.2">
      <c r="A73" s="16" t="s">
        <v>273</v>
      </c>
      <c r="B73" s="44">
        <v>7</v>
      </c>
      <c r="C73" s="44">
        <v>101</v>
      </c>
      <c r="D73" s="44">
        <v>0</v>
      </c>
      <c r="E73" s="44">
        <f t="shared" si="2"/>
        <v>108</v>
      </c>
      <c r="F73" s="44">
        <v>1</v>
      </c>
      <c r="G73" s="44">
        <v>123</v>
      </c>
      <c r="H73" s="45">
        <f t="shared" si="3"/>
        <v>0.87804878048780488</v>
      </c>
    </row>
    <row r="74" spans="1:10" x14ac:dyDescent="0.2">
      <c r="A74" s="16" t="s">
        <v>276</v>
      </c>
      <c r="B74" s="44">
        <v>2</v>
      </c>
      <c r="C74" s="44">
        <v>26</v>
      </c>
      <c r="D74" s="44">
        <v>0</v>
      </c>
      <c r="E74" s="44">
        <f t="shared" si="2"/>
        <v>28</v>
      </c>
      <c r="F74" s="44">
        <v>0</v>
      </c>
      <c r="G74" s="44">
        <v>30</v>
      </c>
      <c r="H74" s="45">
        <f t="shared" si="3"/>
        <v>0.93333333333333335</v>
      </c>
    </row>
    <row r="75" spans="1:10" ht="13.5" thickBot="1" x14ac:dyDescent="0.25">
      <c r="A75" s="16" t="s">
        <v>279</v>
      </c>
      <c r="B75" s="44">
        <v>3</v>
      </c>
      <c r="C75" s="44">
        <v>47</v>
      </c>
      <c r="D75" s="44">
        <v>0</v>
      </c>
      <c r="E75" s="44">
        <v>50</v>
      </c>
      <c r="F75" s="44">
        <v>1</v>
      </c>
      <c r="G75" s="44">
        <v>49</v>
      </c>
      <c r="H75" s="45">
        <v>1.0204081632653061</v>
      </c>
    </row>
    <row r="76" spans="1:10" ht="13.5" thickTop="1" x14ac:dyDescent="0.2">
      <c r="A76" s="32" t="s">
        <v>485</v>
      </c>
      <c r="B76" s="46">
        <f>SUM(B3:B75)</f>
        <v>624</v>
      </c>
      <c r="C76" s="46">
        <f>SUM(C3:C75)</f>
        <v>10299</v>
      </c>
      <c r="D76" s="46">
        <f>SUM(D3:D75)</f>
        <v>26</v>
      </c>
      <c r="E76" s="46">
        <f t="shared" ref="E76" si="4">B76+C76+D76</f>
        <v>10949</v>
      </c>
      <c r="F76" s="46">
        <f>SUM(F3:F75)</f>
        <v>335</v>
      </c>
      <c r="G76" s="46">
        <f>SUM(G3:G75)</f>
        <v>10106</v>
      </c>
      <c r="H76" s="47">
        <f t="shared" si="3"/>
        <v>1.0834157925984564</v>
      </c>
    </row>
    <row r="78" spans="1:10" x14ac:dyDescent="0.2">
      <c r="A78" s="13" t="s">
        <v>454</v>
      </c>
      <c r="B78" s="13"/>
      <c r="C78" s="13"/>
      <c r="D78" s="48"/>
      <c r="E78" s="48"/>
      <c r="F78" s="48"/>
      <c r="G78" s="48"/>
      <c r="H78" s="48"/>
      <c r="I78" s="48"/>
      <c r="J78" s="49"/>
    </row>
    <row r="79" spans="1:10" x14ac:dyDescent="0.2">
      <c r="B79" s="17"/>
      <c r="C79" s="17"/>
      <c r="H79" s="50"/>
      <c r="I79" s="50"/>
      <c r="J79" s="51"/>
    </row>
    <row r="80" spans="1:10" x14ac:dyDescent="0.2">
      <c r="A80" s="13" t="s">
        <v>283</v>
      </c>
      <c r="B80" s="13"/>
      <c r="C80" s="13"/>
      <c r="D80" s="48"/>
      <c r="E80" s="48"/>
      <c r="F80" s="48"/>
      <c r="G80" s="48"/>
      <c r="H80" s="48"/>
      <c r="I80" s="48"/>
      <c r="J80" s="49"/>
    </row>
  </sheetData>
  <mergeCells count="1">
    <mergeCell ref="B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17"/>
  <sheetViews>
    <sheetView zoomScaleNormal="100" workbookViewId="0">
      <selection activeCell="P29" sqref="P29"/>
    </sheetView>
  </sheetViews>
  <sheetFormatPr defaultRowHeight="12.75" x14ac:dyDescent="0.2"/>
  <cols>
    <col min="1" max="1" width="10.28515625" style="17" customWidth="1"/>
    <col min="2" max="2" width="14.140625" style="17" customWidth="1"/>
    <col min="3" max="3" width="25.42578125" style="17" bestFit="1" customWidth="1"/>
    <col min="4" max="4" width="7.42578125" style="23" customWidth="1"/>
    <col min="5" max="5" width="6.85546875" style="23" customWidth="1"/>
    <col min="6" max="6" width="8.85546875" style="23"/>
    <col min="7" max="7" width="11" style="23" customWidth="1"/>
    <col min="8" max="8" width="12.42578125" style="23" customWidth="1"/>
    <col min="9" max="9" width="8.85546875" style="23"/>
    <col min="10" max="10" width="8.85546875" style="95"/>
  </cols>
  <sheetData>
    <row r="1" spans="1:10" s="35" customFormat="1" ht="15.75" x14ac:dyDescent="0.25">
      <c r="A1" s="39"/>
      <c r="B1" s="39"/>
      <c r="C1" s="39"/>
      <c r="D1" s="100">
        <v>45108</v>
      </c>
      <c r="E1" s="100"/>
      <c r="F1" s="100"/>
      <c r="G1" s="100"/>
      <c r="H1" s="100"/>
      <c r="I1" s="100"/>
      <c r="J1" s="88"/>
    </row>
    <row r="2" spans="1:10" s="2" customFormat="1" ht="38.25" x14ac:dyDescent="0.2">
      <c r="A2" s="36" t="s">
        <v>0</v>
      </c>
      <c r="B2" s="37" t="s">
        <v>1</v>
      </c>
      <c r="C2" s="37" t="s">
        <v>2</v>
      </c>
      <c r="D2" s="41" t="s">
        <v>3</v>
      </c>
      <c r="E2" s="41" t="s">
        <v>4</v>
      </c>
      <c r="F2" s="42" t="s">
        <v>5</v>
      </c>
      <c r="G2" s="42" t="s">
        <v>6</v>
      </c>
      <c r="H2" s="42" t="s">
        <v>402</v>
      </c>
      <c r="I2" s="57" t="s">
        <v>7</v>
      </c>
      <c r="J2" s="43" t="s">
        <v>8</v>
      </c>
    </row>
    <row r="3" spans="1:10" x14ac:dyDescent="0.2">
      <c r="A3" s="16" t="s">
        <v>9</v>
      </c>
      <c r="B3" s="16" t="s">
        <v>10</v>
      </c>
      <c r="C3" s="16" t="s">
        <v>11</v>
      </c>
      <c r="D3" s="28">
        <v>2</v>
      </c>
      <c r="E3" s="28">
        <v>21</v>
      </c>
      <c r="F3" s="28">
        <v>0</v>
      </c>
      <c r="G3" s="28">
        <f>SUM(D3:F3)</f>
        <v>23</v>
      </c>
      <c r="H3" s="28">
        <v>0</v>
      </c>
      <c r="I3" s="28">
        <v>26</v>
      </c>
      <c r="J3" s="89">
        <f t="shared" ref="J3:J75" si="0">G3/I3</f>
        <v>0.88461538461538458</v>
      </c>
    </row>
    <row r="4" spans="1:10" x14ac:dyDescent="0.2">
      <c r="A4" s="16" t="s">
        <v>12</v>
      </c>
      <c r="B4" s="16" t="s">
        <v>13</v>
      </c>
      <c r="C4" s="16" t="s">
        <v>13</v>
      </c>
      <c r="D4" s="28">
        <v>3</v>
      </c>
      <c r="E4" s="28">
        <v>37</v>
      </c>
      <c r="F4" s="28">
        <v>0</v>
      </c>
      <c r="G4" s="28">
        <f t="shared" ref="G4:G76" si="1">SUM(D4:F4)</f>
        <v>40</v>
      </c>
      <c r="H4" s="28">
        <v>1</v>
      </c>
      <c r="I4" s="28">
        <v>19</v>
      </c>
      <c r="J4" s="89">
        <f t="shared" si="0"/>
        <v>2.1052631578947367</v>
      </c>
    </row>
    <row r="5" spans="1:10" x14ac:dyDescent="0.2">
      <c r="A5" s="16" t="s">
        <v>14</v>
      </c>
      <c r="B5" s="16" t="s">
        <v>15</v>
      </c>
      <c r="C5" s="16" t="s">
        <v>15</v>
      </c>
      <c r="D5" s="28">
        <v>2</v>
      </c>
      <c r="E5" s="28">
        <v>3</v>
      </c>
      <c r="F5" s="28">
        <v>0</v>
      </c>
      <c r="G5" s="28">
        <f t="shared" si="1"/>
        <v>5</v>
      </c>
      <c r="H5" s="28">
        <v>0</v>
      </c>
      <c r="I5" s="28">
        <v>5</v>
      </c>
      <c r="J5" s="89">
        <f t="shared" si="0"/>
        <v>1</v>
      </c>
    </row>
    <row r="6" spans="1:10" x14ac:dyDescent="0.2">
      <c r="A6" s="16" t="s">
        <v>16</v>
      </c>
      <c r="B6" s="16" t="s">
        <v>17</v>
      </c>
      <c r="C6" s="16" t="s">
        <v>18</v>
      </c>
      <c r="D6" s="28">
        <v>4</v>
      </c>
      <c r="E6" s="28">
        <v>17</v>
      </c>
      <c r="F6" s="28">
        <v>0</v>
      </c>
      <c r="G6" s="28">
        <f t="shared" si="1"/>
        <v>21</v>
      </c>
      <c r="H6" s="28">
        <v>0</v>
      </c>
      <c r="I6" s="28">
        <v>21</v>
      </c>
      <c r="J6" s="89">
        <f t="shared" si="0"/>
        <v>1</v>
      </c>
    </row>
    <row r="7" spans="1:10" x14ac:dyDescent="0.2">
      <c r="A7" s="16" t="s">
        <v>19</v>
      </c>
      <c r="B7" s="16" t="s">
        <v>17</v>
      </c>
      <c r="C7" s="16" t="s">
        <v>20</v>
      </c>
      <c r="D7" s="28">
        <v>8</v>
      </c>
      <c r="E7" s="28">
        <v>56</v>
      </c>
      <c r="F7" s="28">
        <v>0</v>
      </c>
      <c r="G7" s="28">
        <f t="shared" si="1"/>
        <v>64</v>
      </c>
      <c r="H7" s="28">
        <v>0</v>
      </c>
      <c r="I7" s="28">
        <v>63</v>
      </c>
      <c r="J7" s="89">
        <f t="shared" si="0"/>
        <v>1.0158730158730158</v>
      </c>
    </row>
    <row r="8" spans="1:10" x14ac:dyDescent="0.2">
      <c r="A8" s="16" t="s">
        <v>21</v>
      </c>
      <c r="B8" s="16" t="s">
        <v>22</v>
      </c>
      <c r="C8" s="16" t="s">
        <v>23</v>
      </c>
      <c r="D8" s="28">
        <v>1</v>
      </c>
      <c r="E8" s="28">
        <v>17</v>
      </c>
      <c r="F8" s="28">
        <v>1</v>
      </c>
      <c r="G8" s="28">
        <f t="shared" si="1"/>
        <v>19</v>
      </c>
      <c r="H8" s="28">
        <v>1</v>
      </c>
      <c r="I8" s="28">
        <v>21</v>
      </c>
      <c r="J8" s="89">
        <f t="shared" si="0"/>
        <v>0.90476190476190477</v>
      </c>
    </row>
    <row r="9" spans="1:10" x14ac:dyDescent="0.2">
      <c r="A9" s="16" t="s">
        <v>24</v>
      </c>
      <c r="B9" s="16" t="s">
        <v>25</v>
      </c>
      <c r="C9" s="16" t="s">
        <v>26</v>
      </c>
      <c r="D9" s="28">
        <v>9</v>
      </c>
      <c r="E9" s="28">
        <v>113</v>
      </c>
      <c r="F9" s="28">
        <v>0</v>
      </c>
      <c r="G9" s="28">
        <f t="shared" si="1"/>
        <v>122</v>
      </c>
      <c r="H9" s="28">
        <v>3</v>
      </c>
      <c r="I9" s="28">
        <v>100</v>
      </c>
      <c r="J9" s="89">
        <f t="shared" si="0"/>
        <v>1.22</v>
      </c>
    </row>
    <row r="10" spans="1:10" x14ac:dyDescent="0.2">
      <c r="A10" s="16" t="s">
        <v>27</v>
      </c>
      <c r="B10" s="16" t="s">
        <v>28</v>
      </c>
      <c r="C10" s="16" t="s">
        <v>29</v>
      </c>
      <c r="D10" s="28">
        <v>1</v>
      </c>
      <c r="E10" s="28">
        <v>26</v>
      </c>
      <c r="F10" s="28">
        <v>0</v>
      </c>
      <c r="G10" s="28">
        <f t="shared" si="1"/>
        <v>27</v>
      </c>
      <c r="H10" s="28">
        <v>1</v>
      </c>
      <c r="I10" s="28">
        <v>26</v>
      </c>
      <c r="J10" s="89">
        <f t="shared" si="0"/>
        <v>1.0384615384615385</v>
      </c>
    </row>
    <row r="11" spans="1:10" x14ac:dyDescent="0.2">
      <c r="A11" s="16" t="s">
        <v>30</v>
      </c>
      <c r="B11" s="16" t="s">
        <v>31</v>
      </c>
      <c r="C11" s="16" t="s">
        <v>32</v>
      </c>
      <c r="D11" s="28">
        <v>4</v>
      </c>
      <c r="E11" s="28">
        <v>65</v>
      </c>
      <c r="F11" s="28">
        <v>0</v>
      </c>
      <c r="G11" s="28">
        <f t="shared" si="1"/>
        <v>69</v>
      </c>
      <c r="H11" s="28">
        <v>2</v>
      </c>
      <c r="I11" s="28">
        <v>45</v>
      </c>
      <c r="J11" s="89">
        <f t="shared" si="0"/>
        <v>1.5333333333333334</v>
      </c>
    </row>
    <row r="12" spans="1:10" x14ac:dyDescent="0.2">
      <c r="A12" s="16" t="s">
        <v>33</v>
      </c>
      <c r="B12" s="16" t="s">
        <v>31</v>
      </c>
      <c r="C12" s="16" t="s">
        <v>34</v>
      </c>
      <c r="D12" s="28">
        <v>17</v>
      </c>
      <c r="E12" s="28">
        <v>266</v>
      </c>
      <c r="F12" s="28">
        <v>2</v>
      </c>
      <c r="G12" s="28">
        <f t="shared" si="1"/>
        <v>285</v>
      </c>
      <c r="H12" s="28">
        <v>11</v>
      </c>
      <c r="I12" s="28">
        <v>179</v>
      </c>
      <c r="J12" s="89">
        <f t="shared" si="0"/>
        <v>1.5921787709497206</v>
      </c>
    </row>
    <row r="13" spans="1:10" x14ac:dyDescent="0.2">
      <c r="A13" s="16" t="s">
        <v>35</v>
      </c>
      <c r="B13" s="16" t="s">
        <v>36</v>
      </c>
      <c r="C13" s="16" t="s">
        <v>37</v>
      </c>
      <c r="D13" s="28">
        <v>5</v>
      </c>
      <c r="E13" s="28">
        <v>67</v>
      </c>
      <c r="F13" s="28">
        <v>0</v>
      </c>
      <c r="G13" s="28">
        <f t="shared" si="1"/>
        <v>72</v>
      </c>
      <c r="H13" s="28">
        <v>3</v>
      </c>
      <c r="I13" s="28">
        <v>74</v>
      </c>
      <c r="J13" s="89">
        <f t="shared" si="0"/>
        <v>0.97297297297297303</v>
      </c>
    </row>
    <row r="14" spans="1:10" x14ac:dyDescent="0.2">
      <c r="A14" s="16" t="s">
        <v>38</v>
      </c>
      <c r="B14" s="16" t="s">
        <v>36</v>
      </c>
      <c r="C14" s="16" t="s">
        <v>39</v>
      </c>
      <c r="D14" s="28">
        <v>0</v>
      </c>
      <c r="E14" s="28">
        <v>9</v>
      </c>
      <c r="F14" s="28">
        <v>0</v>
      </c>
      <c r="G14" s="28">
        <f t="shared" si="1"/>
        <v>9</v>
      </c>
      <c r="H14" s="28">
        <v>0</v>
      </c>
      <c r="I14" s="28">
        <v>6</v>
      </c>
      <c r="J14" s="89">
        <f t="shared" si="0"/>
        <v>1.5</v>
      </c>
    </row>
    <row r="15" spans="1:10" x14ac:dyDescent="0.2">
      <c r="A15" s="16" t="s">
        <v>40</v>
      </c>
      <c r="B15" s="16" t="s">
        <v>41</v>
      </c>
      <c r="C15" s="16" t="s">
        <v>42</v>
      </c>
      <c r="D15" s="28">
        <v>6</v>
      </c>
      <c r="E15" s="28">
        <v>53</v>
      </c>
      <c r="F15" s="28">
        <v>0</v>
      </c>
      <c r="G15" s="28">
        <f t="shared" si="1"/>
        <v>59</v>
      </c>
      <c r="H15" s="28">
        <v>1</v>
      </c>
      <c r="I15" s="28">
        <v>64</v>
      </c>
      <c r="J15" s="89">
        <f t="shared" si="0"/>
        <v>0.921875</v>
      </c>
    </row>
    <row r="16" spans="1:10" x14ac:dyDescent="0.2">
      <c r="A16" s="16" t="s">
        <v>43</v>
      </c>
      <c r="B16" s="16" t="s">
        <v>44</v>
      </c>
      <c r="C16" s="16" t="s">
        <v>45</v>
      </c>
      <c r="D16" s="28">
        <v>7</v>
      </c>
      <c r="E16" s="28">
        <v>98</v>
      </c>
      <c r="F16" s="28">
        <v>0</v>
      </c>
      <c r="G16" s="28">
        <f t="shared" si="1"/>
        <v>105</v>
      </c>
      <c r="H16" s="28">
        <v>6</v>
      </c>
      <c r="I16" s="28">
        <v>29</v>
      </c>
      <c r="J16" s="89">
        <f t="shared" si="0"/>
        <v>3.6206896551724137</v>
      </c>
    </row>
    <row r="17" spans="1:10" x14ac:dyDescent="0.2">
      <c r="A17" s="16" t="s">
        <v>46</v>
      </c>
      <c r="B17" s="16" t="s">
        <v>47</v>
      </c>
      <c r="C17" s="16" t="s">
        <v>48</v>
      </c>
      <c r="D17" s="28">
        <v>14</v>
      </c>
      <c r="E17" s="28">
        <v>225</v>
      </c>
      <c r="F17" s="28">
        <v>0</v>
      </c>
      <c r="G17" s="28">
        <f t="shared" si="1"/>
        <v>239</v>
      </c>
      <c r="H17" s="28">
        <v>10</v>
      </c>
      <c r="I17" s="28">
        <v>252</v>
      </c>
      <c r="J17" s="89">
        <f t="shared" si="0"/>
        <v>0.94841269841269837</v>
      </c>
    </row>
    <row r="18" spans="1:10" x14ac:dyDescent="0.2">
      <c r="A18" s="16" t="s">
        <v>49</v>
      </c>
      <c r="B18" s="16" t="s">
        <v>47</v>
      </c>
      <c r="C18" s="16" t="s">
        <v>50</v>
      </c>
      <c r="D18" s="28">
        <v>5</v>
      </c>
      <c r="E18" s="28">
        <v>170</v>
      </c>
      <c r="F18" s="28">
        <v>0</v>
      </c>
      <c r="G18" s="28">
        <f t="shared" si="1"/>
        <v>175</v>
      </c>
      <c r="H18" s="28">
        <v>5</v>
      </c>
      <c r="I18" s="28">
        <v>157</v>
      </c>
      <c r="J18" s="89">
        <f t="shared" si="0"/>
        <v>1.1146496815286624</v>
      </c>
    </row>
    <row r="19" spans="1:10" x14ac:dyDescent="0.2">
      <c r="A19" s="16" t="s">
        <v>51</v>
      </c>
      <c r="B19" s="16" t="s">
        <v>52</v>
      </c>
      <c r="C19" s="16" t="s">
        <v>53</v>
      </c>
      <c r="D19" s="28">
        <v>5</v>
      </c>
      <c r="E19" s="28">
        <v>34</v>
      </c>
      <c r="F19" s="28">
        <v>0</v>
      </c>
      <c r="G19" s="28">
        <f t="shared" si="1"/>
        <v>39</v>
      </c>
      <c r="H19" s="28">
        <v>5</v>
      </c>
      <c r="I19" s="28">
        <v>12</v>
      </c>
      <c r="J19" s="89">
        <f t="shared" si="0"/>
        <v>3.25</v>
      </c>
    </row>
    <row r="20" spans="1:10" x14ac:dyDescent="0.2">
      <c r="A20" s="16" t="s">
        <v>54</v>
      </c>
      <c r="B20" s="16" t="s">
        <v>55</v>
      </c>
      <c r="C20" s="16" t="s">
        <v>56</v>
      </c>
      <c r="D20" s="28">
        <v>16</v>
      </c>
      <c r="E20" s="28">
        <v>305</v>
      </c>
      <c r="F20" s="28">
        <v>0</v>
      </c>
      <c r="G20" s="28">
        <f t="shared" si="1"/>
        <v>321</v>
      </c>
      <c r="H20" s="28">
        <v>5</v>
      </c>
      <c r="I20" s="28">
        <v>299</v>
      </c>
      <c r="J20" s="89">
        <f t="shared" si="0"/>
        <v>1.0735785953177257</v>
      </c>
    </row>
    <row r="21" spans="1:10" x14ac:dyDescent="0.2">
      <c r="A21" s="56" t="s">
        <v>57</v>
      </c>
      <c r="B21" s="16" t="s">
        <v>55</v>
      </c>
      <c r="C21" s="16" t="s">
        <v>405</v>
      </c>
      <c r="D21" s="28">
        <v>0</v>
      </c>
      <c r="E21" s="28">
        <v>11</v>
      </c>
      <c r="F21" s="28">
        <v>0</v>
      </c>
      <c r="G21" s="28">
        <f t="shared" si="1"/>
        <v>11</v>
      </c>
      <c r="H21" s="28">
        <v>0</v>
      </c>
      <c r="I21" s="28">
        <v>11</v>
      </c>
      <c r="J21" s="89">
        <f t="shared" si="0"/>
        <v>1</v>
      </c>
    </row>
    <row r="22" spans="1:10" x14ac:dyDescent="0.2">
      <c r="A22" s="16" t="s">
        <v>59</v>
      </c>
      <c r="B22" s="16" t="s">
        <v>60</v>
      </c>
      <c r="C22" s="16" t="s">
        <v>61</v>
      </c>
      <c r="D22" s="28">
        <v>1</v>
      </c>
      <c r="E22" s="28">
        <v>10</v>
      </c>
      <c r="F22" s="28">
        <v>0</v>
      </c>
      <c r="G22" s="28">
        <f t="shared" si="1"/>
        <v>11</v>
      </c>
      <c r="H22" s="28">
        <v>0</v>
      </c>
      <c r="I22" s="28">
        <v>13</v>
      </c>
      <c r="J22" s="89">
        <f t="shared" si="0"/>
        <v>0.84615384615384615</v>
      </c>
    </row>
    <row r="23" spans="1:10" x14ac:dyDescent="0.2">
      <c r="A23" s="16" t="s">
        <v>62</v>
      </c>
      <c r="B23" s="16" t="s">
        <v>63</v>
      </c>
      <c r="C23" s="16" t="s">
        <v>64</v>
      </c>
      <c r="D23" s="28">
        <v>0</v>
      </c>
      <c r="E23" s="28">
        <v>39</v>
      </c>
      <c r="F23" s="28">
        <v>0</v>
      </c>
      <c r="G23" s="28">
        <f t="shared" si="1"/>
        <v>39</v>
      </c>
      <c r="H23" s="28">
        <v>0</v>
      </c>
      <c r="I23" s="28">
        <v>40</v>
      </c>
      <c r="J23" s="89">
        <f t="shared" si="0"/>
        <v>0.97499999999999998</v>
      </c>
    </row>
    <row r="24" spans="1:10" x14ac:dyDescent="0.2">
      <c r="A24" s="16" t="s">
        <v>65</v>
      </c>
      <c r="B24" s="16" t="s">
        <v>66</v>
      </c>
      <c r="C24" s="16" t="s">
        <v>67</v>
      </c>
      <c r="D24" s="28">
        <v>10</v>
      </c>
      <c r="E24" s="28">
        <v>121</v>
      </c>
      <c r="F24" s="28">
        <v>0</v>
      </c>
      <c r="G24" s="28">
        <f t="shared" si="1"/>
        <v>131</v>
      </c>
      <c r="H24" s="28">
        <v>7</v>
      </c>
      <c r="I24" s="28">
        <v>131</v>
      </c>
      <c r="J24" s="89">
        <f t="shared" si="0"/>
        <v>1</v>
      </c>
    </row>
    <row r="25" spans="1:10" x14ac:dyDescent="0.2">
      <c r="A25" s="16" t="s">
        <v>68</v>
      </c>
      <c r="B25" s="16" t="s">
        <v>66</v>
      </c>
      <c r="C25" s="16" t="s">
        <v>69</v>
      </c>
      <c r="D25" s="28">
        <v>5</v>
      </c>
      <c r="E25" s="28">
        <v>73</v>
      </c>
      <c r="F25" s="28">
        <v>0</v>
      </c>
      <c r="G25" s="28">
        <f t="shared" si="1"/>
        <v>78</v>
      </c>
      <c r="H25" s="28">
        <v>5</v>
      </c>
      <c r="I25" s="28">
        <v>56</v>
      </c>
      <c r="J25" s="89">
        <f t="shared" si="0"/>
        <v>1.3928571428571428</v>
      </c>
    </row>
    <row r="26" spans="1:10" x14ac:dyDescent="0.2">
      <c r="A26" s="16" t="s">
        <v>70</v>
      </c>
      <c r="B26" s="16" t="s">
        <v>71</v>
      </c>
      <c r="C26" s="16" t="s">
        <v>72</v>
      </c>
      <c r="D26" s="28">
        <v>2</v>
      </c>
      <c r="E26" s="28">
        <v>35</v>
      </c>
      <c r="F26" s="28">
        <v>0</v>
      </c>
      <c r="G26" s="28">
        <f t="shared" si="1"/>
        <v>37</v>
      </c>
      <c r="H26" s="28">
        <v>1</v>
      </c>
      <c r="I26" s="28">
        <v>42</v>
      </c>
      <c r="J26" s="89">
        <f t="shared" si="0"/>
        <v>0.88095238095238093</v>
      </c>
    </row>
    <row r="27" spans="1:10" x14ac:dyDescent="0.2">
      <c r="A27" s="58" t="s">
        <v>73</v>
      </c>
      <c r="B27" s="16" t="s">
        <v>71</v>
      </c>
      <c r="C27" s="16" t="s">
        <v>74</v>
      </c>
      <c r="D27" s="28">
        <v>2</v>
      </c>
      <c r="E27" s="28">
        <v>53</v>
      </c>
      <c r="F27" s="28">
        <v>0</v>
      </c>
      <c r="G27" s="28">
        <f t="shared" si="1"/>
        <v>55</v>
      </c>
      <c r="H27" s="28">
        <v>2</v>
      </c>
      <c r="I27" s="28">
        <v>58</v>
      </c>
      <c r="J27" s="89">
        <f t="shared" si="0"/>
        <v>0.94827586206896552</v>
      </c>
    </row>
    <row r="28" spans="1:10" x14ac:dyDescent="0.2">
      <c r="A28" s="16" t="s">
        <v>75</v>
      </c>
      <c r="B28" s="16" t="s">
        <v>76</v>
      </c>
      <c r="C28" s="16" t="s">
        <v>77</v>
      </c>
      <c r="D28" s="28">
        <v>8</v>
      </c>
      <c r="E28" s="28">
        <v>58</v>
      </c>
      <c r="F28" s="28">
        <v>0</v>
      </c>
      <c r="G28" s="28">
        <f t="shared" si="1"/>
        <v>66</v>
      </c>
      <c r="H28" s="28">
        <v>5</v>
      </c>
      <c r="I28" s="28">
        <v>61</v>
      </c>
      <c r="J28" s="89">
        <f t="shared" si="0"/>
        <v>1.0819672131147542</v>
      </c>
    </row>
    <row r="29" spans="1:10" x14ac:dyDescent="0.2">
      <c r="A29" s="16" t="s">
        <v>78</v>
      </c>
      <c r="B29" s="16" t="s">
        <v>79</v>
      </c>
      <c r="C29" s="16" t="s">
        <v>80</v>
      </c>
      <c r="D29" s="28">
        <v>0</v>
      </c>
      <c r="E29" s="28">
        <v>3</v>
      </c>
      <c r="F29" s="28">
        <v>0</v>
      </c>
      <c r="G29" s="28">
        <f t="shared" si="1"/>
        <v>3</v>
      </c>
      <c r="H29" s="28">
        <v>0</v>
      </c>
      <c r="I29" s="28">
        <v>2</v>
      </c>
      <c r="J29" s="89">
        <f t="shared" si="0"/>
        <v>1.5</v>
      </c>
    </row>
    <row r="30" spans="1:10" x14ac:dyDescent="0.2">
      <c r="A30" s="16" t="s">
        <v>81</v>
      </c>
      <c r="B30" s="16" t="s">
        <v>82</v>
      </c>
      <c r="C30" s="16" t="s">
        <v>83</v>
      </c>
      <c r="D30" s="28">
        <v>0</v>
      </c>
      <c r="E30" s="28">
        <v>2</v>
      </c>
      <c r="F30" s="28">
        <v>0</v>
      </c>
      <c r="G30" s="28">
        <f t="shared" si="1"/>
        <v>2</v>
      </c>
      <c r="H30" s="28">
        <v>0</v>
      </c>
      <c r="I30" s="28">
        <v>2</v>
      </c>
      <c r="J30" s="89">
        <f t="shared" si="0"/>
        <v>1</v>
      </c>
    </row>
    <row r="31" spans="1:10" x14ac:dyDescent="0.2">
      <c r="A31" s="16" t="s">
        <v>84</v>
      </c>
      <c r="B31" s="16" t="s">
        <v>85</v>
      </c>
      <c r="C31" s="16" t="s">
        <v>86</v>
      </c>
      <c r="D31" s="28">
        <v>17</v>
      </c>
      <c r="E31" s="28">
        <v>261</v>
      </c>
      <c r="F31" s="28">
        <v>0</v>
      </c>
      <c r="G31" s="28">
        <f t="shared" si="1"/>
        <v>278</v>
      </c>
      <c r="H31" s="28">
        <v>5</v>
      </c>
      <c r="I31" s="28">
        <v>218</v>
      </c>
      <c r="J31" s="89">
        <f t="shared" si="0"/>
        <v>1.275229357798165</v>
      </c>
    </row>
    <row r="32" spans="1:10" x14ac:dyDescent="0.2">
      <c r="A32" s="16" t="s">
        <v>88</v>
      </c>
      <c r="B32" s="16" t="s">
        <v>89</v>
      </c>
      <c r="C32" s="16" t="s">
        <v>90</v>
      </c>
      <c r="D32" s="28">
        <v>1</v>
      </c>
      <c r="E32" s="28">
        <v>55</v>
      </c>
      <c r="F32" s="28">
        <v>0</v>
      </c>
      <c r="G32" s="28">
        <f t="shared" si="1"/>
        <v>56</v>
      </c>
      <c r="H32" s="28">
        <v>1</v>
      </c>
      <c r="I32" s="28">
        <v>50</v>
      </c>
      <c r="J32" s="89">
        <f t="shared" si="0"/>
        <v>1.1200000000000001</v>
      </c>
    </row>
    <row r="33" spans="1:10" x14ac:dyDescent="0.2">
      <c r="A33" s="16" t="s">
        <v>91</v>
      </c>
      <c r="B33" s="16" t="s">
        <v>92</v>
      </c>
      <c r="C33" s="16" t="s">
        <v>93</v>
      </c>
      <c r="D33" s="28">
        <v>5</v>
      </c>
      <c r="E33" s="28">
        <v>83</v>
      </c>
      <c r="F33" s="28">
        <v>0</v>
      </c>
      <c r="G33" s="28">
        <f t="shared" si="1"/>
        <v>88</v>
      </c>
      <c r="H33" s="28">
        <v>5</v>
      </c>
      <c r="I33" s="28">
        <v>104</v>
      </c>
      <c r="J33" s="89">
        <f t="shared" si="0"/>
        <v>0.84615384615384615</v>
      </c>
    </row>
    <row r="34" spans="1:10" x14ac:dyDescent="0.2">
      <c r="A34" s="16" t="s">
        <v>94</v>
      </c>
      <c r="B34" s="16" t="s">
        <v>95</v>
      </c>
      <c r="C34" s="16" t="s">
        <v>96</v>
      </c>
      <c r="D34" s="28">
        <v>1</v>
      </c>
      <c r="E34" s="28">
        <v>5</v>
      </c>
      <c r="F34" s="28">
        <v>1</v>
      </c>
      <c r="G34" s="28">
        <f t="shared" si="1"/>
        <v>7</v>
      </c>
      <c r="H34" s="28">
        <v>0</v>
      </c>
      <c r="I34" s="28">
        <v>6</v>
      </c>
      <c r="J34" s="89">
        <f t="shared" si="0"/>
        <v>1.1666666666666667</v>
      </c>
    </row>
    <row r="35" spans="1:10" x14ac:dyDescent="0.2">
      <c r="A35" s="16" t="s">
        <v>97</v>
      </c>
      <c r="B35" s="16" t="s">
        <v>98</v>
      </c>
      <c r="C35" s="16" t="s">
        <v>99</v>
      </c>
      <c r="D35" s="28">
        <v>2</v>
      </c>
      <c r="E35" s="28">
        <v>13</v>
      </c>
      <c r="F35" s="28">
        <v>0</v>
      </c>
      <c r="G35" s="28">
        <f t="shared" si="1"/>
        <v>15</v>
      </c>
      <c r="H35" s="28">
        <v>2</v>
      </c>
      <c r="I35" s="28">
        <v>15</v>
      </c>
      <c r="J35" s="89">
        <f t="shared" si="0"/>
        <v>1</v>
      </c>
    </row>
    <row r="36" spans="1:10" x14ac:dyDescent="0.2">
      <c r="A36" s="16" t="s">
        <v>100</v>
      </c>
      <c r="B36" s="16" t="s">
        <v>101</v>
      </c>
      <c r="C36" s="16" t="s">
        <v>102</v>
      </c>
      <c r="D36" s="28">
        <v>0</v>
      </c>
      <c r="E36" s="28">
        <v>10</v>
      </c>
      <c r="F36" s="28">
        <v>0</v>
      </c>
      <c r="G36" s="28">
        <f t="shared" si="1"/>
        <v>10</v>
      </c>
      <c r="H36" s="28">
        <v>0</v>
      </c>
      <c r="I36" s="28">
        <v>12</v>
      </c>
      <c r="J36" s="89">
        <f t="shared" si="0"/>
        <v>0.83333333333333337</v>
      </c>
    </row>
    <row r="37" spans="1:10" x14ac:dyDescent="0.2">
      <c r="A37" s="16" t="s">
        <v>103</v>
      </c>
      <c r="B37" s="16" t="s">
        <v>104</v>
      </c>
      <c r="C37" s="16" t="s">
        <v>105</v>
      </c>
      <c r="D37" s="28">
        <v>0</v>
      </c>
      <c r="E37" s="28">
        <v>8</v>
      </c>
      <c r="F37" s="28">
        <v>0</v>
      </c>
      <c r="G37" s="28">
        <f t="shared" si="1"/>
        <v>8</v>
      </c>
      <c r="H37" s="28">
        <v>0</v>
      </c>
      <c r="I37" s="28">
        <v>10</v>
      </c>
      <c r="J37" s="89">
        <f t="shared" si="0"/>
        <v>0.8</v>
      </c>
    </row>
    <row r="38" spans="1:10" x14ac:dyDescent="0.2">
      <c r="A38" s="16" t="s">
        <v>106</v>
      </c>
      <c r="B38" s="16" t="s">
        <v>107</v>
      </c>
      <c r="C38" s="16" t="s">
        <v>108</v>
      </c>
      <c r="D38" s="28">
        <v>4</v>
      </c>
      <c r="E38" s="28">
        <v>26</v>
      </c>
      <c r="F38" s="28">
        <v>0</v>
      </c>
      <c r="G38" s="28">
        <f t="shared" si="1"/>
        <v>30</v>
      </c>
      <c r="H38" s="28">
        <v>4</v>
      </c>
      <c r="I38" s="28">
        <v>31</v>
      </c>
      <c r="J38" s="89">
        <f t="shared" si="0"/>
        <v>0.967741935483871</v>
      </c>
    </row>
    <row r="39" spans="1:10" x14ac:dyDescent="0.2">
      <c r="A39" s="16" t="s">
        <v>109</v>
      </c>
      <c r="B39" s="16" t="s">
        <v>110</v>
      </c>
      <c r="C39" s="16" t="s">
        <v>111</v>
      </c>
      <c r="D39" s="28">
        <v>3</v>
      </c>
      <c r="E39" s="28">
        <v>23</v>
      </c>
      <c r="F39" s="28">
        <v>0</v>
      </c>
      <c r="G39" s="28">
        <f t="shared" si="1"/>
        <v>26</v>
      </c>
      <c r="H39" s="28">
        <v>3</v>
      </c>
      <c r="I39" s="28">
        <v>23</v>
      </c>
      <c r="J39" s="89">
        <f t="shared" si="0"/>
        <v>1.1304347826086956</v>
      </c>
    </row>
    <row r="40" spans="1:10" x14ac:dyDescent="0.2">
      <c r="A40" s="16" t="s">
        <v>112</v>
      </c>
      <c r="B40" s="16" t="s">
        <v>113</v>
      </c>
      <c r="C40" s="16" t="s">
        <v>114</v>
      </c>
      <c r="D40" s="28">
        <v>8</v>
      </c>
      <c r="E40" s="28">
        <v>79</v>
      </c>
      <c r="F40" s="28">
        <v>0</v>
      </c>
      <c r="G40" s="28">
        <f t="shared" si="1"/>
        <v>87</v>
      </c>
      <c r="H40" s="28">
        <v>7</v>
      </c>
      <c r="I40" s="28">
        <v>101</v>
      </c>
      <c r="J40" s="89">
        <f t="shared" si="0"/>
        <v>0.86138613861386137</v>
      </c>
    </row>
    <row r="41" spans="1:10" x14ac:dyDescent="0.2">
      <c r="A41" s="16" t="s">
        <v>115</v>
      </c>
      <c r="B41" s="16" t="s">
        <v>116</v>
      </c>
      <c r="C41" s="16" t="s">
        <v>117</v>
      </c>
      <c r="D41" s="28">
        <v>1</v>
      </c>
      <c r="E41" s="28">
        <v>10</v>
      </c>
      <c r="F41" s="28">
        <v>0</v>
      </c>
      <c r="G41" s="28">
        <f t="shared" si="1"/>
        <v>11</v>
      </c>
      <c r="H41" s="28">
        <v>0</v>
      </c>
      <c r="I41" s="28">
        <v>9</v>
      </c>
      <c r="J41" s="89">
        <f t="shared" si="0"/>
        <v>1.2222222222222223</v>
      </c>
    </row>
    <row r="42" spans="1:10" x14ac:dyDescent="0.2">
      <c r="A42" s="16" t="s">
        <v>118</v>
      </c>
      <c r="B42" s="16" t="s">
        <v>119</v>
      </c>
      <c r="C42" s="16" t="s">
        <v>120</v>
      </c>
      <c r="D42" s="28">
        <v>0</v>
      </c>
      <c r="E42" s="28">
        <v>12</v>
      </c>
      <c r="F42" s="28">
        <v>0</v>
      </c>
      <c r="G42" s="28">
        <f t="shared" si="1"/>
        <v>12</v>
      </c>
      <c r="H42" s="28">
        <v>0</v>
      </c>
      <c r="I42" s="28">
        <v>9</v>
      </c>
      <c r="J42" s="89">
        <f t="shared" si="0"/>
        <v>1.3333333333333333</v>
      </c>
    </row>
    <row r="43" spans="1:10" x14ac:dyDescent="0.2">
      <c r="A43" s="16" t="s">
        <v>121</v>
      </c>
      <c r="B43" s="16" t="s">
        <v>122</v>
      </c>
      <c r="C43" s="16" t="s">
        <v>123</v>
      </c>
      <c r="D43" s="28">
        <v>13</v>
      </c>
      <c r="E43" s="28">
        <v>114</v>
      </c>
      <c r="F43" s="28">
        <v>0</v>
      </c>
      <c r="G43" s="28">
        <f t="shared" si="1"/>
        <v>127</v>
      </c>
      <c r="H43" s="28">
        <v>2</v>
      </c>
      <c r="I43" s="28">
        <v>109</v>
      </c>
      <c r="J43" s="89">
        <f t="shared" si="0"/>
        <v>1.165137614678899</v>
      </c>
    </row>
    <row r="44" spans="1:10" x14ac:dyDescent="0.2">
      <c r="A44" s="16" t="s">
        <v>124</v>
      </c>
      <c r="B44" s="16" t="s">
        <v>122</v>
      </c>
      <c r="C44" s="16" t="s">
        <v>125</v>
      </c>
      <c r="D44" s="28">
        <v>0</v>
      </c>
      <c r="E44" s="28">
        <v>28</v>
      </c>
      <c r="F44" s="28">
        <v>0</v>
      </c>
      <c r="G44" s="28">
        <f t="shared" si="1"/>
        <v>28</v>
      </c>
      <c r="H44" s="28">
        <v>0</v>
      </c>
      <c r="I44" s="28">
        <v>28</v>
      </c>
      <c r="J44" s="89">
        <f t="shared" si="0"/>
        <v>1</v>
      </c>
    </row>
    <row r="45" spans="1:10" x14ac:dyDescent="0.2">
      <c r="A45" s="16" t="s">
        <v>126</v>
      </c>
      <c r="B45" s="16" t="s">
        <v>127</v>
      </c>
      <c r="C45" s="16" t="s">
        <v>127</v>
      </c>
      <c r="D45" s="28">
        <v>1</v>
      </c>
      <c r="E45" s="28">
        <v>49</v>
      </c>
      <c r="F45" s="28">
        <v>0</v>
      </c>
      <c r="G45" s="28">
        <f t="shared" si="1"/>
        <v>50</v>
      </c>
      <c r="H45" s="28">
        <v>0</v>
      </c>
      <c r="I45" s="28">
        <v>46</v>
      </c>
      <c r="J45" s="89">
        <f t="shared" si="0"/>
        <v>1.0869565217391304</v>
      </c>
    </row>
    <row r="46" spans="1:10" x14ac:dyDescent="0.2">
      <c r="A46" s="16" t="s">
        <v>128</v>
      </c>
      <c r="B46" s="16" t="s">
        <v>129</v>
      </c>
      <c r="C46" s="16" t="s">
        <v>130</v>
      </c>
      <c r="D46" s="28">
        <v>6</v>
      </c>
      <c r="E46" s="28">
        <v>43</v>
      </c>
      <c r="F46" s="28">
        <v>0</v>
      </c>
      <c r="G46" s="28">
        <f t="shared" si="1"/>
        <v>49</v>
      </c>
      <c r="H46" s="28">
        <v>0</v>
      </c>
      <c r="I46" s="28">
        <v>28</v>
      </c>
      <c r="J46" s="89">
        <f t="shared" si="0"/>
        <v>1.75</v>
      </c>
    </row>
    <row r="47" spans="1:10" x14ac:dyDescent="0.2">
      <c r="A47" s="16" t="s">
        <v>131</v>
      </c>
      <c r="B47" s="16" t="s">
        <v>132</v>
      </c>
      <c r="C47" s="16" t="s">
        <v>133</v>
      </c>
      <c r="D47" s="28">
        <v>0</v>
      </c>
      <c r="E47" s="28">
        <v>18</v>
      </c>
      <c r="F47" s="28">
        <v>0</v>
      </c>
      <c r="G47" s="28">
        <f t="shared" si="1"/>
        <v>18</v>
      </c>
      <c r="H47" s="28">
        <v>0</v>
      </c>
      <c r="I47" s="28">
        <v>17</v>
      </c>
      <c r="J47" s="89">
        <f t="shared" si="0"/>
        <v>1.0588235294117647</v>
      </c>
    </row>
    <row r="48" spans="1:10" x14ac:dyDescent="0.2">
      <c r="A48" s="16" t="s">
        <v>134</v>
      </c>
      <c r="B48" s="16" t="s">
        <v>135</v>
      </c>
      <c r="C48" s="16" t="s">
        <v>136</v>
      </c>
      <c r="D48" s="28">
        <v>7</v>
      </c>
      <c r="E48" s="28">
        <v>72</v>
      </c>
      <c r="F48" s="28">
        <v>0</v>
      </c>
      <c r="G48" s="28">
        <f t="shared" si="1"/>
        <v>79</v>
      </c>
      <c r="H48" s="28">
        <v>6</v>
      </c>
      <c r="I48" s="28">
        <v>83</v>
      </c>
      <c r="J48" s="89">
        <f t="shared" si="0"/>
        <v>0.95180722891566261</v>
      </c>
    </row>
    <row r="49" spans="1:10" x14ac:dyDescent="0.2">
      <c r="A49" s="16" t="s">
        <v>137</v>
      </c>
      <c r="B49" s="16" t="s">
        <v>138</v>
      </c>
      <c r="C49" s="16" t="s">
        <v>139</v>
      </c>
      <c r="D49" s="28">
        <v>10</v>
      </c>
      <c r="E49" s="28">
        <v>122</v>
      </c>
      <c r="F49" s="28">
        <v>0</v>
      </c>
      <c r="G49" s="28">
        <f t="shared" si="1"/>
        <v>132</v>
      </c>
      <c r="H49" s="28">
        <v>5</v>
      </c>
      <c r="I49" s="28">
        <v>88</v>
      </c>
      <c r="J49" s="89">
        <f t="shared" si="0"/>
        <v>1.5</v>
      </c>
    </row>
    <row r="50" spans="1:10" x14ac:dyDescent="0.2">
      <c r="A50" s="59" t="s">
        <v>140</v>
      </c>
      <c r="B50" s="59" t="s">
        <v>141</v>
      </c>
      <c r="C50" s="59" t="s">
        <v>142</v>
      </c>
      <c r="D50" s="90">
        <v>5</v>
      </c>
      <c r="E50" s="90">
        <v>50</v>
      </c>
      <c r="F50" s="90">
        <v>0</v>
      </c>
      <c r="G50" s="90">
        <f t="shared" si="1"/>
        <v>55</v>
      </c>
      <c r="H50" s="90">
        <v>5</v>
      </c>
      <c r="I50" s="90">
        <v>75</v>
      </c>
      <c r="J50" s="91">
        <f t="shared" si="0"/>
        <v>0.73333333333333328</v>
      </c>
    </row>
    <row r="51" spans="1:10" x14ac:dyDescent="0.2">
      <c r="A51" s="16" t="s">
        <v>143</v>
      </c>
      <c r="B51" s="16" t="s">
        <v>144</v>
      </c>
      <c r="C51" s="16" t="s">
        <v>145</v>
      </c>
      <c r="D51" s="28">
        <v>5</v>
      </c>
      <c r="E51" s="28">
        <v>29</v>
      </c>
      <c r="F51" s="28">
        <v>0</v>
      </c>
      <c r="G51" s="28">
        <f t="shared" si="1"/>
        <v>34</v>
      </c>
      <c r="H51" s="28">
        <v>4</v>
      </c>
      <c r="I51" s="28">
        <v>31</v>
      </c>
      <c r="J51" s="89">
        <f t="shared" si="0"/>
        <v>1.096774193548387</v>
      </c>
    </row>
    <row r="52" spans="1:10" x14ac:dyDescent="0.2">
      <c r="A52" s="59" t="s">
        <v>146</v>
      </c>
      <c r="B52" s="59" t="s">
        <v>147</v>
      </c>
      <c r="C52" s="59" t="s">
        <v>148</v>
      </c>
      <c r="D52" s="90">
        <v>0</v>
      </c>
      <c r="E52" s="90">
        <v>15</v>
      </c>
      <c r="F52" s="90">
        <v>0</v>
      </c>
      <c r="G52" s="90">
        <f t="shared" si="1"/>
        <v>15</v>
      </c>
      <c r="H52" s="90">
        <v>0</v>
      </c>
      <c r="I52" s="90">
        <v>23</v>
      </c>
      <c r="J52" s="91">
        <f t="shared" si="0"/>
        <v>0.65217391304347827</v>
      </c>
    </row>
    <row r="53" spans="1:10" x14ac:dyDescent="0.2">
      <c r="A53" s="59" t="s">
        <v>149</v>
      </c>
      <c r="B53" s="59" t="s">
        <v>147</v>
      </c>
      <c r="C53" s="59" t="s">
        <v>150</v>
      </c>
      <c r="D53" s="90">
        <v>2</v>
      </c>
      <c r="E53" s="90">
        <v>20</v>
      </c>
      <c r="F53" s="90">
        <v>0</v>
      </c>
      <c r="G53" s="90">
        <f t="shared" si="1"/>
        <v>22</v>
      </c>
      <c r="H53" s="90">
        <v>0</v>
      </c>
      <c r="I53" s="90">
        <v>31</v>
      </c>
      <c r="J53" s="91">
        <f t="shared" si="0"/>
        <v>0.70967741935483875</v>
      </c>
    </row>
    <row r="54" spans="1:10" x14ac:dyDescent="0.2">
      <c r="A54" s="16" t="s">
        <v>151</v>
      </c>
      <c r="B54" s="16" t="s">
        <v>152</v>
      </c>
      <c r="C54" s="16" t="s">
        <v>153</v>
      </c>
      <c r="D54" s="28">
        <v>4</v>
      </c>
      <c r="E54" s="28">
        <v>150</v>
      </c>
      <c r="F54" s="28">
        <v>0</v>
      </c>
      <c r="G54" s="28">
        <f t="shared" si="1"/>
        <v>154</v>
      </c>
      <c r="H54" s="28">
        <v>4</v>
      </c>
      <c r="I54" s="28">
        <v>44</v>
      </c>
      <c r="J54" s="89">
        <f t="shared" si="0"/>
        <v>3.5</v>
      </c>
    </row>
    <row r="55" spans="1:10" x14ac:dyDescent="0.2">
      <c r="A55" s="16" t="s">
        <v>154</v>
      </c>
      <c r="B55" s="16" t="s">
        <v>155</v>
      </c>
      <c r="C55" s="16" t="s">
        <v>156</v>
      </c>
      <c r="D55" s="28">
        <v>0</v>
      </c>
      <c r="E55" s="28">
        <v>19</v>
      </c>
      <c r="F55" s="28">
        <v>0</v>
      </c>
      <c r="G55" s="28">
        <f t="shared" si="1"/>
        <v>19</v>
      </c>
      <c r="H55" s="28">
        <v>0</v>
      </c>
      <c r="I55" s="28">
        <v>15</v>
      </c>
      <c r="J55" s="89">
        <f t="shared" si="0"/>
        <v>1.2666666666666666</v>
      </c>
    </row>
    <row r="56" spans="1:10" x14ac:dyDescent="0.2">
      <c r="A56" s="16" t="s">
        <v>157</v>
      </c>
      <c r="B56" s="16" t="s">
        <v>155</v>
      </c>
      <c r="C56" s="16" t="s">
        <v>158</v>
      </c>
      <c r="D56" s="28">
        <v>2</v>
      </c>
      <c r="E56" s="28">
        <v>18</v>
      </c>
      <c r="F56" s="28">
        <v>0</v>
      </c>
      <c r="G56" s="28">
        <f t="shared" si="1"/>
        <v>20</v>
      </c>
      <c r="H56" s="28">
        <v>0</v>
      </c>
      <c r="I56" s="28">
        <v>19</v>
      </c>
      <c r="J56" s="89">
        <f t="shared" si="0"/>
        <v>1.0526315789473684</v>
      </c>
    </row>
    <row r="57" spans="1:10" x14ac:dyDescent="0.2">
      <c r="A57" s="16" t="s">
        <v>159</v>
      </c>
      <c r="B57" s="16" t="s">
        <v>160</v>
      </c>
      <c r="C57" s="16" t="s">
        <v>161</v>
      </c>
      <c r="D57" s="28">
        <v>4</v>
      </c>
      <c r="E57" s="28">
        <v>37</v>
      </c>
      <c r="F57" s="28">
        <v>0</v>
      </c>
      <c r="G57" s="28">
        <f t="shared" si="1"/>
        <v>41</v>
      </c>
      <c r="H57" s="28">
        <v>1</v>
      </c>
      <c r="I57" s="28">
        <v>28</v>
      </c>
      <c r="J57" s="89">
        <f t="shared" si="0"/>
        <v>1.4642857142857142</v>
      </c>
    </row>
    <row r="58" spans="1:10" x14ac:dyDescent="0.2">
      <c r="A58" s="16" t="s">
        <v>162</v>
      </c>
      <c r="B58" s="16" t="s">
        <v>163</v>
      </c>
      <c r="C58" s="16" t="s">
        <v>164</v>
      </c>
      <c r="D58" s="28">
        <v>6</v>
      </c>
      <c r="E58" s="28">
        <v>43</v>
      </c>
      <c r="F58" s="28">
        <v>0</v>
      </c>
      <c r="G58" s="28">
        <f t="shared" si="1"/>
        <v>49</v>
      </c>
      <c r="H58" s="28">
        <v>6</v>
      </c>
      <c r="I58" s="28">
        <v>34</v>
      </c>
      <c r="J58" s="89">
        <f t="shared" si="0"/>
        <v>1.4411764705882353</v>
      </c>
    </row>
    <row r="59" spans="1:10" x14ac:dyDescent="0.2">
      <c r="A59" s="16" t="s">
        <v>165</v>
      </c>
      <c r="B59" s="16" t="s">
        <v>166</v>
      </c>
      <c r="C59" s="16" t="s">
        <v>167</v>
      </c>
      <c r="D59" s="28">
        <v>0</v>
      </c>
      <c r="E59" s="28">
        <v>113</v>
      </c>
      <c r="F59" s="28">
        <v>0</v>
      </c>
      <c r="G59" s="28">
        <f t="shared" si="1"/>
        <v>113</v>
      </c>
      <c r="H59" s="28">
        <v>0</v>
      </c>
      <c r="I59" s="28">
        <v>59</v>
      </c>
      <c r="J59" s="89">
        <f t="shared" si="0"/>
        <v>1.9152542372881356</v>
      </c>
    </row>
    <row r="60" spans="1:10" x14ac:dyDescent="0.2">
      <c r="A60" s="16" t="s">
        <v>168</v>
      </c>
      <c r="B60" s="16" t="s">
        <v>169</v>
      </c>
      <c r="C60" s="16" t="s">
        <v>170</v>
      </c>
      <c r="D60" s="28">
        <v>4</v>
      </c>
      <c r="E60" s="28">
        <v>19</v>
      </c>
      <c r="F60" s="28">
        <v>0</v>
      </c>
      <c r="G60" s="28">
        <f t="shared" si="1"/>
        <v>23</v>
      </c>
      <c r="H60" s="28">
        <v>2</v>
      </c>
      <c r="I60" s="28">
        <v>22</v>
      </c>
      <c r="J60" s="89">
        <f t="shared" si="0"/>
        <v>1.0454545454545454</v>
      </c>
    </row>
    <row r="61" spans="1:10" x14ac:dyDescent="0.2">
      <c r="A61" s="16" t="s">
        <v>171</v>
      </c>
      <c r="B61" s="16" t="s">
        <v>172</v>
      </c>
      <c r="C61" s="16" t="s">
        <v>172</v>
      </c>
      <c r="D61" s="28">
        <v>9</v>
      </c>
      <c r="E61" s="28">
        <v>106</v>
      </c>
      <c r="F61" s="28">
        <v>0</v>
      </c>
      <c r="G61" s="28">
        <f t="shared" si="1"/>
        <v>115</v>
      </c>
      <c r="H61" s="28">
        <v>1</v>
      </c>
      <c r="I61" s="28">
        <v>116</v>
      </c>
      <c r="J61" s="89">
        <f t="shared" si="0"/>
        <v>0.99137931034482762</v>
      </c>
    </row>
    <row r="62" spans="1:10" x14ac:dyDescent="0.2">
      <c r="A62" s="16" t="s">
        <v>173</v>
      </c>
      <c r="B62" s="16" t="s">
        <v>174</v>
      </c>
      <c r="C62" s="16" t="s">
        <v>175</v>
      </c>
      <c r="D62" s="28">
        <v>5</v>
      </c>
      <c r="E62" s="28">
        <v>32</v>
      </c>
      <c r="F62" s="28">
        <v>0</v>
      </c>
      <c r="G62" s="28">
        <f t="shared" si="1"/>
        <v>37</v>
      </c>
      <c r="H62" s="28">
        <v>2</v>
      </c>
      <c r="I62" s="28">
        <v>23</v>
      </c>
      <c r="J62" s="89">
        <f t="shared" si="0"/>
        <v>1.6086956521739131</v>
      </c>
    </row>
    <row r="63" spans="1:10" x14ac:dyDescent="0.2">
      <c r="A63" s="16" t="s">
        <v>176</v>
      </c>
      <c r="B63" s="16" t="s">
        <v>177</v>
      </c>
      <c r="C63" s="16" t="s">
        <v>178</v>
      </c>
      <c r="D63" s="28">
        <v>4</v>
      </c>
      <c r="E63" s="28">
        <v>20</v>
      </c>
      <c r="F63" s="28">
        <v>0</v>
      </c>
      <c r="G63" s="28">
        <f t="shared" si="1"/>
        <v>24</v>
      </c>
      <c r="H63" s="28">
        <v>2</v>
      </c>
      <c r="I63" s="28">
        <v>24</v>
      </c>
      <c r="J63" s="89">
        <f t="shared" si="0"/>
        <v>1</v>
      </c>
    </row>
    <row r="64" spans="1:10" x14ac:dyDescent="0.2">
      <c r="A64" s="16" t="s">
        <v>181</v>
      </c>
      <c r="B64" s="16" t="s">
        <v>180</v>
      </c>
      <c r="C64" s="16" t="s">
        <v>403</v>
      </c>
      <c r="D64" s="28">
        <v>5</v>
      </c>
      <c r="E64" s="28">
        <v>108</v>
      </c>
      <c r="F64" s="28">
        <v>0</v>
      </c>
      <c r="G64" s="28">
        <f t="shared" si="1"/>
        <v>113</v>
      </c>
      <c r="H64" s="28">
        <v>8</v>
      </c>
      <c r="I64" s="28">
        <v>117</v>
      </c>
      <c r="J64" s="89">
        <f t="shared" si="0"/>
        <v>0.96581196581196582</v>
      </c>
    </row>
    <row r="65" spans="1:10" x14ac:dyDescent="0.2">
      <c r="A65" s="16" t="s">
        <v>183</v>
      </c>
      <c r="B65" s="16" t="s">
        <v>180</v>
      </c>
      <c r="C65" s="16" t="s">
        <v>184</v>
      </c>
      <c r="D65" s="28">
        <v>5</v>
      </c>
      <c r="E65" s="28">
        <v>198</v>
      </c>
      <c r="F65" s="28">
        <v>0</v>
      </c>
      <c r="G65" s="28">
        <f t="shared" si="1"/>
        <v>203</v>
      </c>
      <c r="H65" s="28">
        <v>2</v>
      </c>
      <c r="I65" s="28">
        <v>196</v>
      </c>
      <c r="J65" s="89">
        <f t="shared" si="0"/>
        <v>1.0357142857142858</v>
      </c>
    </row>
    <row r="66" spans="1:10" x14ac:dyDescent="0.2">
      <c r="A66" s="16" t="s">
        <v>189</v>
      </c>
      <c r="B66" s="16" t="s">
        <v>180</v>
      </c>
      <c r="C66" s="16" t="s">
        <v>190</v>
      </c>
      <c r="D66" s="28">
        <v>9</v>
      </c>
      <c r="E66" s="28">
        <v>128</v>
      </c>
      <c r="F66" s="28">
        <v>0</v>
      </c>
      <c r="G66" s="28">
        <f t="shared" si="1"/>
        <v>137</v>
      </c>
      <c r="H66" s="28">
        <v>0</v>
      </c>
      <c r="I66" s="28">
        <v>143</v>
      </c>
      <c r="J66" s="89">
        <f t="shared" si="0"/>
        <v>0.95804195804195802</v>
      </c>
    </row>
    <row r="67" spans="1:10" x14ac:dyDescent="0.2">
      <c r="A67" s="16" t="s">
        <v>390</v>
      </c>
      <c r="B67" s="16" t="s">
        <v>180</v>
      </c>
      <c r="C67" s="16" t="s">
        <v>404</v>
      </c>
      <c r="D67" s="28">
        <v>8</v>
      </c>
      <c r="E67" s="28">
        <v>90</v>
      </c>
      <c r="F67" s="28">
        <v>0</v>
      </c>
      <c r="G67" s="28">
        <f t="shared" si="1"/>
        <v>98</v>
      </c>
      <c r="H67" s="28">
        <v>3</v>
      </c>
      <c r="I67" s="28">
        <v>113</v>
      </c>
      <c r="J67" s="89">
        <f t="shared" si="0"/>
        <v>0.86725663716814161</v>
      </c>
    </row>
    <row r="68" spans="1:10" x14ac:dyDescent="0.2">
      <c r="A68" s="16" t="s">
        <v>191</v>
      </c>
      <c r="B68" s="16" t="s">
        <v>180</v>
      </c>
      <c r="C68" s="16" t="s">
        <v>192</v>
      </c>
      <c r="D68" s="28">
        <v>7</v>
      </c>
      <c r="E68" s="28">
        <v>69</v>
      </c>
      <c r="F68" s="28">
        <v>0</v>
      </c>
      <c r="G68" s="28">
        <f t="shared" si="1"/>
        <v>76</v>
      </c>
      <c r="H68" s="28">
        <v>0</v>
      </c>
      <c r="I68" s="28">
        <v>91</v>
      </c>
      <c r="J68" s="89">
        <f t="shared" si="0"/>
        <v>0.8351648351648352</v>
      </c>
    </row>
    <row r="69" spans="1:10" x14ac:dyDescent="0.2">
      <c r="A69" s="16" t="s">
        <v>387</v>
      </c>
      <c r="B69" s="16" t="s">
        <v>180</v>
      </c>
      <c r="C69" s="16" t="s">
        <v>186</v>
      </c>
      <c r="D69" s="28">
        <v>0</v>
      </c>
      <c r="E69" s="28">
        <v>122</v>
      </c>
      <c r="F69" s="28">
        <v>0</v>
      </c>
      <c r="G69" s="28">
        <f t="shared" si="1"/>
        <v>122</v>
      </c>
      <c r="H69" s="28">
        <v>1</v>
      </c>
      <c r="I69" s="28">
        <v>146</v>
      </c>
      <c r="J69" s="89">
        <f t="shared" si="0"/>
        <v>0.83561643835616439</v>
      </c>
    </row>
    <row r="70" spans="1:10" x14ac:dyDescent="0.2">
      <c r="A70" s="16" t="s">
        <v>193</v>
      </c>
      <c r="B70" s="16" t="s">
        <v>180</v>
      </c>
      <c r="C70" s="16" t="s">
        <v>194</v>
      </c>
      <c r="D70" s="28">
        <v>0</v>
      </c>
      <c r="E70" s="28">
        <v>44</v>
      </c>
      <c r="F70" s="28">
        <v>0</v>
      </c>
      <c r="G70" s="28">
        <f t="shared" si="1"/>
        <v>44</v>
      </c>
      <c r="H70" s="28">
        <v>0</v>
      </c>
      <c r="I70" s="28">
        <v>44</v>
      </c>
      <c r="J70" s="89">
        <f t="shared" si="0"/>
        <v>1</v>
      </c>
    </row>
    <row r="71" spans="1:10" x14ac:dyDescent="0.2">
      <c r="A71" s="16" t="s">
        <v>195</v>
      </c>
      <c r="B71" s="16" t="s">
        <v>180</v>
      </c>
      <c r="C71" s="16" t="s">
        <v>196</v>
      </c>
      <c r="D71" s="28">
        <v>9</v>
      </c>
      <c r="E71" s="28">
        <v>161</v>
      </c>
      <c r="F71" s="28">
        <v>0</v>
      </c>
      <c r="G71" s="28">
        <f t="shared" si="1"/>
        <v>170</v>
      </c>
      <c r="H71" s="28">
        <v>0</v>
      </c>
      <c r="I71" s="28">
        <v>206</v>
      </c>
      <c r="J71" s="89">
        <f t="shared" si="0"/>
        <v>0.82524271844660191</v>
      </c>
    </row>
    <row r="72" spans="1:10" x14ac:dyDescent="0.2">
      <c r="A72" s="16" t="s">
        <v>197</v>
      </c>
      <c r="B72" s="16" t="s">
        <v>180</v>
      </c>
      <c r="C72" s="16" t="s">
        <v>198</v>
      </c>
      <c r="D72" s="28">
        <v>10</v>
      </c>
      <c r="E72" s="28">
        <v>495</v>
      </c>
      <c r="F72" s="28">
        <v>0</v>
      </c>
      <c r="G72" s="28">
        <f t="shared" si="1"/>
        <v>505</v>
      </c>
      <c r="H72" s="28">
        <v>0</v>
      </c>
      <c r="I72" s="28">
        <v>629</v>
      </c>
      <c r="J72" s="89">
        <f t="shared" si="0"/>
        <v>0.80286168521462642</v>
      </c>
    </row>
    <row r="73" spans="1:10" x14ac:dyDescent="0.2">
      <c r="A73" s="16" t="s">
        <v>199</v>
      </c>
      <c r="B73" s="16" t="s">
        <v>180</v>
      </c>
      <c r="C73" s="16" t="s">
        <v>200</v>
      </c>
      <c r="D73" s="28">
        <v>0</v>
      </c>
      <c r="E73" s="28">
        <v>155</v>
      </c>
      <c r="F73" s="28">
        <v>0</v>
      </c>
      <c r="G73" s="28">
        <f t="shared" si="1"/>
        <v>155</v>
      </c>
      <c r="H73" s="28">
        <v>0</v>
      </c>
      <c r="I73" s="28">
        <v>159</v>
      </c>
      <c r="J73" s="89">
        <f t="shared" si="0"/>
        <v>0.97484276729559749</v>
      </c>
    </row>
    <row r="74" spans="1:10" x14ac:dyDescent="0.2">
      <c r="A74" s="16" t="s">
        <v>201</v>
      </c>
      <c r="B74" s="16" t="s">
        <v>180</v>
      </c>
      <c r="C74" s="16" t="s">
        <v>421</v>
      </c>
      <c r="D74" s="28">
        <v>11</v>
      </c>
      <c r="E74" s="28">
        <v>578</v>
      </c>
      <c r="F74" s="28">
        <v>0</v>
      </c>
      <c r="G74" s="28">
        <f t="shared" si="1"/>
        <v>589</v>
      </c>
      <c r="H74" s="28">
        <v>11</v>
      </c>
      <c r="I74" s="28">
        <v>559</v>
      </c>
      <c r="J74" s="89">
        <f t="shared" si="0"/>
        <v>1.0536672629695885</v>
      </c>
    </row>
    <row r="75" spans="1:10" x14ac:dyDescent="0.2">
      <c r="A75" s="16" t="s">
        <v>203</v>
      </c>
      <c r="B75" s="16" t="s">
        <v>180</v>
      </c>
      <c r="C75" s="16" t="s">
        <v>422</v>
      </c>
      <c r="D75" s="28">
        <v>11</v>
      </c>
      <c r="E75" s="28">
        <v>296</v>
      </c>
      <c r="F75" s="28">
        <v>0</v>
      </c>
      <c r="G75" s="28">
        <f t="shared" si="1"/>
        <v>307</v>
      </c>
      <c r="H75" s="28">
        <v>0</v>
      </c>
      <c r="I75" s="28">
        <v>306</v>
      </c>
      <c r="J75" s="89">
        <f t="shared" si="0"/>
        <v>1.0032679738562091</v>
      </c>
    </row>
    <row r="76" spans="1:10" x14ac:dyDescent="0.2">
      <c r="A76" s="16" t="s">
        <v>396</v>
      </c>
      <c r="B76" s="16" t="s">
        <v>180</v>
      </c>
      <c r="C76" s="16" t="s">
        <v>423</v>
      </c>
      <c r="D76" s="28">
        <v>10</v>
      </c>
      <c r="E76" s="28">
        <v>128</v>
      </c>
      <c r="F76" s="28">
        <v>0</v>
      </c>
      <c r="G76" s="28">
        <f t="shared" si="1"/>
        <v>138</v>
      </c>
      <c r="H76" s="28">
        <v>0</v>
      </c>
      <c r="I76" s="28">
        <v>144</v>
      </c>
      <c r="J76" s="89">
        <f t="shared" ref="J76:J113" si="2">G76/I76</f>
        <v>0.95833333333333337</v>
      </c>
    </row>
    <row r="77" spans="1:10" x14ac:dyDescent="0.2">
      <c r="A77" s="16" t="s">
        <v>205</v>
      </c>
      <c r="B77" s="16" t="s">
        <v>180</v>
      </c>
      <c r="C77" s="16" t="s">
        <v>206</v>
      </c>
      <c r="D77" s="28">
        <v>2</v>
      </c>
      <c r="E77" s="28">
        <v>62</v>
      </c>
      <c r="F77" s="28">
        <v>0</v>
      </c>
      <c r="G77" s="28">
        <f>SUM(D77:F77)</f>
        <v>64</v>
      </c>
      <c r="H77" s="28">
        <v>0</v>
      </c>
      <c r="I77" s="28">
        <v>60</v>
      </c>
      <c r="J77" s="89">
        <f>G77/I77</f>
        <v>1.0666666666666667</v>
      </c>
    </row>
    <row r="78" spans="1:10" x14ac:dyDescent="0.2">
      <c r="A78" s="16" t="s">
        <v>207</v>
      </c>
      <c r="B78" s="16" t="s">
        <v>208</v>
      </c>
      <c r="C78" s="16" t="s">
        <v>208</v>
      </c>
      <c r="D78" s="28">
        <v>3</v>
      </c>
      <c r="E78" s="28">
        <v>43</v>
      </c>
      <c r="F78" s="28">
        <v>0</v>
      </c>
      <c r="G78" s="28">
        <f t="shared" ref="G78:G112" si="3">SUM(D78:F78)</f>
        <v>46</v>
      </c>
      <c r="H78" s="28">
        <v>3</v>
      </c>
      <c r="I78" s="28">
        <v>45</v>
      </c>
      <c r="J78" s="89">
        <f t="shared" si="2"/>
        <v>1.0222222222222221</v>
      </c>
    </row>
    <row r="79" spans="1:10" x14ac:dyDescent="0.2">
      <c r="A79" s="16" t="s">
        <v>209</v>
      </c>
      <c r="B79" s="16" t="s">
        <v>210</v>
      </c>
      <c r="C79" s="16" t="s">
        <v>211</v>
      </c>
      <c r="D79" s="28">
        <v>2</v>
      </c>
      <c r="E79" s="28">
        <v>16</v>
      </c>
      <c r="F79" s="28">
        <v>0</v>
      </c>
      <c r="G79" s="28">
        <f t="shared" si="3"/>
        <v>18</v>
      </c>
      <c r="H79" s="28">
        <v>2</v>
      </c>
      <c r="I79" s="28">
        <v>18</v>
      </c>
      <c r="J79" s="89">
        <f t="shared" si="2"/>
        <v>1</v>
      </c>
    </row>
    <row r="80" spans="1:10" x14ac:dyDescent="0.2">
      <c r="A80" s="34" t="s">
        <v>407</v>
      </c>
      <c r="B80" s="16" t="s">
        <v>210</v>
      </c>
      <c r="C80" s="16" t="s">
        <v>408</v>
      </c>
      <c r="D80" s="28">
        <v>0</v>
      </c>
      <c r="E80" s="28">
        <v>8</v>
      </c>
      <c r="F80" s="28">
        <v>0</v>
      </c>
      <c r="G80" s="28">
        <f t="shared" si="3"/>
        <v>8</v>
      </c>
      <c r="H80" s="28">
        <v>0</v>
      </c>
      <c r="I80" s="28">
        <v>6</v>
      </c>
      <c r="J80" s="89">
        <f t="shared" si="2"/>
        <v>1.3333333333333333</v>
      </c>
    </row>
    <row r="81" spans="1:10" x14ac:dyDescent="0.2">
      <c r="A81" s="16" t="s">
        <v>212</v>
      </c>
      <c r="B81" s="16" t="s">
        <v>213</v>
      </c>
      <c r="C81" s="16" t="s">
        <v>214</v>
      </c>
      <c r="D81" s="28">
        <v>5</v>
      </c>
      <c r="E81" s="28">
        <v>83</v>
      </c>
      <c r="F81" s="28">
        <v>0</v>
      </c>
      <c r="G81" s="28">
        <f t="shared" si="3"/>
        <v>88</v>
      </c>
      <c r="H81" s="28">
        <v>0</v>
      </c>
      <c r="I81" s="28">
        <v>82</v>
      </c>
      <c r="J81" s="89">
        <f t="shared" si="2"/>
        <v>1.0731707317073171</v>
      </c>
    </row>
    <row r="82" spans="1:10" x14ac:dyDescent="0.2">
      <c r="A82" s="16" t="s">
        <v>215</v>
      </c>
      <c r="B82" s="16" t="s">
        <v>216</v>
      </c>
      <c r="C82" s="16" t="s">
        <v>216</v>
      </c>
      <c r="D82" s="28">
        <v>1</v>
      </c>
      <c r="E82" s="28">
        <v>65</v>
      </c>
      <c r="F82" s="28">
        <v>0</v>
      </c>
      <c r="G82" s="28">
        <f t="shared" si="3"/>
        <v>66</v>
      </c>
      <c r="H82" s="28">
        <v>1</v>
      </c>
      <c r="I82" s="28">
        <v>49</v>
      </c>
      <c r="J82" s="89">
        <f t="shared" si="2"/>
        <v>1.346938775510204</v>
      </c>
    </row>
    <row r="83" spans="1:10" x14ac:dyDescent="0.2">
      <c r="A83" s="16" t="s">
        <v>218</v>
      </c>
      <c r="B83" s="16" t="s">
        <v>219</v>
      </c>
      <c r="C83" s="16" t="s">
        <v>220</v>
      </c>
      <c r="D83" s="28">
        <v>2</v>
      </c>
      <c r="E83" s="28">
        <v>202</v>
      </c>
      <c r="F83" s="28">
        <v>0</v>
      </c>
      <c r="G83" s="28">
        <f t="shared" si="3"/>
        <v>204</v>
      </c>
      <c r="H83" s="28">
        <v>0</v>
      </c>
      <c r="I83" s="28">
        <v>140</v>
      </c>
      <c r="J83" s="89">
        <f t="shared" si="2"/>
        <v>1.4571428571428571</v>
      </c>
    </row>
    <row r="84" spans="1:10" x14ac:dyDescent="0.2">
      <c r="A84" s="59" t="s">
        <v>221</v>
      </c>
      <c r="B84" s="59" t="s">
        <v>219</v>
      </c>
      <c r="C84" s="59" t="s">
        <v>222</v>
      </c>
      <c r="D84" s="90">
        <v>2</v>
      </c>
      <c r="E84" s="90">
        <v>23</v>
      </c>
      <c r="F84" s="90">
        <v>0</v>
      </c>
      <c r="G84" s="90">
        <f t="shared" si="3"/>
        <v>25</v>
      </c>
      <c r="H84" s="90">
        <v>1</v>
      </c>
      <c r="I84" s="90">
        <v>40</v>
      </c>
      <c r="J84" s="91">
        <f t="shared" si="2"/>
        <v>0.625</v>
      </c>
    </row>
    <row r="85" spans="1:10" x14ac:dyDescent="0.2">
      <c r="A85" s="16" t="s">
        <v>223</v>
      </c>
      <c r="B85" s="16" t="s">
        <v>224</v>
      </c>
      <c r="C85" s="16" t="s">
        <v>225</v>
      </c>
      <c r="D85" s="28">
        <v>6</v>
      </c>
      <c r="E85" s="28">
        <v>102</v>
      </c>
      <c r="F85" s="28">
        <v>0</v>
      </c>
      <c r="G85" s="28">
        <f t="shared" si="3"/>
        <v>108</v>
      </c>
      <c r="H85" s="28">
        <v>3</v>
      </c>
      <c r="I85" s="28">
        <v>54</v>
      </c>
      <c r="J85" s="89">
        <f t="shared" si="2"/>
        <v>2</v>
      </c>
    </row>
    <row r="86" spans="1:10" x14ac:dyDescent="0.2">
      <c r="A86" s="59" t="s">
        <v>226</v>
      </c>
      <c r="B86" s="59" t="s">
        <v>227</v>
      </c>
      <c r="C86" s="59" t="s">
        <v>228</v>
      </c>
      <c r="D86" s="90">
        <v>4</v>
      </c>
      <c r="E86" s="90">
        <v>25</v>
      </c>
      <c r="F86" s="90">
        <v>0</v>
      </c>
      <c r="G86" s="90">
        <f t="shared" si="3"/>
        <v>29</v>
      </c>
      <c r="H86" s="90">
        <v>4</v>
      </c>
      <c r="I86" s="90">
        <v>37</v>
      </c>
      <c r="J86" s="91">
        <f t="shared" si="2"/>
        <v>0.78378378378378377</v>
      </c>
    </row>
    <row r="87" spans="1:10" x14ac:dyDescent="0.2">
      <c r="A87" s="16" t="s">
        <v>229</v>
      </c>
      <c r="B87" s="16" t="s">
        <v>230</v>
      </c>
      <c r="C87" s="16" t="s">
        <v>231</v>
      </c>
      <c r="D87" s="28">
        <v>9</v>
      </c>
      <c r="E87" s="28">
        <v>178</v>
      </c>
      <c r="F87" s="28">
        <v>0</v>
      </c>
      <c r="G87" s="28">
        <f t="shared" si="3"/>
        <v>187</v>
      </c>
      <c r="H87" s="28">
        <v>0</v>
      </c>
      <c r="I87" s="28">
        <v>181</v>
      </c>
      <c r="J87" s="89">
        <f t="shared" si="2"/>
        <v>1.0331491712707181</v>
      </c>
    </row>
    <row r="88" spans="1:10" x14ac:dyDescent="0.2">
      <c r="A88" s="16" t="s">
        <v>232</v>
      </c>
      <c r="B88" s="16" t="s">
        <v>233</v>
      </c>
      <c r="C88" s="16" t="s">
        <v>234</v>
      </c>
      <c r="D88" s="28">
        <v>5</v>
      </c>
      <c r="E88" s="28">
        <v>66</v>
      </c>
      <c r="F88" s="28">
        <v>0</v>
      </c>
      <c r="G88" s="28">
        <f t="shared" si="3"/>
        <v>71</v>
      </c>
      <c r="H88" s="28">
        <v>5</v>
      </c>
      <c r="I88" s="28">
        <v>25</v>
      </c>
      <c r="J88" s="89">
        <f t="shared" si="2"/>
        <v>2.84</v>
      </c>
    </row>
    <row r="89" spans="1:10" x14ac:dyDescent="0.2">
      <c r="A89" s="16" t="s">
        <v>235</v>
      </c>
      <c r="B89" s="16" t="s">
        <v>236</v>
      </c>
      <c r="C89" s="16" t="s">
        <v>237</v>
      </c>
      <c r="D89" s="28">
        <v>0</v>
      </c>
      <c r="E89" s="28">
        <v>1</v>
      </c>
      <c r="F89" s="28">
        <v>0</v>
      </c>
      <c r="G89" s="28">
        <f t="shared" si="3"/>
        <v>1</v>
      </c>
      <c r="H89" s="28">
        <v>0</v>
      </c>
      <c r="I89" s="28">
        <v>1</v>
      </c>
      <c r="J89" s="89">
        <f t="shared" si="2"/>
        <v>1</v>
      </c>
    </row>
    <row r="90" spans="1:10" x14ac:dyDescent="0.2">
      <c r="A90" s="16" t="s">
        <v>238</v>
      </c>
      <c r="B90" s="16" t="s">
        <v>239</v>
      </c>
      <c r="C90" s="16" t="s">
        <v>240</v>
      </c>
      <c r="D90" s="28">
        <v>8</v>
      </c>
      <c r="E90" s="28">
        <v>93</v>
      </c>
      <c r="F90" s="28">
        <v>0</v>
      </c>
      <c r="G90" s="28">
        <f t="shared" si="3"/>
        <v>101</v>
      </c>
      <c r="H90" s="28">
        <v>6</v>
      </c>
      <c r="I90" s="28">
        <v>101</v>
      </c>
      <c r="J90" s="89">
        <f t="shared" si="2"/>
        <v>1</v>
      </c>
    </row>
    <row r="91" spans="1:10" x14ac:dyDescent="0.2">
      <c r="A91" s="16" t="s">
        <v>244</v>
      </c>
      <c r="B91" s="16" t="s">
        <v>242</v>
      </c>
      <c r="C91" s="16" t="s">
        <v>242</v>
      </c>
      <c r="D91" s="28">
        <v>3</v>
      </c>
      <c r="E91" s="28">
        <v>61</v>
      </c>
      <c r="F91" s="28">
        <v>0</v>
      </c>
      <c r="G91" s="28">
        <f t="shared" si="3"/>
        <v>64</v>
      </c>
      <c r="H91" s="28">
        <v>3</v>
      </c>
      <c r="I91" s="28">
        <v>68</v>
      </c>
      <c r="J91" s="89">
        <f t="shared" si="2"/>
        <v>0.94117647058823528</v>
      </c>
    </row>
    <row r="92" spans="1:10" x14ac:dyDescent="0.2">
      <c r="A92" s="16" t="s">
        <v>245</v>
      </c>
      <c r="B92" s="16" t="s">
        <v>246</v>
      </c>
      <c r="C92" s="16" t="s">
        <v>247</v>
      </c>
      <c r="D92" s="28">
        <v>6</v>
      </c>
      <c r="E92" s="28">
        <v>67</v>
      </c>
      <c r="F92" s="28">
        <v>0</v>
      </c>
      <c r="G92" s="28">
        <f t="shared" si="3"/>
        <v>73</v>
      </c>
      <c r="H92" s="28">
        <v>1</v>
      </c>
      <c r="I92" s="28">
        <v>74</v>
      </c>
      <c r="J92" s="89">
        <f t="shared" si="2"/>
        <v>0.98648648648648651</v>
      </c>
    </row>
    <row r="93" spans="1:10" x14ac:dyDescent="0.2">
      <c r="A93" s="16" t="s">
        <v>248</v>
      </c>
      <c r="B93" s="16" t="s">
        <v>249</v>
      </c>
      <c r="C93" s="16" t="s">
        <v>250</v>
      </c>
      <c r="D93" s="28">
        <v>9</v>
      </c>
      <c r="E93" s="28">
        <v>58</v>
      </c>
      <c r="F93" s="28">
        <v>0</v>
      </c>
      <c r="G93" s="28">
        <f t="shared" si="3"/>
        <v>67</v>
      </c>
      <c r="H93" s="28">
        <v>3</v>
      </c>
      <c r="I93" s="28">
        <v>67</v>
      </c>
      <c r="J93" s="89">
        <f t="shared" si="2"/>
        <v>1</v>
      </c>
    </row>
    <row r="94" spans="1:10" x14ac:dyDescent="0.2">
      <c r="A94" s="16" t="s">
        <v>251</v>
      </c>
      <c r="B94" s="16" t="s">
        <v>252</v>
      </c>
      <c r="C94" s="16" t="s">
        <v>253</v>
      </c>
      <c r="D94" s="28">
        <v>8</v>
      </c>
      <c r="E94" s="28">
        <v>90</v>
      </c>
      <c r="F94" s="28">
        <v>0</v>
      </c>
      <c r="G94" s="28">
        <f t="shared" si="3"/>
        <v>98</v>
      </c>
      <c r="H94" s="28">
        <v>4</v>
      </c>
      <c r="I94" s="28">
        <v>98</v>
      </c>
      <c r="J94" s="89">
        <f t="shared" si="2"/>
        <v>1</v>
      </c>
    </row>
    <row r="95" spans="1:10" x14ac:dyDescent="0.2">
      <c r="A95" s="16" t="s">
        <v>254</v>
      </c>
      <c r="B95" s="16" t="s">
        <v>255</v>
      </c>
      <c r="C95" s="16" t="s">
        <v>256</v>
      </c>
      <c r="D95" s="28">
        <v>1</v>
      </c>
      <c r="E95" s="28">
        <v>26</v>
      </c>
      <c r="F95" s="28">
        <v>0</v>
      </c>
      <c r="G95" s="28">
        <f t="shared" si="3"/>
        <v>27</v>
      </c>
      <c r="H95" s="28">
        <v>1</v>
      </c>
      <c r="I95" s="28">
        <v>22</v>
      </c>
      <c r="J95" s="89">
        <f t="shared" si="2"/>
        <v>1.2272727272727273</v>
      </c>
    </row>
    <row r="96" spans="1:10" x14ac:dyDescent="0.2">
      <c r="A96" s="16" t="s">
        <v>257</v>
      </c>
      <c r="B96" s="16" t="s">
        <v>258</v>
      </c>
      <c r="C96" s="16" t="s">
        <v>259</v>
      </c>
      <c r="D96" s="28">
        <v>3</v>
      </c>
      <c r="E96" s="28">
        <v>54</v>
      </c>
      <c r="F96" s="28">
        <v>0</v>
      </c>
      <c r="G96" s="28">
        <f t="shared" si="3"/>
        <v>57</v>
      </c>
      <c r="H96" s="28">
        <v>2</v>
      </c>
      <c r="I96" s="28">
        <v>55</v>
      </c>
      <c r="J96" s="89">
        <f t="shared" si="2"/>
        <v>1.0363636363636364</v>
      </c>
    </row>
    <row r="97" spans="1:10" x14ac:dyDescent="0.2">
      <c r="A97" s="16" t="s">
        <v>260</v>
      </c>
      <c r="B97" s="16" t="s">
        <v>258</v>
      </c>
      <c r="C97" s="16" t="s">
        <v>411</v>
      </c>
      <c r="D97" s="28">
        <v>36</v>
      </c>
      <c r="E97" s="28">
        <v>221</v>
      </c>
      <c r="F97" s="28">
        <v>0</v>
      </c>
      <c r="G97" s="28">
        <f t="shared" si="3"/>
        <v>257</v>
      </c>
      <c r="H97" s="28">
        <v>36</v>
      </c>
      <c r="I97" s="28">
        <v>259</v>
      </c>
      <c r="J97" s="89">
        <f t="shared" si="2"/>
        <v>0.99227799227799229</v>
      </c>
    </row>
    <row r="98" spans="1:10" x14ac:dyDescent="0.2">
      <c r="A98" s="16" t="s">
        <v>261</v>
      </c>
      <c r="B98" s="16" t="s">
        <v>258</v>
      </c>
      <c r="C98" s="16" t="s">
        <v>412</v>
      </c>
      <c r="D98" s="28">
        <v>1</v>
      </c>
      <c r="E98" s="28">
        <v>9</v>
      </c>
      <c r="F98" s="28">
        <v>0</v>
      </c>
      <c r="G98" s="28">
        <f t="shared" si="3"/>
        <v>10</v>
      </c>
      <c r="H98" s="28">
        <v>0</v>
      </c>
      <c r="I98" s="28">
        <v>9</v>
      </c>
      <c r="J98" s="89">
        <f t="shared" si="2"/>
        <v>1.1111111111111112</v>
      </c>
    </row>
    <row r="99" spans="1:10" x14ac:dyDescent="0.2">
      <c r="A99" s="16" t="s">
        <v>262</v>
      </c>
      <c r="B99" s="16" t="s">
        <v>258</v>
      </c>
      <c r="C99" s="16" t="s">
        <v>413</v>
      </c>
      <c r="D99" s="28">
        <v>20</v>
      </c>
      <c r="E99" s="28">
        <v>264</v>
      </c>
      <c r="F99" s="28">
        <v>0</v>
      </c>
      <c r="G99" s="28">
        <f t="shared" si="3"/>
        <v>284</v>
      </c>
      <c r="H99" s="28">
        <v>6</v>
      </c>
      <c r="I99" s="28">
        <v>304</v>
      </c>
      <c r="J99" s="89">
        <f t="shared" si="2"/>
        <v>0.93421052631578949</v>
      </c>
    </row>
    <row r="100" spans="1:10" x14ac:dyDescent="0.2">
      <c r="A100" s="16" t="s">
        <v>263</v>
      </c>
      <c r="B100" s="16" t="s">
        <v>258</v>
      </c>
      <c r="C100" s="16" t="s">
        <v>414</v>
      </c>
      <c r="D100" s="28">
        <v>3</v>
      </c>
      <c r="E100" s="28">
        <v>60</v>
      </c>
      <c r="F100" s="28">
        <v>0</v>
      </c>
      <c r="G100" s="28">
        <f t="shared" si="3"/>
        <v>63</v>
      </c>
      <c r="H100" s="28">
        <v>1</v>
      </c>
      <c r="I100" s="28">
        <v>63</v>
      </c>
      <c r="J100" s="89">
        <f t="shared" si="2"/>
        <v>1</v>
      </c>
    </row>
    <row r="101" spans="1:10" x14ac:dyDescent="0.2">
      <c r="A101" s="16" t="s">
        <v>264</v>
      </c>
      <c r="B101" s="16" t="s">
        <v>258</v>
      </c>
      <c r="C101" s="16" t="s">
        <v>415</v>
      </c>
      <c r="D101" s="28">
        <v>9</v>
      </c>
      <c r="E101" s="28">
        <v>104</v>
      </c>
      <c r="F101" s="28">
        <v>0</v>
      </c>
      <c r="G101" s="28">
        <f t="shared" si="3"/>
        <v>113</v>
      </c>
      <c r="H101" s="28">
        <v>7</v>
      </c>
      <c r="I101" s="28">
        <v>98</v>
      </c>
      <c r="J101" s="89">
        <f t="shared" si="2"/>
        <v>1.153061224489796</v>
      </c>
    </row>
    <row r="102" spans="1:10" x14ac:dyDescent="0.2">
      <c r="A102" s="16" t="s">
        <v>265</v>
      </c>
      <c r="B102" s="16" t="s">
        <v>258</v>
      </c>
      <c r="C102" s="16" t="s">
        <v>416</v>
      </c>
      <c r="D102" s="28">
        <v>3</v>
      </c>
      <c r="E102" s="28">
        <v>71</v>
      </c>
      <c r="F102" s="28">
        <v>0</v>
      </c>
      <c r="G102" s="28">
        <f t="shared" si="3"/>
        <v>74</v>
      </c>
      <c r="H102" s="28">
        <v>2</v>
      </c>
      <c r="I102" s="28">
        <v>74</v>
      </c>
      <c r="J102" s="89">
        <f t="shared" si="2"/>
        <v>1</v>
      </c>
    </row>
    <row r="103" spans="1:10" x14ac:dyDescent="0.2">
      <c r="A103" s="16" t="s">
        <v>266</v>
      </c>
      <c r="B103" s="16" t="s">
        <v>258</v>
      </c>
      <c r="C103" s="16" t="s">
        <v>417</v>
      </c>
      <c r="D103" s="28">
        <v>20</v>
      </c>
      <c r="E103" s="28">
        <v>313</v>
      </c>
      <c r="F103" s="28">
        <v>0</v>
      </c>
      <c r="G103" s="28">
        <f t="shared" si="3"/>
        <v>333</v>
      </c>
      <c r="H103" s="28">
        <v>9</v>
      </c>
      <c r="I103" s="28">
        <v>330</v>
      </c>
      <c r="J103" s="89">
        <f t="shared" si="2"/>
        <v>1.009090909090909</v>
      </c>
    </row>
    <row r="104" spans="1:10" x14ac:dyDescent="0.2">
      <c r="A104" s="16" t="s">
        <v>267</v>
      </c>
      <c r="B104" s="16" t="s">
        <v>258</v>
      </c>
      <c r="C104" s="16" t="s">
        <v>418</v>
      </c>
      <c r="D104" s="28">
        <v>6</v>
      </c>
      <c r="E104" s="28">
        <v>174</v>
      </c>
      <c r="F104" s="28">
        <v>0</v>
      </c>
      <c r="G104" s="28">
        <f t="shared" si="3"/>
        <v>180</v>
      </c>
      <c r="H104" s="28">
        <v>4</v>
      </c>
      <c r="I104" s="28">
        <v>175</v>
      </c>
      <c r="J104" s="89">
        <f t="shared" si="2"/>
        <v>1.0285714285714285</v>
      </c>
    </row>
    <row r="105" spans="1:10" x14ac:dyDescent="0.2">
      <c r="A105" s="16" t="s">
        <v>288</v>
      </c>
      <c r="B105" s="16" t="s">
        <v>258</v>
      </c>
      <c r="C105" s="16" t="s">
        <v>419</v>
      </c>
      <c r="D105" s="28">
        <v>12</v>
      </c>
      <c r="E105" s="28">
        <v>87</v>
      </c>
      <c r="F105" s="28">
        <v>0</v>
      </c>
      <c r="G105" s="28">
        <f t="shared" si="3"/>
        <v>99</v>
      </c>
      <c r="H105" s="28">
        <v>5</v>
      </c>
      <c r="I105" s="28">
        <v>98</v>
      </c>
      <c r="J105" s="89">
        <f t="shared" si="2"/>
        <v>1.010204081632653</v>
      </c>
    </row>
    <row r="106" spans="1:10" x14ac:dyDescent="0.2">
      <c r="A106" s="16" t="s">
        <v>382</v>
      </c>
      <c r="B106" s="16" t="s">
        <v>258</v>
      </c>
      <c r="C106" s="16" t="s">
        <v>420</v>
      </c>
      <c r="D106" s="28">
        <v>4</v>
      </c>
      <c r="E106" s="28">
        <v>118</v>
      </c>
      <c r="F106" s="28">
        <v>0</v>
      </c>
      <c r="G106" s="28">
        <f t="shared" si="3"/>
        <v>122</v>
      </c>
      <c r="H106" s="28">
        <v>3</v>
      </c>
      <c r="I106" s="28">
        <v>152</v>
      </c>
      <c r="J106" s="89">
        <f t="shared" si="2"/>
        <v>0.80263157894736847</v>
      </c>
    </row>
    <row r="107" spans="1:10" x14ac:dyDescent="0.2">
      <c r="A107" s="16" t="s">
        <v>268</v>
      </c>
      <c r="B107" s="16" t="s">
        <v>269</v>
      </c>
      <c r="C107" s="16" t="s">
        <v>269</v>
      </c>
      <c r="D107" s="28">
        <v>2</v>
      </c>
      <c r="E107" s="28">
        <v>42</v>
      </c>
      <c r="F107" s="28">
        <v>0</v>
      </c>
      <c r="G107" s="28">
        <f t="shared" si="3"/>
        <v>44</v>
      </c>
      <c r="H107" s="28">
        <v>2</v>
      </c>
      <c r="I107" s="28">
        <v>40</v>
      </c>
      <c r="J107" s="89">
        <f t="shared" si="2"/>
        <v>1.1000000000000001</v>
      </c>
    </row>
    <row r="108" spans="1:10" x14ac:dyDescent="0.2">
      <c r="A108" s="16" t="s">
        <v>270</v>
      </c>
      <c r="B108" s="16" t="s">
        <v>269</v>
      </c>
      <c r="C108" s="16" t="s">
        <v>271</v>
      </c>
      <c r="D108" s="28">
        <v>10</v>
      </c>
      <c r="E108" s="28">
        <v>48</v>
      </c>
      <c r="F108" s="28">
        <v>0</v>
      </c>
      <c r="G108" s="28">
        <f t="shared" si="3"/>
        <v>58</v>
      </c>
      <c r="H108" s="28">
        <v>10</v>
      </c>
      <c r="I108" s="28">
        <v>54</v>
      </c>
      <c r="J108" s="89">
        <f t="shared" si="2"/>
        <v>1.0740740740740742</v>
      </c>
    </row>
    <row r="109" spans="1:10" x14ac:dyDescent="0.2">
      <c r="A109" s="16" t="s">
        <v>272</v>
      </c>
      <c r="B109" s="16" t="s">
        <v>273</v>
      </c>
      <c r="C109" s="16" t="s">
        <v>274</v>
      </c>
      <c r="D109" s="28">
        <v>9</v>
      </c>
      <c r="E109" s="28">
        <v>89</v>
      </c>
      <c r="F109" s="28">
        <v>0</v>
      </c>
      <c r="G109" s="28">
        <f t="shared" si="3"/>
        <v>98</v>
      </c>
      <c r="H109" s="28">
        <v>6</v>
      </c>
      <c r="I109" s="28">
        <v>98</v>
      </c>
      <c r="J109" s="89">
        <f t="shared" si="2"/>
        <v>1</v>
      </c>
    </row>
    <row r="110" spans="1:10" x14ac:dyDescent="0.2">
      <c r="A110" s="16" t="s">
        <v>275</v>
      </c>
      <c r="B110" s="16" t="s">
        <v>276</v>
      </c>
      <c r="C110" s="16" t="s">
        <v>277</v>
      </c>
      <c r="D110" s="28">
        <v>1</v>
      </c>
      <c r="E110" s="28">
        <v>11</v>
      </c>
      <c r="F110" s="28">
        <v>0</v>
      </c>
      <c r="G110" s="28">
        <f t="shared" si="3"/>
        <v>12</v>
      </c>
      <c r="H110" s="28">
        <v>1</v>
      </c>
      <c r="I110" s="28">
        <v>14</v>
      </c>
      <c r="J110" s="89">
        <f t="shared" si="2"/>
        <v>0.8571428571428571</v>
      </c>
    </row>
    <row r="111" spans="1:10" x14ac:dyDescent="0.2">
      <c r="A111" s="16" t="s">
        <v>278</v>
      </c>
      <c r="B111" s="16" t="s">
        <v>279</v>
      </c>
      <c r="C111" s="16" t="s">
        <v>279</v>
      </c>
      <c r="D111" s="28">
        <v>3</v>
      </c>
      <c r="E111" s="28">
        <v>38</v>
      </c>
      <c r="F111" s="28">
        <v>1</v>
      </c>
      <c r="G111" s="28">
        <f t="shared" si="3"/>
        <v>42</v>
      </c>
      <c r="H111" s="28">
        <v>0</v>
      </c>
      <c r="I111" s="28">
        <v>49</v>
      </c>
      <c r="J111" s="89">
        <f>G111/I111</f>
        <v>0.8571428571428571</v>
      </c>
    </row>
    <row r="112" spans="1:10" ht="13.5" thickBot="1" x14ac:dyDescent="0.25">
      <c r="A112" s="34" t="s">
        <v>410</v>
      </c>
      <c r="B112" s="16" t="s">
        <v>279</v>
      </c>
      <c r="C112" s="16" t="s">
        <v>409</v>
      </c>
      <c r="D112" s="28">
        <v>0</v>
      </c>
      <c r="E112" s="28">
        <v>7</v>
      </c>
      <c r="F112" s="28">
        <v>0</v>
      </c>
      <c r="G112" s="28">
        <f t="shared" si="3"/>
        <v>7</v>
      </c>
      <c r="H112" s="28">
        <v>0</v>
      </c>
      <c r="I112" s="28">
        <v>7</v>
      </c>
      <c r="J112" s="89">
        <f>G112/I112</f>
        <v>1</v>
      </c>
    </row>
    <row r="113" spans="1:10" ht="13.5" thickTop="1" x14ac:dyDescent="0.2">
      <c r="A113" s="32" t="s">
        <v>280</v>
      </c>
      <c r="B113" s="32"/>
      <c r="C113" s="32"/>
      <c r="D113" s="92">
        <f>SUM(D3:D112)</f>
        <v>569</v>
      </c>
      <c r="E113" s="92">
        <f>SUM(E3:E112)</f>
        <v>9240</v>
      </c>
      <c r="F113" s="92">
        <f>SUM(F3:F112)</f>
        <v>5</v>
      </c>
      <c r="G113" s="92">
        <f t="shared" ref="G113" si="4">D113+E113+F113</f>
        <v>9814</v>
      </c>
      <c r="H113" s="92">
        <f>SUM(H3:H112)</f>
        <v>297</v>
      </c>
      <c r="I113" s="92">
        <f>SUM(I3:I112)</f>
        <v>9245</v>
      </c>
      <c r="J113" s="93">
        <f t="shared" si="2"/>
        <v>1.0615467820443483</v>
      </c>
    </row>
    <row r="115" spans="1:10" s="17" customFormat="1" x14ac:dyDescent="0.2">
      <c r="A115" s="13" t="s">
        <v>454</v>
      </c>
      <c r="B115" s="13"/>
      <c r="C115" s="13"/>
      <c r="D115" s="80"/>
      <c r="E115" s="80"/>
      <c r="F115" s="80"/>
      <c r="G115" s="80"/>
      <c r="H115" s="80"/>
      <c r="I115" s="80"/>
      <c r="J115" s="94"/>
    </row>
    <row r="117" spans="1:10" x14ac:dyDescent="0.2">
      <c r="A117" s="13" t="s">
        <v>283</v>
      </c>
      <c r="B117" s="13"/>
      <c r="C117" s="13"/>
      <c r="D117" s="80"/>
      <c r="E117" s="80"/>
      <c r="F117" s="80"/>
      <c r="G117" s="80"/>
      <c r="H117" s="80"/>
      <c r="I117" s="80"/>
      <c r="J117" s="94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FE10-F713-4F6A-8733-17B92B9C2D62}">
  <dimension ref="A1:J80"/>
  <sheetViews>
    <sheetView workbookViewId="0">
      <selection activeCell="L88" sqref="L88"/>
    </sheetView>
  </sheetViews>
  <sheetFormatPr defaultRowHeight="12.75" x14ac:dyDescent="0.2"/>
  <cols>
    <col min="1" max="1" width="14.140625" style="17" customWidth="1"/>
    <col min="2" max="2" width="7.42578125" style="23" customWidth="1"/>
    <col min="3" max="3" width="6.85546875" style="23" customWidth="1"/>
    <col min="4" max="4" width="8.85546875" style="23"/>
    <col min="5" max="5" width="11" style="23" customWidth="1"/>
    <col min="6" max="6" width="12.42578125" style="23" customWidth="1"/>
    <col min="7" max="7" width="8.85546875" style="23"/>
    <col min="8" max="8" width="8.85546875" style="95"/>
  </cols>
  <sheetData>
    <row r="1" spans="1:8" x14ac:dyDescent="0.2">
      <c r="A1" s="39"/>
      <c r="B1" s="100">
        <v>45108</v>
      </c>
      <c r="C1" s="100"/>
      <c r="D1" s="100"/>
      <c r="E1" s="100"/>
      <c r="F1" s="100"/>
      <c r="G1" s="100"/>
      <c r="H1" s="88"/>
    </row>
    <row r="2" spans="1:8" ht="38.25" x14ac:dyDescent="0.2">
      <c r="A2" s="37" t="s">
        <v>1</v>
      </c>
      <c r="B2" s="41" t="s">
        <v>3</v>
      </c>
      <c r="C2" s="41" t="s">
        <v>4</v>
      </c>
      <c r="D2" s="42" t="s">
        <v>5</v>
      </c>
      <c r="E2" s="42" t="s">
        <v>6</v>
      </c>
      <c r="F2" s="42" t="s">
        <v>402</v>
      </c>
      <c r="G2" s="57" t="s">
        <v>7</v>
      </c>
      <c r="H2" s="43" t="s">
        <v>8</v>
      </c>
    </row>
    <row r="3" spans="1:8" x14ac:dyDescent="0.2">
      <c r="A3" s="16" t="s">
        <v>10</v>
      </c>
      <c r="B3" s="28">
        <v>2</v>
      </c>
      <c r="C3" s="28">
        <v>21</v>
      </c>
      <c r="D3" s="28">
        <v>0</v>
      </c>
      <c r="E3" s="28">
        <f>SUM(B3:D3)</f>
        <v>23</v>
      </c>
      <c r="F3" s="28">
        <v>0</v>
      </c>
      <c r="G3" s="28">
        <v>26</v>
      </c>
      <c r="H3" s="89">
        <f t="shared" ref="H3:H53" si="0">E3/G3</f>
        <v>0.88461538461538458</v>
      </c>
    </row>
    <row r="4" spans="1:8" x14ac:dyDescent="0.2">
      <c r="A4" s="16" t="s">
        <v>13</v>
      </c>
      <c r="B4" s="28">
        <v>3</v>
      </c>
      <c r="C4" s="28">
        <v>37</v>
      </c>
      <c r="D4" s="28">
        <v>0</v>
      </c>
      <c r="E4" s="28">
        <f t="shared" ref="E4:E53" si="1">SUM(B4:D4)</f>
        <v>40</v>
      </c>
      <c r="F4" s="28">
        <v>1</v>
      </c>
      <c r="G4" s="28">
        <v>19</v>
      </c>
      <c r="H4" s="89">
        <f t="shared" si="0"/>
        <v>2.1052631578947367</v>
      </c>
    </row>
    <row r="5" spans="1:8" x14ac:dyDescent="0.2">
      <c r="A5" s="16" t="s">
        <v>15</v>
      </c>
      <c r="B5" s="28">
        <v>2</v>
      </c>
      <c r="C5" s="28">
        <v>3</v>
      </c>
      <c r="D5" s="28">
        <v>0</v>
      </c>
      <c r="E5" s="28">
        <f t="shared" si="1"/>
        <v>5</v>
      </c>
      <c r="F5" s="28">
        <v>0</v>
      </c>
      <c r="G5" s="28">
        <v>5</v>
      </c>
      <c r="H5" s="89">
        <f t="shared" si="0"/>
        <v>1</v>
      </c>
    </row>
    <row r="6" spans="1:8" x14ac:dyDescent="0.2">
      <c r="A6" s="16" t="s">
        <v>17</v>
      </c>
      <c r="B6" s="28">
        <v>12</v>
      </c>
      <c r="C6" s="28">
        <v>73</v>
      </c>
      <c r="D6" s="28">
        <v>0</v>
      </c>
      <c r="E6" s="28">
        <v>85</v>
      </c>
      <c r="F6" s="28">
        <v>0</v>
      </c>
      <c r="G6" s="28">
        <v>84</v>
      </c>
      <c r="H6" s="89">
        <v>1.0119047619047619</v>
      </c>
    </row>
    <row r="7" spans="1:8" x14ac:dyDescent="0.2">
      <c r="A7" s="16" t="s">
        <v>22</v>
      </c>
      <c r="B7" s="28">
        <v>1</v>
      </c>
      <c r="C7" s="28">
        <v>17</v>
      </c>
      <c r="D7" s="28">
        <v>1</v>
      </c>
      <c r="E7" s="28">
        <f t="shared" si="1"/>
        <v>19</v>
      </c>
      <c r="F7" s="28">
        <v>1</v>
      </c>
      <c r="G7" s="28">
        <v>21</v>
      </c>
      <c r="H7" s="89">
        <f t="shared" si="0"/>
        <v>0.90476190476190477</v>
      </c>
    </row>
    <row r="8" spans="1:8" x14ac:dyDescent="0.2">
      <c r="A8" s="16" t="s">
        <v>25</v>
      </c>
      <c r="B8" s="28">
        <v>9</v>
      </c>
      <c r="C8" s="28">
        <v>113</v>
      </c>
      <c r="D8" s="28">
        <v>0</v>
      </c>
      <c r="E8" s="28">
        <f t="shared" si="1"/>
        <v>122</v>
      </c>
      <c r="F8" s="28">
        <v>3</v>
      </c>
      <c r="G8" s="28">
        <v>100</v>
      </c>
      <c r="H8" s="89">
        <f t="shared" si="0"/>
        <v>1.22</v>
      </c>
    </row>
    <row r="9" spans="1:8" x14ac:dyDescent="0.2">
      <c r="A9" s="16" t="s">
        <v>28</v>
      </c>
      <c r="B9" s="28">
        <v>1</v>
      </c>
      <c r="C9" s="28">
        <v>26</v>
      </c>
      <c r="D9" s="28">
        <v>0</v>
      </c>
      <c r="E9" s="28">
        <f t="shared" si="1"/>
        <v>27</v>
      </c>
      <c r="F9" s="28">
        <v>1</v>
      </c>
      <c r="G9" s="28">
        <v>26</v>
      </c>
      <c r="H9" s="89">
        <f t="shared" si="0"/>
        <v>1.0384615384615385</v>
      </c>
    </row>
    <row r="10" spans="1:8" x14ac:dyDescent="0.2">
      <c r="A10" s="16" t="s">
        <v>31</v>
      </c>
      <c r="B10" s="28">
        <v>21</v>
      </c>
      <c r="C10" s="28">
        <v>331</v>
      </c>
      <c r="D10" s="28">
        <v>2</v>
      </c>
      <c r="E10" s="28">
        <v>354</v>
      </c>
      <c r="F10" s="28">
        <v>13</v>
      </c>
      <c r="G10" s="28">
        <v>224</v>
      </c>
      <c r="H10" s="89">
        <v>1.5803571428571428</v>
      </c>
    </row>
    <row r="11" spans="1:8" x14ac:dyDescent="0.2">
      <c r="A11" s="16" t="s">
        <v>36</v>
      </c>
      <c r="B11" s="28">
        <v>5</v>
      </c>
      <c r="C11" s="28">
        <v>76</v>
      </c>
      <c r="D11" s="28">
        <v>0</v>
      </c>
      <c r="E11" s="28">
        <v>81</v>
      </c>
      <c r="F11" s="28">
        <v>3</v>
      </c>
      <c r="G11" s="28">
        <v>80</v>
      </c>
      <c r="H11" s="89">
        <v>1.0125</v>
      </c>
    </row>
    <row r="12" spans="1:8" x14ac:dyDescent="0.2">
      <c r="A12" s="16" t="s">
        <v>41</v>
      </c>
      <c r="B12" s="28">
        <v>6</v>
      </c>
      <c r="C12" s="28">
        <v>53</v>
      </c>
      <c r="D12" s="28">
        <v>0</v>
      </c>
      <c r="E12" s="28">
        <f t="shared" si="1"/>
        <v>59</v>
      </c>
      <c r="F12" s="28">
        <v>1</v>
      </c>
      <c r="G12" s="28">
        <v>64</v>
      </c>
      <c r="H12" s="89">
        <f t="shared" si="0"/>
        <v>0.921875</v>
      </c>
    </row>
    <row r="13" spans="1:8" x14ac:dyDescent="0.2">
      <c r="A13" s="16" t="s">
        <v>44</v>
      </c>
      <c r="B13" s="28">
        <v>7</v>
      </c>
      <c r="C13" s="28">
        <v>98</v>
      </c>
      <c r="D13" s="28">
        <v>0</v>
      </c>
      <c r="E13" s="28">
        <f t="shared" si="1"/>
        <v>105</v>
      </c>
      <c r="F13" s="28">
        <v>6</v>
      </c>
      <c r="G13" s="28">
        <v>29</v>
      </c>
      <c r="H13" s="89">
        <f t="shared" si="0"/>
        <v>3.6206896551724137</v>
      </c>
    </row>
    <row r="14" spans="1:8" x14ac:dyDescent="0.2">
      <c r="A14" s="16" t="s">
        <v>47</v>
      </c>
      <c r="B14" s="28">
        <v>19</v>
      </c>
      <c r="C14" s="28">
        <v>395</v>
      </c>
      <c r="D14" s="28">
        <v>0</v>
      </c>
      <c r="E14" s="28">
        <v>414</v>
      </c>
      <c r="F14" s="28">
        <v>15</v>
      </c>
      <c r="G14" s="28">
        <v>409</v>
      </c>
      <c r="H14" s="89">
        <v>1.0122249388753055</v>
      </c>
    </row>
    <row r="15" spans="1:8" x14ac:dyDescent="0.2">
      <c r="A15" s="16" t="s">
        <v>52</v>
      </c>
      <c r="B15" s="28">
        <v>5</v>
      </c>
      <c r="C15" s="28">
        <v>34</v>
      </c>
      <c r="D15" s="28">
        <v>0</v>
      </c>
      <c r="E15" s="28">
        <f t="shared" si="1"/>
        <v>39</v>
      </c>
      <c r="F15" s="28">
        <v>5</v>
      </c>
      <c r="G15" s="28">
        <v>12</v>
      </c>
      <c r="H15" s="89">
        <f t="shared" si="0"/>
        <v>3.25</v>
      </c>
    </row>
    <row r="16" spans="1:8" x14ac:dyDescent="0.2">
      <c r="A16" s="16" t="s">
        <v>55</v>
      </c>
      <c r="B16" s="28">
        <v>16</v>
      </c>
      <c r="C16" s="28">
        <v>316</v>
      </c>
      <c r="D16" s="28">
        <v>0</v>
      </c>
      <c r="E16" s="28">
        <v>332</v>
      </c>
      <c r="F16" s="28">
        <v>5</v>
      </c>
      <c r="G16" s="28">
        <v>310</v>
      </c>
      <c r="H16" s="89">
        <v>1.0709677419354839</v>
      </c>
    </row>
    <row r="17" spans="1:8" x14ac:dyDescent="0.2">
      <c r="A17" s="16" t="s">
        <v>60</v>
      </c>
      <c r="B17" s="28">
        <v>1</v>
      </c>
      <c r="C17" s="28">
        <v>10</v>
      </c>
      <c r="D17" s="28">
        <v>0</v>
      </c>
      <c r="E17" s="28">
        <f t="shared" si="1"/>
        <v>11</v>
      </c>
      <c r="F17" s="28">
        <v>0</v>
      </c>
      <c r="G17" s="28">
        <v>13</v>
      </c>
      <c r="H17" s="89">
        <f t="shared" si="0"/>
        <v>0.84615384615384615</v>
      </c>
    </row>
    <row r="18" spans="1:8" x14ac:dyDescent="0.2">
      <c r="A18" s="16" t="s">
        <v>63</v>
      </c>
      <c r="B18" s="28">
        <v>0</v>
      </c>
      <c r="C18" s="28">
        <v>39</v>
      </c>
      <c r="D18" s="28">
        <v>0</v>
      </c>
      <c r="E18" s="28">
        <f t="shared" si="1"/>
        <v>39</v>
      </c>
      <c r="F18" s="28">
        <v>0</v>
      </c>
      <c r="G18" s="28">
        <v>40</v>
      </c>
      <c r="H18" s="89">
        <f t="shared" si="0"/>
        <v>0.97499999999999998</v>
      </c>
    </row>
    <row r="19" spans="1:8" x14ac:dyDescent="0.2">
      <c r="A19" s="16" t="s">
        <v>66</v>
      </c>
      <c r="B19" s="28">
        <v>15</v>
      </c>
      <c r="C19" s="28">
        <v>194</v>
      </c>
      <c r="D19" s="28">
        <v>0</v>
      </c>
      <c r="E19" s="28">
        <v>209</v>
      </c>
      <c r="F19" s="28">
        <v>12</v>
      </c>
      <c r="G19" s="28">
        <v>187</v>
      </c>
      <c r="H19" s="89">
        <v>1.1176470588235294</v>
      </c>
    </row>
    <row r="20" spans="1:8" x14ac:dyDescent="0.2">
      <c r="A20" s="16" t="s">
        <v>71</v>
      </c>
      <c r="B20" s="28">
        <v>4</v>
      </c>
      <c r="C20" s="28">
        <v>88</v>
      </c>
      <c r="D20" s="28">
        <v>0</v>
      </c>
      <c r="E20" s="28">
        <v>92</v>
      </c>
      <c r="F20" s="28">
        <v>3</v>
      </c>
      <c r="G20" s="28">
        <v>100</v>
      </c>
      <c r="H20" s="89">
        <v>0.92</v>
      </c>
    </row>
    <row r="21" spans="1:8" x14ac:dyDescent="0.2">
      <c r="A21" s="16" t="s">
        <v>76</v>
      </c>
      <c r="B21" s="28">
        <v>8</v>
      </c>
      <c r="C21" s="28">
        <v>58</v>
      </c>
      <c r="D21" s="28">
        <v>0</v>
      </c>
      <c r="E21" s="28">
        <f t="shared" si="1"/>
        <v>66</v>
      </c>
      <c r="F21" s="28">
        <v>5</v>
      </c>
      <c r="G21" s="28">
        <v>61</v>
      </c>
      <c r="H21" s="89">
        <f t="shared" si="0"/>
        <v>1.0819672131147542</v>
      </c>
    </row>
    <row r="22" spans="1:8" x14ac:dyDescent="0.2">
      <c r="A22" s="16" t="s">
        <v>79</v>
      </c>
      <c r="B22" s="28">
        <v>0</v>
      </c>
      <c r="C22" s="28">
        <v>3</v>
      </c>
      <c r="D22" s="28">
        <v>0</v>
      </c>
      <c r="E22" s="28">
        <f t="shared" si="1"/>
        <v>3</v>
      </c>
      <c r="F22" s="28">
        <v>0</v>
      </c>
      <c r="G22" s="28">
        <v>2</v>
      </c>
      <c r="H22" s="89">
        <f t="shared" si="0"/>
        <v>1.5</v>
      </c>
    </row>
    <row r="23" spans="1:8" x14ac:dyDescent="0.2">
      <c r="A23" s="16" t="s">
        <v>82</v>
      </c>
      <c r="B23" s="28">
        <v>0</v>
      </c>
      <c r="C23" s="28">
        <v>2</v>
      </c>
      <c r="D23" s="28">
        <v>0</v>
      </c>
      <c r="E23" s="28">
        <f t="shared" si="1"/>
        <v>2</v>
      </c>
      <c r="F23" s="28">
        <v>0</v>
      </c>
      <c r="G23" s="28">
        <v>2</v>
      </c>
      <c r="H23" s="89">
        <f t="shared" si="0"/>
        <v>1</v>
      </c>
    </row>
    <row r="24" spans="1:8" x14ac:dyDescent="0.2">
      <c r="A24" s="16" t="s">
        <v>85</v>
      </c>
      <c r="B24" s="28">
        <v>17</v>
      </c>
      <c r="C24" s="28">
        <v>261</v>
      </c>
      <c r="D24" s="28">
        <v>0</v>
      </c>
      <c r="E24" s="28">
        <f t="shared" si="1"/>
        <v>278</v>
      </c>
      <c r="F24" s="28">
        <v>5</v>
      </c>
      <c r="G24" s="28">
        <v>218</v>
      </c>
      <c r="H24" s="89">
        <f t="shared" si="0"/>
        <v>1.275229357798165</v>
      </c>
    </row>
    <row r="25" spans="1:8" x14ac:dyDescent="0.2">
      <c r="A25" s="16" t="s">
        <v>89</v>
      </c>
      <c r="B25" s="28">
        <v>1</v>
      </c>
      <c r="C25" s="28">
        <v>55</v>
      </c>
      <c r="D25" s="28">
        <v>0</v>
      </c>
      <c r="E25" s="28">
        <f t="shared" si="1"/>
        <v>56</v>
      </c>
      <c r="F25" s="28">
        <v>1</v>
      </c>
      <c r="G25" s="28">
        <v>50</v>
      </c>
      <c r="H25" s="89">
        <f t="shared" si="0"/>
        <v>1.1200000000000001</v>
      </c>
    </row>
    <row r="26" spans="1:8" x14ac:dyDescent="0.2">
      <c r="A26" s="16" t="s">
        <v>92</v>
      </c>
      <c r="B26" s="28">
        <v>5</v>
      </c>
      <c r="C26" s="28">
        <v>83</v>
      </c>
      <c r="D26" s="28">
        <v>0</v>
      </c>
      <c r="E26" s="28">
        <f t="shared" si="1"/>
        <v>88</v>
      </c>
      <c r="F26" s="28">
        <v>5</v>
      </c>
      <c r="G26" s="28">
        <v>104</v>
      </c>
      <c r="H26" s="89">
        <f t="shared" si="0"/>
        <v>0.84615384615384615</v>
      </c>
    </row>
    <row r="27" spans="1:8" x14ac:dyDescent="0.2">
      <c r="A27" s="16" t="s">
        <v>95</v>
      </c>
      <c r="B27" s="28">
        <v>1</v>
      </c>
      <c r="C27" s="28">
        <v>5</v>
      </c>
      <c r="D27" s="28">
        <v>1</v>
      </c>
      <c r="E27" s="28">
        <f t="shared" si="1"/>
        <v>7</v>
      </c>
      <c r="F27" s="28">
        <v>0</v>
      </c>
      <c r="G27" s="28">
        <v>6</v>
      </c>
      <c r="H27" s="89">
        <f t="shared" si="0"/>
        <v>1.1666666666666667</v>
      </c>
    </row>
    <row r="28" spans="1:8" x14ac:dyDescent="0.2">
      <c r="A28" s="16" t="s">
        <v>98</v>
      </c>
      <c r="B28" s="28">
        <v>2</v>
      </c>
      <c r="C28" s="28">
        <v>13</v>
      </c>
      <c r="D28" s="28">
        <v>0</v>
      </c>
      <c r="E28" s="28">
        <f t="shared" si="1"/>
        <v>15</v>
      </c>
      <c r="F28" s="28">
        <v>2</v>
      </c>
      <c r="G28" s="28">
        <v>15</v>
      </c>
      <c r="H28" s="89">
        <f t="shared" si="0"/>
        <v>1</v>
      </c>
    </row>
    <row r="29" spans="1:8" x14ac:dyDescent="0.2">
      <c r="A29" s="16" t="s">
        <v>101</v>
      </c>
      <c r="B29" s="28">
        <v>0</v>
      </c>
      <c r="C29" s="28">
        <v>10</v>
      </c>
      <c r="D29" s="28">
        <v>0</v>
      </c>
      <c r="E29" s="28">
        <f t="shared" si="1"/>
        <v>10</v>
      </c>
      <c r="F29" s="28">
        <v>0</v>
      </c>
      <c r="G29" s="28">
        <v>12</v>
      </c>
      <c r="H29" s="89">
        <f t="shared" si="0"/>
        <v>0.83333333333333337</v>
      </c>
    </row>
    <row r="30" spans="1:8" x14ac:dyDescent="0.2">
      <c r="A30" s="16" t="s">
        <v>104</v>
      </c>
      <c r="B30" s="28">
        <v>0</v>
      </c>
      <c r="C30" s="28">
        <v>8</v>
      </c>
      <c r="D30" s="28">
        <v>0</v>
      </c>
      <c r="E30" s="28">
        <f t="shared" si="1"/>
        <v>8</v>
      </c>
      <c r="F30" s="28">
        <v>0</v>
      </c>
      <c r="G30" s="28">
        <v>10</v>
      </c>
      <c r="H30" s="89">
        <f t="shared" si="0"/>
        <v>0.8</v>
      </c>
    </row>
    <row r="31" spans="1:8" x14ac:dyDescent="0.2">
      <c r="A31" s="16" t="s">
        <v>107</v>
      </c>
      <c r="B31" s="28">
        <v>4</v>
      </c>
      <c r="C31" s="28">
        <v>26</v>
      </c>
      <c r="D31" s="28">
        <v>0</v>
      </c>
      <c r="E31" s="28">
        <f t="shared" si="1"/>
        <v>30</v>
      </c>
      <c r="F31" s="28">
        <v>4</v>
      </c>
      <c r="G31" s="28">
        <v>31</v>
      </c>
      <c r="H31" s="89">
        <f t="shared" si="0"/>
        <v>0.967741935483871</v>
      </c>
    </row>
    <row r="32" spans="1:8" x14ac:dyDescent="0.2">
      <c r="A32" s="16" t="s">
        <v>110</v>
      </c>
      <c r="B32" s="28">
        <v>3</v>
      </c>
      <c r="C32" s="28">
        <v>23</v>
      </c>
      <c r="D32" s="28">
        <v>0</v>
      </c>
      <c r="E32" s="28">
        <f t="shared" si="1"/>
        <v>26</v>
      </c>
      <c r="F32" s="28">
        <v>3</v>
      </c>
      <c r="G32" s="28">
        <v>23</v>
      </c>
      <c r="H32" s="89">
        <f t="shared" si="0"/>
        <v>1.1304347826086956</v>
      </c>
    </row>
    <row r="33" spans="1:8" x14ac:dyDescent="0.2">
      <c r="A33" s="16" t="s">
        <v>113</v>
      </c>
      <c r="B33" s="28">
        <v>8</v>
      </c>
      <c r="C33" s="28">
        <v>79</v>
      </c>
      <c r="D33" s="28">
        <v>0</v>
      </c>
      <c r="E33" s="28">
        <f t="shared" si="1"/>
        <v>87</v>
      </c>
      <c r="F33" s="28">
        <v>7</v>
      </c>
      <c r="G33" s="28">
        <v>101</v>
      </c>
      <c r="H33" s="89">
        <f t="shared" si="0"/>
        <v>0.86138613861386137</v>
      </c>
    </row>
    <row r="34" spans="1:8" x14ac:dyDescent="0.2">
      <c r="A34" s="16" t="s">
        <v>116</v>
      </c>
      <c r="B34" s="28">
        <v>1</v>
      </c>
      <c r="C34" s="28">
        <v>10</v>
      </c>
      <c r="D34" s="28">
        <v>0</v>
      </c>
      <c r="E34" s="28">
        <f t="shared" si="1"/>
        <v>11</v>
      </c>
      <c r="F34" s="28">
        <v>0</v>
      </c>
      <c r="G34" s="28">
        <v>9</v>
      </c>
      <c r="H34" s="89">
        <f t="shared" si="0"/>
        <v>1.2222222222222223</v>
      </c>
    </row>
    <row r="35" spans="1:8" x14ac:dyDescent="0.2">
      <c r="A35" s="16" t="s">
        <v>119</v>
      </c>
      <c r="B35" s="28">
        <v>0</v>
      </c>
      <c r="C35" s="28">
        <v>12</v>
      </c>
      <c r="D35" s="28">
        <v>0</v>
      </c>
      <c r="E35" s="28">
        <f t="shared" si="1"/>
        <v>12</v>
      </c>
      <c r="F35" s="28">
        <v>0</v>
      </c>
      <c r="G35" s="28">
        <v>9</v>
      </c>
      <c r="H35" s="89">
        <f t="shared" si="0"/>
        <v>1.3333333333333333</v>
      </c>
    </row>
    <row r="36" spans="1:8" x14ac:dyDescent="0.2">
      <c r="A36" s="16" t="s">
        <v>122</v>
      </c>
      <c r="B36" s="28">
        <v>13</v>
      </c>
      <c r="C36" s="28">
        <v>142</v>
      </c>
      <c r="D36" s="28">
        <v>0</v>
      </c>
      <c r="E36" s="28">
        <v>155</v>
      </c>
      <c r="F36" s="28">
        <v>2</v>
      </c>
      <c r="G36" s="28">
        <v>137</v>
      </c>
      <c r="H36" s="89">
        <v>1.1313868613138687</v>
      </c>
    </row>
    <row r="37" spans="1:8" x14ac:dyDescent="0.2">
      <c r="A37" s="16" t="s">
        <v>127</v>
      </c>
      <c r="B37" s="28">
        <v>1</v>
      </c>
      <c r="C37" s="28">
        <v>49</v>
      </c>
      <c r="D37" s="28">
        <v>0</v>
      </c>
      <c r="E37" s="28">
        <f t="shared" si="1"/>
        <v>50</v>
      </c>
      <c r="F37" s="28">
        <v>0</v>
      </c>
      <c r="G37" s="28">
        <v>46</v>
      </c>
      <c r="H37" s="89">
        <f t="shared" si="0"/>
        <v>1.0869565217391304</v>
      </c>
    </row>
    <row r="38" spans="1:8" x14ac:dyDescent="0.2">
      <c r="A38" s="16" t="s">
        <v>129</v>
      </c>
      <c r="B38" s="28">
        <v>6</v>
      </c>
      <c r="C38" s="28">
        <v>43</v>
      </c>
      <c r="D38" s="28">
        <v>0</v>
      </c>
      <c r="E38" s="28">
        <f t="shared" si="1"/>
        <v>49</v>
      </c>
      <c r="F38" s="28">
        <v>0</v>
      </c>
      <c r="G38" s="28">
        <v>28</v>
      </c>
      <c r="H38" s="89">
        <f t="shared" si="0"/>
        <v>1.75</v>
      </c>
    </row>
    <row r="39" spans="1:8" x14ac:dyDescent="0.2">
      <c r="A39" s="16" t="s">
        <v>132</v>
      </c>
      <c r="B39" s="28">
        <v>0</v>
      </c>
      <c r="C39" s="28">
        <v>18</v>
      </c>
      <c r="D39" s="28">
        <v>0</v>
      </c>
      <c r="E39" s="28">
        <f t="shared" si="1"/>
        <v>18</v>
      </c>
      <c r="F39" s="28">
        <v>0</v>
      </c>
      <c r="G39" s="28">
        <v>17</v>
      </c>
      <c r="H39" s="89">
        <f t="shared" si="0"/>
        <v>1.0588235294117647</v>
      </c>
    </row>
    <row r="40" spans="1:8" x14ac:dyDescent="0.2">
      <c r="A40" s="16" t="s">
        <v>135</v>
      </c>
      <c r="B40" s="28">
        <v>7</v>
      </c>
      <c r="C40" s="28">
        <v>72</v>
      </c>
      <c r="D40" s="28">
        <v>0</v>
      </c>
      <c r="E40" s="28">
        <f t="shared" si="1"/>
        <v>79</v>
      </c>
      <c r="F40" s="28">
        <v>6</v>
      </c>
      <c r="G40" s="28">
        <v>83</v>
      </c>
      <c r="H40" s="89">
        <f t="shared" si="0"/>
        <v>0.95180722891566261</v>
      </c>
    </row>
    <row r="41" spans="1:8" x14ac:dyDescent="0.2">
      <c r="A41" s="16" t="s">
        <v>138</v>
      </c>
      <c r="B41" s="28">
        <v>10</v>
      </c>
      <c r="C41" s="28">
        <v>122</v>
      </c>
      <c r="D41" s="28">
        <v>0</v>
      </c>
      <c r="E41" s="28">
        <f t="shared" si="1"/>
        <v>132</v>
      </c>
      <c r="F41" s="28">
        <v>5</v>
      </c>
      <c r="G41" s="28">
        <v>88</v>
      </c>
      <c r="H41" s="89">
        <f t="shared" si="0"/>
        <v>1.5</v>
      </c>
    </row>
    <row r="42" spans="1:8" x14ac:dyDescent="0.2">
      <c r="A42" s="16" t="s">
        <v>141</v>
      </c>
      <c r="B42" s="28">
        <v>5</v>
      </c>
      <c r="C42" s="28">
        <v>50</v>
      </c>
      <c r="D42" s="28">
        <v>0</v>
      </c>
      <c r="E42" s="28">
        <f t="shared" si="1"/>
        <v>55</v>
      </c>
      <c r="F42" s="28">
        <v>5</v>
      </c>
      <c r="G42" s="28">
        <v>75</v>
      </c>
      <c r="H42" s="89">
        <f t="shared" si="0"/>
        <v>0.73333333333333328</v>
      </c>
    </row>
    <row r="43" spans="1:8" x14ac:dyDescent="0.2">
      <c r="A43" s="16" t="s">
        <v>144</v>
      </c>
      <c r="B43" s="28">
        <v>5</v>
      </c>
      <c r="C43" s="28">
        <v>29</v>
      </c>
      <c r="D43" s="28">
        <v>0</v>
      </c>
      <c r="E43" s="28">
        <f t="shared" si="1"/>
        <v>34</v>
      </c>
      <c r="F43" s="28">
        <v>4</v>
      </c>
      <c r="G43" s="28">
        <v>31</v>
      </c>
      <c r="H43" s="89">
        <f t="shared" si="0"/>
        <v>1.096774193548387</v>
      </c>
    </row>
    <row r="44" spans="1:8" x14ac:dyDescent="0.2">
      <c r="A44" s="16" t="s">
        <v>147</v>
      </c>
      <c r="B44" s="28">
        <v>2</v>
      </c>
      <c r="C44" s="28">
        <v>35</v>
      </c>
      <c r="D44" s="28">
        <v>0</v>
      </c>
      <c r="E44" s="28">
        <v>37</v>
      </c>
      <c r="F44" s="28">
        <v>0</v>
      </c>
      <c r="G44" s="28">
        <v>54</v>
      </c>
      <c r="H44" s="89">
        <v>0.68518518518518523</v>
      </c>
    </row>
    <row r="45" spans="1:8" x14ac:dyDescent="0.2">
      <c r="A45" s="16" t="s">
        <v>152</v>
      </c>
      <c r="B45" s="28">
        <v>4</v>
      </c>
      <c r="C45" s="28">
        <v>150</v>
      </c>
      <c r="D45" s="28">
        <v>0</v>
      </c>
      <c r="E45" s="28">
        <f t="shared" si="1"/>
        <v>154</v>
      </c>
      <c r="F45" s="28">
        <v>4</v>
      </c>
      <c r="G45" s="28">
        <v>44</v>
      </c>
      <c r="H45" s="89">
        <f t="shared" si="0"/>
        <v>3.5</v>
      </c>
    </row>
    <row r="46" spans="1:8" x14ac:dyDescent="0.2">
      <c r="A46" s="16" t="s">
        <v>155</v>
      </c>
      <c r="B46" s="28">
        <v>2</v>
      </c>
      <c r="C46" s="28">
        <v>37</v>
      </c>
      <c r="D46" s="28">
        <v>0</v>
      </c>
      <c r="E46" s="28">
        <v>39</v>
      </c>
      <c r="F46" s="28">
        <v>0</v>
      </c>
      <c r="G46" s="28">
        <v>34</v>
      </c>
      <c r="H46" s="89">
        <v>1.1470588235294117</v>
      </c>
    </row>
    <row r="47" spans="1:8" x14ac:dyDescent="0.2">
      <c r="A47" s="16" t="s">
        <v>160</v>
      </c>
      <c r="B47" s="28">
        <v>4</v>
      </c>
      <c r="C47" s="28">
        <v>37</v>
      </c>
      <c r="D47" s="28">
        <v>0</v>
      </c>
      <c r="E47" s="28">
        <f t="shared" si="1"/>
        <v>41</v>
      </c>
      <c r="F47" s="28">
        <v>1</v>
      </c>
      <c r="G47" s="28">
        <v>28</v>
      </c>
      <c r="H47" s="89">
        <f t="shared" si="0"/>
        <v>1.4642857142857142</v>
      </c>
    </row>
    <row r="48" spans="1:8" x14ac:dyDescent="0.2">
      <c r="A48" s="16" t="s">
        <v>163</v>
      </c>
      <c r="B48" s="28">
        <v>6</v>
      </c>
      <c r="C48" s="28">
        <v>43</v>
      </c>
      <c r="D48" s="28">
        <v>0</v>
      </c>
      <c r="E48" s="28">
        <f t="shared" si="1"/>
        <v>49</v>
      </c>
      <c r="F48" s="28">
        <v>6</v>
      </c>
      <c r="G48" s="28">
        <v>34</v>
      </c>
      <c r="H48" s="89">
        <f t="shared" si="0"/>
        <v>1.4411764705882353</v>
      </c>
    </row>
    <row r="49" spans="1:8" x14ac:dyDescent="0.2">
      <c r="A49" s="16" t="s">
        <v>166</v>
      </c>
      <c r="B49" s="28">
        <v>0</v>
      </c>
      <c r="C49" s="28">
        <v>113</v>
      </c>
      <c r="D49" s="28">
        <v>0</v>
      </c>
      <c r="E49" s="28">
        <f t="shared" si="1"/>
        <v>113</v>
      </c>
      <c r="F49" s="28">
        <v>0</v>
      </c>
      <c r="G49" s="28">
        <v>59</v>
      </c>
      <c r="H49" s="89">
        <f t="shared" si="0"/>
        <v>1.9152542372881356</v>
      </c>
    </row>
    <row r="50" spans="1:8" x14ac:dyDescent="0.2">
      <c r="A50" s="16" t="s">
        <v>169</v>
      </c>
      <c r="B50" s="28">
        <v>4</v>
      </c>
      <c r="C50" s="28">
        <v>19</v>
      </c>
      <c r="D50" s="28">
        <v>0</v>
      </c>
      <c r="E50" s="28">
        <f t="shared" si="1"/>
        <v>23</v>
      </c>
      <c r="F50" s="28">
        <v>2</v>
      </c>
      <c r="G50" s="28">
        <v>22</v>
      </c>
      <c r="H50" s="89">
        <f t="shared" si="0"/>
        <v>1.0454545454545454</v>
      </c>
    </row>
    <row r="51" spans="1:8" x14ac:dyDescent="0.2">
      <c r="A51" s="16" t="s">
        <v>172</v>
      </c>
      <c r="B51" s="28">
        <v>9</v>
      </c>
      <c r="C51" s="28">
        <v>106</v>
      </c>
      <c r="D51" s="28">
        <v>0</v>
      </c>
      <c r="E51" s="28">
        <f t="shared" si="1"/>
        <v>115</v>
      </c>
      <c r="F51" s="28">
        <v>1</v>
      </c>
      <c r="G51" s="28">
        <v>116</v>
      </c>
      <c r="H51" s="89">
        <f t="shared" si="0"/>
        <v>0.99137931034482762</v>
      </c>
    </row>
    <row r="52" spans="1:8" x14ac:dyDescent="0.2">
      <c r="A52" s="16" t="s">
        <v>174</v>
      </c>
      <c r="B52" s="28">
        <v>5</v>
      </c>
      <c r="C52" s="28">
        <v>32</v>
      </c>
      <c r="D52" s="28">
        <v>0</v>
      </c>
      <c r="E52" s="28">
        <f t="shared" si="1"/>
        <v>37</v>
      </c>
      <c r="F52" s="28">
        <v>2</v>
      </c>
      <c r="G52" s="28">
        <v>23</v>
      </c>
      <c r="H52" s="89">
        <f t="shared" si="0"/>
        <v>1.6086956521739131</v>
      </c>
    </row>
    <row r="53" spans="1:8" x14ac:dyDescent="0.2">
      <c r="A53" s="16" t="s">
        <v>177</v>
      </c>
      <c r="B53" s="28">
        <v>4</v>
      </c>
      <c r="C53" s="28">
        <v>20</v>
      </c>
      <c r="D53" s="28">
        <v>0</v>
      </c>
      <c r="E53" s="28">
        <f t="shared" si="1"/>
        <v>24</v>
      </c>
      <c r="F53" s="28">
        <v>2</v>
      </c>
      <c r="G53" s="28">
        <v>24</v>
      </c>
      <c r="H53" s="89">
        <f t="shared" si="0"/>
        <v>1</v>
      </c>
    </row>
    <row r="54" spans="1:8" x14ac:dyDescent="0.2">
      <c r="A54" s="16" t="s">
        <v>180</v>
      </c>
      <c r="B54" s="28">
        <v>87</v>
      </c>
      <c r="C54" s="28">
        <v>2634</v>
      </c>
      <c r="D54" s="28">
        <v>0</v>
      </c>
      <c r="E54" s="28">
        <v>2721</v>
      </c>
      <c r="F54" s="28">
        <v>25</v>
      </c>
      <c r="G54" s="28">
        <v>2913</v>
      </c>
      <c r="H54" s="89">
        <v>0.93408856848609678</v>
      </c>
    </row>
    <row r="55" spans="1:8" x14ac:dyDescent="0.2">
      <c r="A55" s="16" t="s">
        <v>208</v>
      </c>
      <c r="B55" s="28">
        <v>3</v>
      </c>
      <c r="C55" s="28">
        <v>43</v>
      </c>
      <c r="D55" s="28">
        <v>0</v>
      </c>
      <c r="E55" s="28">
        <f t="shared" ref="E55:E74" si="2">SUM(B55:D55)</f>
        <v>46</v>
      </c>
      <c r="F55" s="28">
        <v>3</v>
      </c>
      <c r="G55" s="28">
        <v>45</v>
      </c>
      <c r="H55" s="89">
        <f t="shared" ref="H55:H76" si="3">E55/G55</f>
        <v>1.0222222222222221</v>
      </c>
    </row>
    <row r="56" spans="1:8" x14ac:dyDescent="0.2">
      <c r="A56" s="16" t="s">
        <v>210</v>
      </c>
      <c r="B56" s="28">
        <v>2</v>
      </c>
      <c r="C56" s="28">
        <v>24</v>
      </c>
      <c r="D56" s="28">
        <v>0</v>
      </c>
      <c r="E56" s="28">
        <v>26</v>
      </c>
      <c r="F56" s="28">
        <v>2</v>
      </c>
      <c r="G56" s="28">
        <v>24</v>
      </c>
      <c r="H56" s="89">
        <v>1.0833333333333333</v>
      </c>
    </row>
    <row r="57" spans="1:8" x14ac:dyDescent="0.2">
      <c r="A57" s="16" t="s">
        <v>213</v>
      </c>
      <c r="B57" s="28">
        <v>5</v>
      </c>
      <c r="C57" s="28">
        <v>83</v>
      </c>
      <c r="D57" s="28">
        <v>0</v>
      </c>
      <c r="E57" s="28">
        <f t="shared" si="2"/>
        <v>88</v>
      </c>
      <c r="F57" s="28">
        <v>0</v>
      </c>
      <c r="G57" s="28">
        <v>82</v>
      </c>
      <c r="H57" s="89">
        <f t="shared" si="3"/>
        <v>1.0731707317073171</v>
      </c>
    </row>
    <row r="58" spans="1:8" x14ac:dyDescent="0.2">
      <c r="A58" s="16" t="s">
        <v>216</v>
      </c>
      <c r="B58" s="28">
        <v>1</v>
      </c>
      <c r="C58" s="28">
        <v>65</v>
      </c>
      <c r="D58" s="28">
        <v>0</v>
      </c>
      <c r="E58" s="28">
        <f t="shared" si="2"/>
        <v>66</v>
      </c>
      <c r="F58" s="28">
        <v>1</v>
      </c>
      <c r="G58" s="28">
        <v>49</v>
      </c>
      <c r="H58" s="89">
        <f t="shared" si="3"/>
        <v>1.346938775510204</v>
      </c>
    </row>
    <row r="59" spans="1:8" x14ac:dyDescent="0.2">
      <c r="A59" s="16" t="s">
        <v>219</v>
      </c>
      <c r="B59" s="28">
        <v>4</v>
      </c>
      <c r="C59" s="28">
        <v>225</v>
      </c>
      <c r="D59" s="28">
        <v>0</v>
      </c>
      <c r="E59" s="28">
        <v>229</v>
      </c>
      <c r="F59" s="28">
        <v>1</v>
      </c>
      <c r="G59" s="28">
        <v>180</v>
      </c>
      <c r="H59" s="89">
        <v>1.2722222222222221</v>
      </c>
    </row>
    <row r="60" spans="1:8" x14ac:dyDescent="0.2">
      <c r="A60" s="16" t="s">
        <v>224</v>
      </c>
      <c r="B60" s="28">
        <v>6</v>
      </c>
      <c r="C60" s="28">
        <v>102</v>
      </c>
      <c r="D60" s="28">
        <v>0</v>
      </c>
      <c r="E60" s="28">
        <f t="shared" si="2"/>
        <v>108</v>
      </c>
      <c r="F60" s="28">
        <v>3</v>
      </c>
      <c r="G60" s="28">
        <v>54</v>
      </c>
      <c r="H60" s="89">
        <f t="shared" si="3"/>
        <v>2</v>
      </c>
    </row>
    <row r="61" spans="1:8" x14ac:dyDescent="0.2">
      <c r="A61" s="16" t="s">
        <v>227</v>
      </c>
      <c r="B61" s="28">
        <v>4</v>
      </c>
      <c r="C61" s="28">
        <v>25</v>
      </c>
      <c r="D61" s="28">
        <v>0</v>
      </c>
      <c r="E61" s="28">
        <f t="shared" si="2"/>
        <v>29</v>
      </c>
      <c r="F61" s="28">
        <v>4</v>
      </c>
      <c r="G61" s="28">
        <v>37</v>
      </c>
      <c r="H61" s="89">
        <f t="shared" si="3"/>
        <v>0.78378378378378377</v>
      </c>
    </row>
    <row r="62" spans="1:8" x14ac:dyDescent="0.2">
      <c r="A62" s="16" t="s">
        <v>230</v>
      </c>
      <c r="B62" s="28">
        <v>9</v>
      </c>
      <c r="C62" s="28">
        <v>178</v>
      </c>
      <c r="D62" s="28">
        <v>0</v>
      </c>
      <c r="E62" s="28">
        <f t="shared" si="2"/>
        <v>187</v>
      </c>
      <c r="F62" s="28">
        <v>0</v>
      </c>
      <c r="G62" s="28">
        <v>181</v>
      </c>
      <c r="H62" s="89">
        <f t="shared" si="3"/>
        <v>1.0331491712707181</v>
      </c>
    </row>
    <row r="63" spans="1:8" x14ac:dyDescent="0.2">
      <c r="A63" s="16" t="s">
        <v>233</v>
      </c>
      <c r="B63" s="28">
        <v>5</v>
      </c>
      <c r="C63" s="28">
        <v>66</v>
      </c>
      <c r="D63" s="28">
        <v>0</v>
      </c>
      <c r="E63" s="28">
        <f t="shared" si="2"/>
        <v>71</v>
      </c>
      <c r="F63" s="28">
        <v>5</v>
      </c>
      <c r="G63" s="28">
        <v>25</v>
      </c>
      <c r="H63" s="89">
        <f t="shared" si="3"/>
        <v>2.84</v>
      </c>
    </row>
    <row r="64" spans="1:8" x14ac:dyDescent="0.2">
      <c r="A64" s="16" t="s">
        <v>236</v>
      </c>
      <c r="B64" s="28">
        <v>0</v>
      </c>
      <c r="C64" s="28">
        <v>1</v>
      </c>
      <c r="D64" s="28">
        <v>0</v>
      </c>
      <c r="E64" s="28">
        <f t="shared" si="2"/>
        <v>1</v>
      </c>
      <c r="F64" s="28">
        <v>0</v>
      </c>
      <c r="G64" s="28">
        <v>1</v>
      </c>
      <c r="H64" s="89">
        <f t="shared" si="3"/>
        <v>1</v>
      </c>
    </row>
    <row r="65" spans="1:10" x14ac:dyDescent="0.2">
      <c r="A65" s="16" t="s">
        <v>239</v>
      </c>
      <c r="B65" s="28">
        <v>8</v>
      </c>
      <c r="C65" s="28">
        <v>93</v>
      </c>
      <c r="D65" s="28">
        <v>0</v>
      </c>
      <c r="E65" s="28">
        <f t="shared" si="2"/>
        <v>101</v>
      </c>
      <c r="F65" s="28">
        <v>6</v>
      </c>
      <c r="G65" s="28">
        <v>101</v>
      </c>
      <c r="H65" s="89">
        <f t="shared" si="3"/>
        <v>1</v>
      </c>
    </row>
    <row r="66" spans="1:10" x14ac:dyDescent="0.2">
      <c r="A66" s="16" t="s">
        <v>242</v>
      </c>
      <c r="B66" s="28">
        <v>3</v>
      </c>
      <c r="C66" s="28">
        <v>61</v>
      </c>
      <c r="D66" s="28">
        <v>0</v>
      </c>
      <c r="E66" s="28">
        <f t="shared" si="2"/>
        <v>64</v>
      </c>
      <c r="F66" s="28">
        <v>3</v>
      </c>
      <c r="G66" s="28">
        <v>68</v>
      </c>
      <c r="H66" s="89">
        <f t="shared" si="3"/>
        <v>0.94117647058823528</v>
      </c>
    </row>
    <row r="67" spans="1:10" x14ac:dyDescent="0.2">
      <c r="A67" s="16" t="s">
        <v>246</v>
      </c>
      <c r="B67" s="28">
        <v>6</v>
      </c>
      <c r="C67" s="28">
        <v>67</v>
      </c>
      <c r="D67" s="28">
        <v>0</v>
      </c>
      <c r="E67" s="28">
        <f t="shared" si="2"/>
        <v>73</v>
      </c>
      <c r="F67" s="28">
        <v>1</v>
      </c>
      <c r="G67" s="28">
        <v>74</v>
      </c>
      <c r="H67" s="89">
        <f t="shared" si="3"/>
        <v>0.98648648648648651</v>
      </c>
    </row>
    <row r="68" spans="1:10" x14ac:dyDescent="0.2">
      <c r="A68" s="16" t="s">
        <v>249</v>
      </c>
      <c r="B68" s="28">
        <v>9</v>
      </c>
      <c r="C68" s="28">
        <v>58</v>
      </c>
      <c r="D68" s="28">
        <v>0</v>
      </c>
      <c r="E68" s="28">
        <f t="shared" si="2"/>
        <v>67</v>
      </c>
      <c r="F68" s="28">
        <v>3</v>
      </c>
      <c r="G68" s="28">
        <v>67</v>
      </c>
      <c r="H68" s="89">
        <f t="shared" si="3"/>
        <v>1</v>
      </c>
    </row>
    <row r="69" spans="1:10" x14ac:dyDescent="0.2">
      <c r="A69" s="16" t="s">
        <v>252</v>
      </c>
      <c r="B69" s="28">
        <v>8</v>
      </c>
      <c r="C69" s="28">
        <v>90</v>
      </c>
      <c r="D69" s="28">
        <v>0</v>
      </c>
      <c r="E69" s="28">
        <f t="shared" si="2"/>
        <v>98</v>
      </c>
      <c r="F69" s="28">
        <v>4</v>
      </c>
      <c r="G69" s="28">
        <v>98</v>
      </c>
      <c r="H69" s="89">
        <f t="shared" si="3"/>
        <v>1</v>
      </c>
    </row>
    <row r="70" spans="1:10" x14ac:dyDescent="0.2">
      <c r="A70" s="16" t="s">
        <v>255</v>
      </c>
      <c r="B70" s="28">
        <v>1</v>
      </c>
      <c r="C70" s="28">
        <v>26</v>
      </c>
      <c r="D70" s="28">
        <v>0</v>
      </c>
      <c r="E70" s="28">
        <f t="shared" si="2"/>
        <v>27</v>
      </c>
      <c r="F70" s="28">
        <v>1</v>
      </c>
      <c r="G70" s="28">
        <v>22</v>
      </c>
      <c r="H70" s="89">
        <f t="shared" si="3"/>
        <v>1.2272727272727273</v>
      </c>
    </row>
    <row r="71" spans="1:10" x14ac:dyDescent="0.2">
      <c r="A71" s="16" t="s">
        <v>258</v>
      </c>
      <c r="B71" s="28">
        <v>117</v>
      </c>
      <c r="C71" s="28">
        <v>1475</v>
      </c>
      <c r="D71" s="28">
        <v>0</v>
      </c>
      <c r="E71" s="28">
        <v>1592</v>
      </c>
      <c r="F71" s="28">
        <v>75</v>
      </c>
      <c r="G71" s="28">
        <v>1617</v>
      </c>
      <c r="H71" s="89">
        <v>0.98453927025355592</v>
      </c>
    </row>
    <row r="72" spans="1:10" x14ac:dyDescent="0.2">
      <c r="A72" s="16" t="s">
        <v>269</v>
      </c>
      <c r="B72" s="28">
        <v>12</v>
      </c>
      <c r="C72" s="28">
        <v>90</v>
      </c>
      <c r="D72" s="28">
        <v>0</v>
      </c>
      <c r="E72" s="28">
        <v>102</v>
      </c>
      <c r="F72" s="28">
        <v>12</v>
      </c>
      <c r="G72" s="28">
        <v>94</v>
      </c>
      <c r="H72" s="89">
        <v>1.0851063829787233</v>
      </c>
    </row>
    <row r="73" spans="1:10" x14ac:dyDescent="0.2">
      <c r="A73" s="16" t="s">
        <v>273</v>
      </c>
      <c r="B73" s="28">
        <v>9</v>
      </c>
      <c r="C73" s="28">
        <v>89</v>
      </c>
      <c r="D73" s="28">
        <v>0</v>
      </c>
      <c r="E73" s="28">
        <f t="shared" si="2"/>
        <v>98</v>
      </c>
      <c r="F73" s="28">
        <v>6</v>
      </c>
      <c r="G73" s="28">
        <v>98</v>
      </c>
      <c r="H73" s="89">
        <f t="shared" si="3"/>
        <v>1</v>
      </c>
    </row>
    <row r="74" spans="1:10" x14ac:dyDescent="0.2">
      <c r="A74" s="16" t="s">
        <v>276</v>
      </c>
      <c r="B74" s="28">
        <v>1</v>
      </c>
      <c r="C74" s="28">
        <v>11</v>
      </c>
      <c r="D74" s="28">
        <v>0</v>
      </c>
      <c r="E74" s="28">
        <f t="shared" si="2"/>
        <v>12</v>
      </c>
      <c r="F74" s="28">
        <v>1</v>
      </c>
      <c r="G74" s="28">
        <v>14</v>
      </c>
      <c r="H74" s="89">
        <f t="shared" si="3"/>
        <v>0.8571428571428571</v>
      </c>
    </row>
    <row r="75" spans="1:10" ht="13.5" thickBot="1" x14ac:dyDescent="0.25">
      <c r="A75" s="16" t="s">
        <v>279</v>
      </c>
      <c r="B75" s="28">
        <v>3</v>
      </c>
      <c r="C75" s="28">
        <v>45</v>
      </c>
      <c r="D75" s="28">
        <v>1</v>
      </c>
      <c r="E75" s="28">
        <v>49</v>
      </c>
      <c r="F75" s="28">
        <v>0</v>
      </c>
      <c r="G75" s="28">
        <v>56</v>
      </c>
      <c r="H75" s="89">
        <v>0.875</v>
      </c>
    </row>
    <row r="76" spans="1:10" ht="13.5" thickTop="1" x14ac:dyDescent="0.2">
      <c r="A76" s="32" t="s">
        <v>485</v>
      </c>
      <c r="B76" s="92">
        <f>SUM(B3:B75)</f>
        <v>569</v>
      </c>
      <c r="C76" s="92">
        <f>SUM(C3:C75)</f>
        <v>9240</v>
      </c>
      <c r="D76" s="92">
        <f>SUM(D3:D75)</f>
        <v>5</v>
      </c>
      <c r="E76" s="92">
        <f t="shared" ref="E76" si="4">B76+C76+D76</f>
        <v>9814</v>
      </c>
      <c r="F76" s="92">
        <f>SUM(F3:F75)</f>
        <v>297</v>
      </c>
      <c r="G76" s="92">
        <f>SUM(G3:G75)</f>
        <v>9245</v>
      </c>
      <c r="H76" s="93">
        <f t="shared" si="3"/>
        <v>1.0615467820443483</v>
      </c>
    </row>
    <row r="78" spans="1:10" s="17" customFormat="1" x14ac:dyDescent="0.2">
      <c r="A78" s="13" t="s">
        <v>454</v>
      </c>
      <c r="B78" s="13"/>
      <c r="C78" s="13"/>
      <c r="D78" s="80"/>
      <c r="E78" s="80"/>
      <c r="F78" s="80"/>
      <c r="G78" s="80"/>
      <c r="H78" s="80"/>
      <c r="I78" s="80"/>
      <c r="J78" s="94"/>
    </row>
    <row r="79" spans="1:10" x14ac:dyDescent="0.2">
      <c r="B79" s="17"/>
      <c r="C79" s="17"/>
      <c r="H79" s="23"/>
      <c r="I79" s="23"/>
      <c r="J79" s="95"/>
    </row>
    <row r="80" spans="1:10" x14ac:dyDescent="0.2">
      <c r="A80" s="13" t="s">
        <v>283</v>
      </c>
      <c r="B80" s="13"/>
      <c r="C80" s="13"/>
      <c r="D80" s="80"/>
      <c r="E80" s="80"/>
      <c r="F80" s="80"/>
      <c r="G80" s="80"/>
      <c r="H80" s="80"/>
      <c r="I80" s="80"/>
      <c r="J80" s="94"/>
    </row>
  </sheetData>
  <mergeCells count="1">
    <mergeCell ref="B1:G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17"/>
  <sheetViews>
    <sheetView zoomScaleNormal="100" workbookViewId="0">
      <selection activeCell="U21" sqref="U21"/>
    </sheetView>
  </sheetViews>
  <sheetFormatPr defaultRowHeight="12.75" x14ac:dyDescent="0.2"/>
  <cols>
    <col min="1" max="1" width="10.28515625" style="17" customWidth="1"/>
    <col min="2" max="2" width="14.140625" style="17" customWidth="1"/>
    <col min="3" max="3" width="25.42578125" style="17" bestFit="1" customWidth="1"/>
    <col min="4" max="6" width="8.85546875" style="50"/>
    <col min="7" max="7" width="11" style="50" customWidth="1"/>
    <col min="8" max="8" width="12.42578125" style="50" customWidth="1"/>
    <col min="9" max="9" width="8.85546875" style="50"/>
    <col min="10" max="10" width="8.85546875" style="51"/>
  </cols>
  <sheetData>
    <row r="1" spans="1:10" s="2" customFormat="1" x14ac:dyDescent="0.2">
      <c r="A1" s="39"/>
      <c r="B1" s="39"/>
      <c r="C1" s="39"/>
      <c r="D1" s="99">
        <v>45139</v>
      </c>
      <c r="E1" s="99"/>
      <c r="F1" s="99"/>
      <c r="G1" s="99"/>
      <c r="H1" s="99"/>
      <c r="I1" s="99"/>
      <c r="J1" s="40"/>
    </row>
    <row r="2" spans="1:10" s="2" customFormat="1" ht="38.25" x14ac:dyDescent="0.2">
      <c r="A2" s="36" t="s">
        <v>0</v>
      </c>
      <c r="B2" s="37" t="s">
        <v>1</v>
      </c>
      <c r="C2" s="37" t="s">
        <v>2</v>
      </c>
      <c r="D2" s="41" t="s">
        <v>3</v>
      </c>
      <c r="E2" s="41" t="s">
        <v>4</v>
      </c>
      <c r="F2" s="42" t="s">
        <v>5</v>
      </c>
      <c r="G2" s="42" t="s">
        <v>6</v>
      </c>
      <c r="H2" s="42" t="s">
        <v>402</v>
      </c>
      <c r="I2" s="57" t="s">
        <v>7</v>
      </c>
      <c r="J2" s="43" t="s">
        <v>8</v>
      </c>
    </row>
    <row r="3" spans="1:10" x14ac:dyDescent="0.2">
      <c r="A3" s="16" t="s">
        <v>9</v>
      </c>
      <c r="B3" s="16" t="s">
        <v>10</v>
      </c>
      <c r="C3" s="16" t="s">
        <v>11</v>
      </c>
      <c r="D3" s="44">
        <v>2</v>
      </c>
      <c r="E3" s="44">
        <v>37</v>
      </c>
      <c r="F3" s="44">
        <v>0</v>
      </c>
      <c r="G3" s="44">
        <f>SUM(D3:F3)</f>
        <v>39</v>
      </c>
      <c r="H3" s="44">
        <v>0</v>
      </c>
      <c r="I3" s="44">
        <v>32</v>
      </c>
      <c r="J3" s="45">
        <f t="shared" ref="J3:J75" si="0">G3/I3</f>
        <v>1.21875</v>
      </c>
    </row>
    <row r="4" spans="1:10" x14ac:dyDescent="0.2">
      <c r="A4" s="59" t="s">
        <v>12</v>
      </c>
      <c r="B4" s="59" t="s">
        <v>13</v>
      </c>
      <c r="C4" s="59" t="s">
        <v>13</v>
      </c>
      <c r="D4" s="60">
        <v>2</v>
      </c>
      <c r="E4" s="60">
        <v>23</v>
      </c>
      <c r="F4" s="60">
        <v>0</v>
      </c>
      <c r="G4" s="60">
        <f t="shared" ref="G4:G76" si="1">SUM(D4:F4)</f>
        <v>25</v>
      </c>
      <c r="H4" s="60">
        <v>0</v>
      </c>
      <c r="I4" s="60">
        <v>35</v>
      </c>
      <c r="J4" s="61">
        <f t="shared" si="0"/>
        <v>0.7142857142857143</v>
      </c>
    </row>
    <row r="5" spans="1:10" x14ac:dyDescent="0.2">
      <c r="A5" s="16" t="s">
        <v>14</v>
      </c>
      <c r="B5" s="16" t="s">
        <v>15</v>
      </c>
      <c r="C5" s="16" t="s">
        <v>15</v>
      </c>
      <c r="D5" s="44">
        <v>0</v>
      </c>
      <c r="E5" s="44">
        <v>10</v>
      </c>
      <c r="F5" s="44">
        <v>0</v>
      </c>
      <c r="G5" s="44">
        <f t="shared" si="1"/>
        <v>10</v>
      </c>
      <c r="H5" s="44">
        <v>0</v>
      </c>
      <c r="I5" s="44">
        <v>11</v>
      </c>
      <c r="J5" s="45">
        <f t="shared" si="0"/>
        <v>0.90909090909090906</v>
      </c>
    </row>
    <row r="6" spans="1:10" x14ac:dyDescent="0.2">
      <c r="A6" s="16" t="s">
        <v>16</v>
      </c>
      <c r="B6" s="16" t="s">
        <v>17</v>
      </c>
      <c r="C6" s="16" t="s">
        <v>18</v>
      </c>
      <c r="D6" s="44">
        <v>3</v>
      </c>
      <c r="E6" s="44">
        <v>20</v>
      </c>
      <c r="F6" s="44">
        <v>0</v>
      </c>
      <c r="G6" s="44">
        <f t="shared" si="1"/>
        <v>23</v>
      </c>
      <c r="H6" s="44">
        <v>0</v>
      </c>
      <c r="I6" s="44">
        <v>22</v>
      </c>
      <c r="J6" s="45">
        <f t="shared" si="0"/>
        <v>1.0454545454545454</v>
      </c>
    </row>
    <row r="7" spans="1:10" x14ac:dyDescent="0.2">
      <c r="A7" s="16" t="s">
        <v>19</v>
      </c>
      <c r="B7" s="16" t="s">
        <v>17</v>
      </c>
      <c r="C7" s="16" t="s">
        <v>20</v>
      </c>
      <c r="D7" s="44">
        <v>3</v>
      </c>
      <c r="E7" s="44">
        <v>50</v>
      </c>
      <c r="F7" s="44">
        <v>0</v>
      </c>
      <c r="G7" s="44">
        <f t="shared" si="1"/>
        <v>53</v>
      </c>
      <c r="H7" s="44">
        <v>1</v>
      </c>
      <c r="I7" s="44">
        <v>54</v>
      </c>
      <c r="J7" s="45">
        <f t="shared" si="0"/>
        <v>0.98148148148148151</v>
      </c>
    </row>
    <row r="8" spans="1:10" x14ac:dyDescent="0.2">
      <c r="A8" s="16" t="s">
        <v>21</v>
      </c>
      <c r="B8" s="16" t="s">
        <v>22</v>
      </c>
      <c r="C8" s="16" t="s">
        <v>23</v>
      </c>
      <c r="D8" s="44">
        <v>1</v>
      </c>
      <c r="E8" s="44">
        <v>29</v>
      </c>
      <c r="F8" s="44">
        <v>0</v>
      </c>
      <c r="G8" s="44">
        <f t="shared" si="1"/>
        <v>30</v>
      </c>
      <c r="H8" s="44">
        <v>1</v>
      </c>
      <c r="I8" s="44">
        <v>19</v>
      </c>
      <c r="J8" s="45">
        <f t="shared" si="0"/>
        <v>1.5789473684210527</v>
      </c>
    </row>
    <row r="9" spans="1:10" x14ac:dyDescent="0.2">
      <c r="A9" s="16" t="s">
        <v>24</v>
      </c>
      <c r="B9" s="16" t="s">
        <v>25</v>
      </c>
      <c r="C9" s="16" t="s">
        <v>26</v>
      </c>
      <c r="D9" s="44">
        <v>20</v>
      </c>
      <c r="E9" s="44">
        <v>110</v>
      </c>
      <c r="F9" s="44">
        <v>1</v>
      </c>
      <c r="G9" s="44">
        <f t="shared" si="1"/>
        <v>131</v>
      </c>
      <c r="H9" s="44">
        <v>11</v>
      </c>
      <c r="I9" s="44">
        <v>128</v>
      </c>
      <c r="J9" s="45">
        <f t="shared" si="0"/>
        <v>1.0234375</v>
      </c>
    </row>
    <row r="10" spans="1:10" x14ac:dyDescent="0.2">
      <c r="A10" s="16" t="s">
        <v>27</v>
      </c>
      <c r="B10" s="16" t="s">
        <v>28</v>
      </c>
      <c r="C10" s="16" t="s">
        <v>29</v>
      </c>
      <c r="D10" s="44">
        <v>8</v>
      </c>
      <c r="E10" s="44">
        <v>18</v>
      </c>
      <c r="F10" s="44">
        <v>0</v>
      </c>
      <c r="G10" s="44">
        <f t="shared" si="1"/>
        <v>26</v>
      </c>
      <c r="H10" s="44">
        <v>3</v>
      </c>
      <c r="I10" s="44">
        <v>21</v>
      </c>
      <c r="J10" s="45">
        <f t="shared" si="0"/>
        <v>1.2380952380952381</v>
      </c>
    </row>
    <row r="11" spans="1:10" x14ac:dyDescent="0.2">
      <c r="A11" s="16" t="s">
        <v>30</v>
      </c>
      <c r="B11" s="16" t="s">
        <v>31</v>
      </c>
      <c r="C11" s="16" t="s">
        <v>32</v>
      </c>
      <c r="D11" s="44">
        <v>2</v>
      </c>
      <c r="E11" s="44">
        <v>81</v>
      </c>
      <c r="F11" s="44">
        <v>1</v>
      </c>
      <c r="G11" s="44">
        <f t="shared" si="1"/>
        <v>84</v>
      </c>
      <c r="H11" s="44">
        <v>0</v>
      </c>
      <c r="I11" s="44">
        <v>55</v>
      </c>
      <c r="J11" s="45">
        <f t="shared" si="0"/>
        <v>1.5272727272727273</v>
      </c>
    </row>
    <row r="12" spans="1:10" x14ac:dyDescent="0.2">
      <c r="A12" s="16" t="s">
        <v>33</v>
      </c>
      <c r="B12" s="16" t="s">
        <v>31</v>
      </c>
      <c r="C12" s="16" t="s">
        <v>34</v>
      </c>
      <c r="D12" s="44">
        <v>28</v>
      </c>
      <c r="E12" s="44">
        <v>279</v>
      </c>
      <c r="F12" s="44">
        <v>0</v>
      </c>
      <c r="G12" s="44">
        <f t="shared" si="1"/>
        <v>307</v>
      </c>
      <c r="H12" s="44">
        <v>7</v>
      </c>
      <c r="I12" s="44">
        <v>209</v>
      </c>
      <c r="J12" s="45">
        <f t="shared" si="0"/>
        <v>1.4688995215311005</v>
      </c>
    </row>
    <row r="13" spans="1:10" x14ac:dyDescent="0.2">
      <c r="A13" s="16" t="s">
        <v>35</v>
      </c>
      <c r="B13" s="16" t="s">
        <v>36</v>
      </c>
      <c r="C13" s="16" t="s">
        <v>37</v>
      </c>
      <c r="D13" s="44">
        <v>6</v>
      </c>
      <c r="E13" s="44">
        <v>84</v>
      </c>
      <c r="F13" s="44">
        <v>0</v>
      </c>
      <c r="G13" s="44">
        <f t="shared" si="1"/>
        <v>90</v>
      </c>
      <c r="H13" s="44">
        <v>5</v>
      </c>
      <c r="I13" s="44">
        <v>96</v>
      </c>
      <c r="J13" s="45">
        <f t="shared" si="0"/>
        <v>0.9375</v>
      </c>
    </row>
    <row r="14" spans="1:10" x14ac:dyDescent="0.2">
      <c r="A14" s="16" t="s">
        <v>38</v>
      </c>
      <c r="B14" s="16" t="s">
        <v>36</v>
      </c>
      <c r="C14" s="16" t="s">
        <v>39</v>
      </c>
      <c r="D14" s="44">
        <v>2</v>
      </c>
      <c r="E14" s="44">
        <v>11</v>
      </c>
      <c r="F14" s="44">
        <v>0</v>
      </c>
      <c r="G14" s="44">
        <f t="shared" si="1"/>
        <v>13</v>
      </c>
      <c r="H14" s="44">
        <v>1</v>
      </c>
      <c r="I14" s="44">
        <v>12</v>
      </c>
      <c r="J14" s="45">
        <f t="shared" si="0"/>
        <v>1.0833333333333333</v>
      </c>
    </row>
    <row r="15" spans="1:10" x14ac:dyDescent="0.2">
      <c r="A15" s="16" t="s">
        <v>40</v>
      </c>
      <c r="B15" s="16" t="s">
        <v>41</v>
      </c>
      <c r="C15" s="16" t="s">
        <v>42</v>
      </c>
      <c r="D15" s="44">
        <v>4</v>
      </c>
      <c r="E15" s="44">
        <v>38</v>
      </c>
      <c r="F15" s="44">
        <v>0</v>
      </c>
      <c r="G15" s="44">
        <f t="shared" si="1"/>
        <v>42</v>
      </c>
      <c r="H15" s="44">
        <v>0</v>
      </c>
      <c r="I15" s="44">
        <v>44</v>
      </c>
      <c r="J15" s="45">
        <f t="shared" si="0"/>
        <v>0.95454545454545459</v>
      </c>
    </row>
    <row r="16" spans="1:10" x14ac:dyDescent="0.2">
      <c r="A16" s="16" t="s">
        <v>43</v>
      </c>
      <c r="B16" s="16" t="s">
        <v>44</v>
      </c>
      <c r="C16" s="16" t="s">
        <v>45</v>
      </c>
      <c r="D16" s="44">
        <v>6</v>
      </c>
      <c r="E16" s="44">
        <v>135</v>
      </c>
      <c r="F16" s="44">
        <v>0</v>
      </c>
      <c r="G16" s="44">
        <f t="shared" si="1"/>
        <v>141</v>
      </c>
      <c r="H16" s="44">
        <v>6</v>
      </c>
      <c r="I16" s="44">
        <v>24</v>
      </c>
      <c r="J16" s="45">
        <f t="shared" si="0"/>
        <v>5.875</v>
      </c>
    </row>
    <row r="17" spans="1:10" x14ac:dyDescent="0.2">
      <c r="A17" s="16" t="s">
        <v>46</v>
      </c>
      <c r="B17" s="16" t="s">
        <v>47</v>
      </c>
      <c r="C17" s="16" t="s">
        <v>48</v>
      </c>
      <c r="D17" s="44">
        <v>23</v>
      </c>
      <c r="E17" s="44">
        <v>312</v>
      </c>
      <c r="F17" s="44">
        <v>0</v>
      </c>
      <c r="G17" s="44">
        <f t="shared" si="1"/>
        <v>335</v>
      </c>
      <c r="H17" s="44">
        <v>13</v>
      </c>
      <c r="I17" s="44">
        <v>345</v>
      </c>
      <c r="J17" s="45">
        <f t="shared" si="0"/>
        <v>0.97101449275362317</v>
      </c>
    </row>
    <row r="18" spans="1:10" x14ac:dyDescent="0.2">
      <c r="A18" s="16" t="s">
        <v>49</v>
      </c>
      <c r="B18" s="16" t="s">
        <v>47</v>
      </c>
      <c r="C18" s="16" t="s">
        <v>50</v>
      </c>
      <c r="D18" s="44">
        <v>8</v>
      </c>
      <c r="E18" s="44">
        <v>262</v>
      </c>
      <c r="F18" s="44">
        <v>0</v>
      </c>
      <c r="G18" s="44">
        <f t="shared" si="1"/>
        <v>270</v>
      </c>
      <c r="H18" s="44">
        <v>8</v>
      </c>
      <c r="I18" s="44">
        <v>206</v>
      </c>
      <c r="J18" s="45">
        <f t="shared" si="0"/>
        <v>1.3106796116504855</v>
      </c>
    </row>
    <row r="19" spans="1:10" x14ac:dyDescent="0.2">
      <c r="A19" s="16" t="s">
        <v>51</v>
      </c>
      <c r="B19" s="16" t="s">
        <v>52</v>
      </c>
      <c r="C19" s="16" t="s">
        <v>53</v>
      </c>
      <c r="D19" s="44">
        <v>1</v>
      </c>
      <c r="E19" s="44">
        <v>68</v>
      </c>
      <c r="F19" s="44">
        <v>0</v>
      </c>
      <c r="G19" s="44">
        <f t="shared" si="1"/>
        <v>69</v>
      </c>
      <c r="H19" s="44">
        <v>1</v>
      </c>
      <c r="I19" s="44">
        <v>16</v>
      </c>
      <c r="J19" s="45">
        <f t="shared" si="0"/>
        <v>4.3125</v>
      </c>
    </row>
    <row r="20" spans="1:10" x14ac:dyDescent="0.2">
      <c r="A20" s="16" t="s">
        <v>54</v>
      </c>
      <c r="B20" s="16" t="s">
        <v>55</v>
      </c>
      <c r="C20" s="16" t="s">
        <v>56</v>
      </c>
      <c r="D20" s="44">
        <v>28</v>
      </c>
      <c r="E20" s="44">
        <v>390</v>
      </c>
      <c r="F20" s="44">
        <v>0</v>
      </c>
      <c r="G20" s="44">
        <f t="shared" si="1"/>
        <v>418</v>
      </c>
      <c r="H20" s="44">
        <v>10</v>
      </c>
      <c r="I20" s="44">
        <v>351</v>
      </c>
      <c r="J20" s="45">
        <f t="shared" si="0"/>
        <v>1.1908831908831909</v>
      </c>
    </row>
    <row r="21" spans="1:10" x14ac:dyDescent="0.2">
      <c r="A21" s="56" t="s">
        <v>57</v>
      </c>
      <c r="B21" s="16" t="s">
        <v>55</v>
      </c>
      <c r="C21" s="16" t="s">
        <v>405</v>
      </c>
      <c r="D21" s="44">
        <v>0</v>
      </c>
      <c r="E21" s="44">
        <v>16</v>
      </c>
      <c r="F21" s="44">
        <v>0</v>
      </c>
      <c r="G21" s="44">
        <f t="shared" si="1"/>
        <v>16</v>
      </c>
      <c r="H21" s="44">
        <v>0</v>
      </c>
      <c r="I21" s="44">
        <v>13</v>
      </c>
      <c r="J21" s="45">
        <f t="shared" si="0"/>
        <v>1.2307692307692308</v>
      </c>
    </row>
    <row r="22" spans="1:10" x14ac:dyDescent="0.2">
      <c r="A22" s="16" t="s">
        <v>59</v>
      </c>
      <c r="B22" s="16" t="s">
        <v>60</v>
      </c>
      <c r="C22" s="16" t="s">
        <v>61</v>
      </c>
      <c r="D22" s="44">
        <v>6</v>
      </c>
      <c r="E22" s="44">
        <v>25</v>
      </c>
      <c r="F22" s="44">
        <v>0</v>
      </c>
      <c r="G22" s="44">
        <f t="shared" si="1"/>
        <v>31</v>
      </c>
      <c r="H22" s="44">
        <v>5</v>
      </c>
      <c r="I22" s="44">
        <v>29</v>
      </c>
      <c r="J22" s="45">
        <f t="shared" si="0"/>
        <v>1.0689655172413792</v>
      </c>
    </row>
    <row r="23" spans="1:10" x14ac:dyDescent="0.2">
      <c r="A23" s="16" t="s">
        <v>62</v>
      </c>
      <c r="B23" s="16" t="s">
        <v>63</v>
      </c>
      <c r="C23" s="16" t="s">
        <v>64</v>
      </c>
      <c r="D23" s="44">
        <v>1</v>
      </c>
      <c r="E23" s="44">
        <v>27</v>
      </c>
      <c r="F23" s="44">
        <v>0</v>
      </c>
      <c r="G23" s="44">
        <f t="shared" si="1"/>
        <v>28</v>
      </c>
      <c r="H23" s="44">
        <v>0</v>
      </c>
      <c r="I23" s="44">
        <v>27</v>
      </c>
      <c r="J23" s="45">
        <f t="shared" si="0"/>
        <v>1.037037037037037</v>
      </c>
    </row>
    <row r="24" spans="1:10" x14ac:dyDescent="0.2">
      <c r="A24" s="16" t="s">
        <v>65</v>
      </c>
      <c r="B24" s="16" t="s">
        <v>66</v>
      </c>
      <c r="C24" s="16" t="s">
        <v>67</v>
      </c>
      <c r="D24" s="44">
        <v>19</v>
      </c>
      <c r="E24" s="44">
        <v>164</v>
      </c>
      <c r="F24" s="44">
        <v>0</v>
      </c>
      <c r="G24" s="44">
        <f t="shared" si="1"/>
        <v>183</v>
      </c>
      <c r="H24" s="44">
        <v>12</v>
      </c>
      <c r="I24" s="44">
        <v>107</v>
      </c>
      <c r="J24" s="45">
        <f t="shared" si="0"/>
        <v>1.7102803738317758</v>
      </c>
    </row>
    <row r="25" spans="1:10" x14ac:dyDescent="0.2">
      <c r="A25" s="16" t="s">
        <v>68</v>
      </c>
      <c r="B25" s="16" t="s">
        <v>66</v>
      </c>
      <c r="C25" s="16" t="s">
        <v>69</v>
      </c>
      <c r="D25" s="44">
        <v>7</v>
      </c>
      <c r="E25" s="44">
        <v>76</v>
      </c>
      <c r="F25" s="44">
        <v>0</v>
      </c>
      <c r="G25" s="44">
        <f t="shared" si="1"/>
        <v>83</v>
      </c>
      <c r="H25" s="44">
        <v>7</v>
      </c>
      <c r="I25" s="44">
        <v>44</v>
      </c>
      <c r="J25" s="45">
        <f t="shared" si="0"/>
        <v>1.8863636363636365</v>
      </c>
    </row>
    <row r="26" spans="1:10" x14ac:dyDescent="0.2">
      <c r="A26" s="16" t="s">
        <v>70</v>
      </c>
      <c r="B26" s="16" t="s">
        <v>71</v>
      </c>
      <c r="C26" s="16" t="s">
        <v>72</v>
      </c>
      <c r="D26" s="44">
        <v>5</v>
      </c>
      <c r="E26" s="44">
        <v>44</v>
      </c>
      <c r="F26" s="44">
        <v>0</v>
      </c>
      <c r="G26" s="44">
        <f t="shared" si="1"/>
        <v>49</v>
      </c>
      <c r="H26" s="44">
        <v>3</v>
      </c>
      <c r="I26" s="44">
        <v>54</v>
      </c>
      <c r="J26" s="45">
        <f t="shared" si="0"/>
        <v>0.90740740740740744</v>
      </c>
    </row>
    <row r="27" spans="1:10" x14ac:dyDescent="0.2">
      <c r="A27" s="58" t="s">
        <v>73</v>
      </c>
      <c r="B27" s="16" t="s">
        <v>71</v>
      </c>
      <c r="C27" s="16" t="s">
        <v>74</v>
      </c>
      <c r="D27" s="44">
        <v>3</v>
      </c>
      <c r="E27" s="44">
        <v>47</v>
      </c>
      <c r="F27" s="44">
        <v>0</v>
      </c>
      <c r="G27" s="44">
        <f t="shared" si="1"/>
        <v>50</v>
      </c>
      <c r="H27" s="44">
        <v>3</v>
      </c>
      <c r="I27" s="44">
        <v>52</v>
      </c>
      <c r="J27" s="45">
        <f t="shared" si="0"/>
        <v>0.96153846153846156</v>
      </c>
    </row>
    <row r="28" spans="1:10" x14ac:dyDescent="0.2">
      <c r="A28" s="16" t="s">
        <v>75</v>
      </c>
      <c r="B28" s="16" t="s">
        <v>76</v>
      </c>
      <c r="C28" s="16" t="s">
        <v>77</v>
      </c>
      <c r="D28" s="44">
        <v>9</v>
      </c>
      <c r="E28" s="44">
        <v>45</v>
      </c>
      <c r="F28" s="44">
        <v>0</v>
      </c>
      <c r="G28" s="44">
        <f t="shared" si="1"/>
        <v>54</v>
      </c>
      <c r="H28" s="44">
        <v>1</v>
      </c>
      <c r="I28" s="44">
        <v>61</v>
      </c>
      <c r="J28" s="45">
        <f t="shared" si="0"/>
        <v>0.88524590163934425</v>
      </c>
    </row>
    <row r="29" spans="1:10" x14ac:dyDescent="0.2">
      <c r="A29" s="16" t="s">
        <v>78</v>
      </c>
      <c r="B29" s="16" t="s">
        <v>79</v>
      </c>
      <c r="C29" s="16" t="s">
        <v>80</v>
      </c>
      <c r="D29" s="44">
        <v>0</v>
      </c>
      <c r="E29" s="44">
        <v>4</v>
      </c>
      <c r="F29" s="44">
        <v>0</v>
      </c>
      <c r="G29" s="44">
        <f t="shared" si="1"/>
        <v>4</v>
      </c>
      <c r="H29" s="44">
        <v>0</v>
      </c>
      <c r="I29" s="44">
        <v>3</v>
      </c>
      <c r="J29" s="45">
        <f t="shared" si="0"/>
        <v>1.3333333333333333</v>
      </c>
    </row>
    <row r="30" spans="1:10" x14ac:dyDescent="0.2">
      <c r="A30" s="16" t="s">
        <v>81</v>
      </c>
      <c r="B30" s="16" t="s">
        <v>82</v>
      </c>
      <c r="C30" s="16" t="s">
        <v>83</v>
      </c>
      <c r="D30" s="44">
        <v>0</v>
      </c>
      <c r="E30" s="44">
        <v>1</v>
      </c>
      <c r="F30" s="44">
        <v>0</v>
      </c>
      <c r="G30" s="44">
        <v>1</v>
      </c>
      <c r="H30" s="44">
        <v>0</v>
      </c>
      <c r="I30" s="44">
        <v>1</v>
      </c>
      <c r="J30" s="45">
        <f t="shared" si="0"/>
        <v>1</v>
      </c>
    </row>
    <row r="31" spans="1:10" x14ac:dyDescent="0.2">
      <c r="A31" s="16" t="s">
        <v>84</v>
      </c>
      <c r="B31" s="16" t="s">
        <v>85</v>
      </c>
      <c r="C31" s="16" t="s">
        <v>86</v>
      </c>
      <c r="D31" s="44">
        <v>25</v>
      </c>
      <c r="E31" s="44">
        <v>231</v>
      </c>
      <c r="F31" s="44">
        <v>0</v>
      </c>
      <c r="G31" s="44">
        <f t="shared" si="1"/>
        <v>256</v>
      </c>
      <c r="H31" s="44">
        <v>8</v>
      </c>
      <c r="I31" s="44">
        <v>196</v>
      </c>
      <c r="J31" s="45">
        <f t="shared" si="0"/>
        <v>1.3061224489795917</v>
      </c>
    </row>
    <row r="32" spans="1:10" x14ac:dyDescent="0.2">
      <c r="A32" s="16" t="s">
        <v>88</v>
      </c>
      <c r="B32" s="16" t="s">
        <v>89</v>
      </c>
      <c r="C32" s="16" t="s">
        <v>90</v>
      </c>
      <c r="D32" s="44">
        <v>5</v>
      </c>
      <c r="E32" s="44">
        <v>53</v>
      </c>
      <c r="F32" s="44">
        <v>0</v>
      </c>
      <c r="G32" s="44">
        <f t="shared" si="1"/>
        <v>58</v>
      </c>
      <c r="H32" s="44">
        <v>5</v>
      </c>
      <c r="I32" s="44">
        <v>67</v>
      </c>
      <c r="J32" s="45">
        <f t="shared" si="0"/>
        <v>0.86567164179104472</v>
      </c>
    </row>
    <row r="33" spans="1:10" x14ac:dyDescent="0.2">
      <c r="A33" s="59" t="s">
        <v>91</v>
      </c>
      <c r="B33" s="59" t="s">
        <v>92</v>
      </c>
      <c r="C33" s="59" t="s">
        <v>93</v>
      </c>
      <c r="D33" s="60">
        <v>12</v>
      </c>
      <c r="E33" s="60">
        <v>58</v>
      </c>
      <c r="F33" s="60">
        <v>0</v>
      </c>
      <c r="G33" s="60">
        <f t="shared" si="1"/>
        <v>70</v>
      </c>
      <c r="H33" s="60">
        <v>12</v>
      </c>
      <c r="I33" s="60">
        <v>97</v>
      </c>
      <c r="J33" s="61">
        <f t="shared" si="0"/>
        <v>0.72164948453608246</v>
      </c>
    </row>
    <row r="34" spans="1:10" x14ac:dyDescent="0.2">
      <c r="A34" s="16" t="s">
        <v>94</v>
      </c>
      <c r="B34" s="16" t="s">
        <v>95</v>
      </c>
      <c r="C34" s="16" t="s">
        <v>96</v>
      </c>
      <c r="D34" s="44">
        <v>3</v>
      </c>
      <c r="E34" s="44">
        <v>19</v>
      </c>
      <c r="F34" s="44">
        <v>0</v>
      </c>
      <c r="G34" s="44">
        <f t="shared" si="1"/>
        <v>22</v>
      </c>
      <c r="H34" s="44">
        <v>3</v>
      </c>
      <c r="I34" s="44">
        <v>12</v>
      </c>
      <c r="J34" s="45">
        <f t="shared" si="0"/>
        <v>1.8333333333333333</v>
      </c>
    </row>
    <row r="35" spans="1:10" x14ac:dyDescent="0.2">
      <c r="A35" s="16" t="s">
        <v>97</v>
      </c>
      <c r="B35" s="16" t="s">
        <v>98</v>
      </c>
      <c r="C35" s="16" t="s">
        <v>99</v>
      </c>
      <c r="D35" s="44">
        <v>4</v>
      </c>
      <c r="E35" s="44">
        <v>11</v>
      </c>
      <c r="F35" s="44">
        <v>0</v>
      </c>
      <c r="G35" s="44">
        <f t="shared" si="1"/>
        <v>15</v>
      </c>
      <c r="H35" s="44">
        <v>3</v>
      </c>
      <c r="I35" s="44">
        <v>16</v>
      </c>
      <c r="J35" s="45">
        <f t="shared" si="0"/>
        <v>0.9375</v>
      </c>
    </row>
    <row r="36" spans="1:10" x14ac:dyDescent="0.2">
      <c r="A36" s="16" t="s">
        <v>100</v>
      </c>
      <c r="B36" s="16" t="s">
        <v>101</v>
      </c>
      <c r="C36" s="16" t="s">
        <v>102</v>
      </c>
      <c r="D36" s="44">
        <v>1</v>
      </c>
      <c r="E36" s="44">
        <v>9</v>
      </c>
      <c r="F36" s="44">
        <v>6</v>
      </c>
      <c r="G36" s="44">
        <f t="shared" si="1"/>
        <v>16</v>
      </c>
      <c r="H36" s="44">
        <v>0</v>
      </c>
      <c r="I36" s="44">
        <v>18</v>
      </c>
      <c r="J36" s="45">
        <f t="shared" si="0"/>
        <v>0.88888888888888884</v>
      </c>
    </row>
    <row r="37" spans="1:10" x14ac:dyDescent="0.2">
      <c r="A37" s="16" t="s">
        <v>103</v>
      </c>
      <c r="B37" s="16" t="s">
        <v>104</v>
      </c>
      <c r="C37" s="16" t="s">
        <v>105</v>
      </c>
      <c r="D37" s="44">
        <v>0</v>
      </c>
      <c r="E37" s="44">
        <v>12</v>
      </c>
      <c r="F37" s="44">
        <v>0</v>
      </c>
      <c r="G37" s="44">
        <f t="shared" si="1"/>
        <v>12</v>
      </c>
      <c r="H37" s="44">
        <v>0</v>
      </c>
      <c r="I37" s="44">
        <v>11</v>
      </c>
      <c r="J37" s="45">
        <f t="shared" si="0"/>
        <v>1.0909090909090908</v>
      </c>
    </row>
    <row r="38" spans="1:10" x14ac:dyDescent="0.2">
      <c r="A38" s="16" t="s">
        <v>106</v>
      </c>
      <c r="B38" s="16" t="s">
        <v>107</v>
      </c>
      <c r="C38" s="16" t="s">
        <v>108</v>
      </c>
      <c r="D38" s="44">
        <v>3</v>
      </c>
      <c r="E38" s="44">
        <v>27</v>
      </c>
      <c r="F38" s="44">
        <v>0</v>
      </c>
      <c r="G38" s="44">
        <f t="shared" si="1"/>
        <v>30</v>
      </c>
      <c r="H38" s="44">
        <v>3</v>
      </c>
      <c r="I38" s="44">
        <v>25</v>
      </c>
      <c r="J38" s="45">
        <f t="shared" si="0"/>
        <v>1.2</v>
      </c>
    </row>
    <row r="39" spans="1:10" x14ac:dyDescent="0.2">
      <c r="A39" s="16" t="s">
        <v>109</v>
      </c>
      <c r="B39" s="16" t="s">
        <v>110</v>
      </c>
      <c r="C39" s="16" t="s">
        <v>111</v>
      </c>
      <c r="D39" s="44">
        <v>5</v>
      </c>
      <c r="E39" s="44">
        <v>39</v>
      </c>
      <c r="F39" s="44">
        <v>0</v>
      </c>
      <c r="G39" s="44">
        <f t="shared" si="1"/>
        <v>44</v>
      </c>
      <c r="H39" s="44">
        <v>5</v>
      </c>
      <c r="I39" s="44">
        <v>36</v>
      </c>
      <c r="J39" s="45">
        <f t="shared" si="0"/>
        <v>1.2222222222222223</v>
      </c>
    </row>
    <row r="40" spans="1:10" x14ac:dyDescent="0.2">
      <c r="A40" s="16" t="s">
        <v>112</v>
      </c>
      <c r="B40" s="16" t="s">
        <v>113</v>
      </c>
      <c r="C40" s="16" t="s">
        <v>114</v>
      </c>
      <c r="D40" s="44">
        <v>9</v>
      </c>
      <c r="E40" s="44">
        <v>90</v>
      </c>
      <c r="F40" s="44">
        <v>0</v>
      </c>
      <c r="G40" s="44">
        <f t="shared" si="1"/>
        <v>99</v>
      </c>
      <c r="H40" s="44">
        <v>7</v>
      </c>
      <c r="I40" s="44">
        <v>114</v>
      </c>
      <c r="J40" s="45">
        <f t="shared" si="0"/>
        <v>0.86842105263157898</v>
      </c>
    </row>
    <row r="41" spans="1:10" x14ac:dyDescent="0.2">
      <c r="A41" s="16" t="s">
        <v>115</v>
      </c>
      <c r="B41" s="16" t="s">
        <v>116</v>
      </c>
      <c r="C41" s="16" t="s">
        <v>117</v>
      </c>
      <c r="D41" s="44">
        <v>0</v>
      </c>
      <c r="E41" s="44">
        <v>11</v>
      </c>
      <c r="F41" s="44">
        <v>0</v>
      </c>
      <c r="G41" s="44">
        <f t="shared" si="1"/>
        <v>11</v>
      </c>
      <c r="H41" s="44">
        <v>0</v>
      </c>
      <c r="I41" s="44">
        <v>11</v>
      </c>
      <c r="J41" s="45">
        <f t="shared" si="0"/>
        <v>1</v>
      </c>
    </row>
    <row r="42" spans="1:10" x14ac:dyDescent="0.2">
      <c r="A42" s="16" t="s">
        <v>118</v>
      </c>
      <c r="B42" s="16" t="s">
        <v>119</v>
      </c>
      <c r="C42" s="16" t="s">
        <v>120</v>
      </c>
      <c r="D42" s="44">
        <v>4</v>
      </c>
      <c r="E42" s="44">
        <v>16</v>
      </c>
      <c r="F42" s="44">
        <v>2</v>
      </c>
      <c r="G42" s="44">
        <f t="shared" si="1"/>
        <v>22</v>
      </c>
      <c r="H42" s="44">
        <v>4</v>
      </c>
      <c r="I42" s="44">
        <v>24</v>
      </c>
      <c r="J42" s="45">
        <f t="shared" si="0"/>
        <v>0.91666666666666663</v>
      </c>
    </row>
    <row r="43" spans="1:10" x14ac:dyDescent="0.2">
      <c r="A43" s="16" t="s">
        <v>121</v>
      </c>
      <c r="B43" s="16" t="s">
        <v>122</v>
      </c>
      <c r="C43" s="16" t="s">
        <v>123</v>
      </c>
      <c r="D43" s="44">
        <v>20</v>
      </c>
      <c r="E43" s="44">
        <v>152</v>
      </c>
      <c r="F43" s="44">
        <v>0</v>
      </c>
      <c r="G43" s="44">
        <f t="shared" si="1"/>
        <v>172</v>
      </c>
      <c r="H43" s="44">
        <v>0</v>
      </c>
      <c r="I43" s="44">
        <v>101</v>
      </c>
      <c r="J43" s="45">
        <f t="shared" si="0"/>
        <v>1.7029702970297029</v>
      </c>
    </row>
    <row r="44" spans="1:10" x14ac:dyDescent="0.2">
      <c r="A44" s="16" t="s">
        <v>124</v>
      </c>
      <c r="B44" s="16" t="s">
        <v>122</v>
      </c>
      <c r="C44" s="16" t="s">
        <v>125</v>
      </c>
      <c r="D44" s="44">
        <v>4</v>
      </c>
      <c r="E44" s="44">
        <v>32</v>
      </c>
      <c r="F44" s="44">
        <v>0</v>
      </c>
      <c r="G44" s="44">
        <f t="shared" si="1"/>
        <v>36</v>
      </c>
      <c r="H44" s="44">
        <v>0</v>
      </c>
      <c r="I44" s="44">
        <v>25</v>
      </c>
      <c r="J44" s="45">
        <f t="shared" si="0"/>
        <v>1.44</v>
      </c>
    </row>
    <row r="45" spans="1:10" x14ac:dyDescent="0.2">
      <c r="A45" s="16" t="s">
        <v>126</v>
      </c>
      <c r="B45" s="16" t="s">
        <v>127</v>
      </c>
      <c r="C45" s="16" t="s">
        <v>127</v>
      </c>
      <c r="D45" s="44">
        <v>1</v>
      </c>
      <c r="E45" s="44">
        <v>41</v>
      </c>
      <c r="F45" s="44">
        <v>0</v>
      </c>
      <c r="G45" s="44">
        <f t="shared" si="1"/>
        <v>42</v>
      </c>
      <c r="H45" s="44">
        <v>1</v>
      </c>
      <c r="I45" s="44">
        <v>38</v>
      </c>
      <c r="J45" s="45">
        <f t="shared" si="0"/>
        <v>1.1052631578947369</v>
      </c>
    </row>
    <row r="46" spans="1:10" x14ac:dyDescent="0.2">
      <c r="A46" s="16" t="s">
        <v>128</v>
      </c>
      <c r="B46" s="16" t="s">
        <v>129</v>
      </c>
      <c r="C46" s="16" t="s">
        <v>130</v>
      </c>
      <c r="D46" s="44">
        <v>2</v>
      </c>
      <c r="E46" s="44">
        <v>55</v>
      </c>
      <c r="F46" s="44">
        <v>0</v>
      </c>
      <c r="G46" s="44">
        <f t="shared" si="1"/>
        <v>57</v>
      </c>
      <c r="H46" s="44">
        <v>1</v>
      </c>
      <c r="I46" s="44">
        <v>42</v>
      </c>
      <c r="J46" s="45">
        <f t="shared" si="0"/>
        <v>1.3571428571428572</v>
      </c>
    </row>
    <row r="47" spans="1:10" x14ac:dyDescent="0.2">
      <c r="A47" s="16" t="s">
        <v>131</v>
      </c>
      <c r="B47" s="16" t="s">
        <v>132</v>
      </c>
      <c r="C47" s="16" t="s">
        <v>133</v>
      </c>
      <c r="D47" s="44">
        <v>1</v>
      </c>
      <c r="E47" s="44">
        <v>21</v>
      </c>
      <c r="F47" s="44">
        <v>0</v>
      </c>
      <c r="G47" s="44">
        <f t="shared" si="1"/>
        <v>22</v>
      </c>
      <c r="H47" s="44">
        <v>1</v>
      </c>
      <c r="I47" s="44">
        <v>21</v>
      </c>
      <c r="J47" s="45">
        <f t="shared" si="0"/>
        <v>1.0476190476190477</v>
      </c>
    </row>
    <row r="48" spans="1:10" x14ac:dyDescent="0.2">
      <c r="A48" s="16" t="s">
        <v>134</v>
      </c>
      <c r="B48" s="16" t="s">
        <v>135</v>
      </c>
      <c r="C48" s="16" t="s">
        <v>136</v>
      </c>
      <c r="D48" s="44">
        <v>10</v>
      </c>
      <c r="E48" s="44">
        <v>88</v>
      </c>
      <c r="F48" s="44">
        <v>0</v>
      </c>
      <c r="G48" s="44">
        <f t="shared" si="1"/>
        <v>98</v>
      </c>
      <c r="H48" s="44">
        <v>8</v>
      </c>
      <c r="I48" s="44">
        <v>100</v>
      </c>
      <c r="J48" s="45">
        <f t="shared" si="0"/>
        <v>0.98</v>
      </c>
    </row>
    <row r="49" spans="1:10" x14ac:dyDescent="0.2">
      <c r="A49" s="16" t="s">
        <v>137</v>
      </c>
      <c r="B49" s="16" t="s">
        <v>138</v>
      </c>
      <c r="C49" s="16" t="s">
        <v>139</v>
      </c>
      <c r="D49" s="44">
        <v>16</v>
      </c>
      <c r="E49" s="44">
        <v>104</v>
      </c>
      <c r="F49" s="44">
        <v>0</v>
      </c>
      <c r="G49" s="44">
        <f t="shared" si="1"/>
        <v>120</v>
      </c>
      <c r="H49" s="44">
        <v>5</v>
      </c>
      <c r="I49" s="44">
        <v>76</v>
      </c>
      <c r="J49" s="45">
        <f t="shared" si="0"/>
        <v>1.5789473684210527</v>
      </c>
    </row>
    <row r="50" spans="1:10" x14ac:dyDescent="0.2">
      <c r="A50" s="16" t="s">
        <v>140</v>
      </c>
      <c r="B50" s="16" t="s">
        <v>141</v>
      </c>
      <c r="C50" s="16" t="s">
        <v>142</v>
      </c>
      <c r="D50" s="44">
        <v>10</v>
      </c>
      <c r="E50" s="44">
        <v>107</v>
      </c>
      <c r="F50" s="44">
        <v>0</v>
      </c>
      <c r="G50" s="44">
        <f t="shared" si="1"/>
        <v>117</v>
      </c>
      <c r="H50" s="44">
        <v>3</v>
      </c>
      <c r="I50" s="44">
        <v>99</v>
      </c>
      <c r="J50" s="45">
        <f t="shared" si="0"/>
        <v>1.1818181818181819</v>
      </c>
    </row>
    <row r="51" spans="1:10" x14ac:dyDescent="0.2">
      <c r="A51" s="16" t="s">
        <v>143</v>
      </c>
      <c r="B51" s="16" t="s">
        <v>144</v>
      </c>
      <c r="C51" s="16" t="s">
        <v>145</v>
      </c>
      <c r="D51" s="44">
        <v>2</v>
      </c>
      <c r="E51" s="44">
        <v>51</v>
      </c>
      <c r="F51" s="44">
        <v>0</v>
      </c>
      <c r="G51" s="44">
        <f t="shared" si="1"/>
        <v>53</v>
      </c>
      <c r="H51" s="44">
        <v>0</v>
      </c>
      <c r="I51" s="44">
        <v>44</v>
      </c>
      <c r="J51" s="45">
        <f t="shared" si="0"/>
        <v>1.2045454545454546</v>
      </c>
    </row>
    <row r="52" spans="1:10" x14ac:dyDescent="0.2">
      <c r="A52" s="16" t="s">
        <v>146</v>
      </c>
      <c r="B52" s="16" t="s">
        <v>147</v>
      </c>
      <c r="C52" s="16" t="s">
        <v>148</v>
      </c>
      <c r="D52" s="44">
        <v>4</v>
      </c>
      <c r="E52" s="44">
        <v>18</v>
      </c>
      <c r="F52" s="44">
        <v>0</v>
      </c>
      <c r="G52" s="44">
        <f t="shared" si="1"/>
        <v>22</v>
      </c>
      <c r="H52" s="44">
        <v>4</v>
      </c>
      <c r="I52" s="44">
        <v>20</v>
      </c>
      <c r="J52" s="45">
        <f t="shared" si="0"/>
        <v>1.1000000000000001</v>
      </c>
    </row>
    <row r="53" spans="1:10" x14ac:dyDescent="0.2">
      <c r="A53" s="16" t="s">
        <v>149</v>
      </c>
      <c r="B53" s="16" t="s">
        <v>147</v>
      </c>
      <c r="C53" s="16" t="s">
        <v>150</v>
      </c>
      <c r="D53" s="44">
        <v>7</v>
      </c>
      <c r="E53" s="44">
        <v>41</v>
      </c>
      <c r="F53" s="44">
        <v>0</v>
      </c>
      <c r="G53" s="44">
        <f t="shared" si="1"/>
        <v>48</v>
      </c>
      <c r="H53" s="44">
        <v>0</v>
      </c>
      <c r="I53" s="44">
        <v>49</v>
      </c>
      <c r="J53" s="45">
        <f t="shared" si="0"/>
        <v>0.97959183673469385</v>
      </c>
    </row>
    <row r="54" spans="1:10" x14ac:dyDescent="0.2">
      <c r="A54" s="16" t="s">
        <v>151</v>
      </c>
      <c r="B54" s="16" t="s">
        <v>152</v>
      </c>
      <c r="C54" s="16" t="s">
        <v>153</v>
      </c>
      <c r="D54" s="44">
        <v>5</v>
      </c>
      <c r="E54" s="44">
        <v>178</v>
      </c>
      <c r="F54" s="44">
        <v>0</v>
      </c>
      <c r="G54" s="44">
        <f t="shared" si="1"/>
        <v>183</v>
      </c>
      <c r="H54" s="44">
        <v>5</v>
      </c>
      <c r="I54" s="44">
        <v>55</v>
      </c>
      <c r="J54" s="45">
        <f t="shared" si="0"/>
        <v>3.3272727272727272</v>
      </c>
    </row>
    <row r="55" spans="1:10" x14ac:dyDescent="0.2">
      <c r="A55" s="16" t="s">
        <v>154</v>
      </c>
      <c r="B55" s="16" t="s">
        <v>155</v>
      </c>
      <c r="C55" s="16" t="s">
        <v>156</v>
      </c>
      <c r="D55" s="44">
        <v>0</v>
      </c>
      <c r="E55" s="44">
        <v>21</v>
      </c>
      <c r="F55" s="44">
        <v>0</v>
      </c>
      <c r="G55" s="44">
        <f t="shared" si="1"/>
        <v>21</v>
      </c>
      <c r="H55" s="44">
        <v>0</v>
      </c>
      <c r="I55" s="44">
        <v>18</v>
      </c>
      <c r="J55" s="45">
        <f t="shared" si="0"/>
        <v>1.1666666666666667</v>
      </c>
    </row>
    <row r="56" spans="1:10" x14ac:dyDescent="0.2">
      <c r="A56" s="16" t="s">
        <v>157</v>
      </c>
      <c r="B56" s="16" t="s">
        <v>155</v>
      </c>
      <c r="C56" s="16" t="s">
        <v>158</v>
      </c>
      <c r="D56" s="44">
        <v>3</v>
      </c>
      <c r="E56" s="44">
        <v>26</v>
      </c>
      <c r="F56" s="44">
        <v>0</v>
      </c>
      <c r="G56" s="44">
        <f t="shared" si="1"/>
        <v>29</v>
      </c>
      <c r="H56" s="44">
        <v>0</v>
      </c>
      <c r="I56" s="44">
        <v>33</v>
      </c>
      <c r="J56" s="45">
        <f t="shared" si="0"/>
        <v>0.87878787878787878</v>
      </c>
    </row>
    <row r="57" spans="1:10" x14ac:dyDescent="0.2">
      <c r="A57" s="16" t="s">
        <v>159</v>
      </c>
      <c r="B57" s="16" t="s">
        <v>160</v>
      </c>
      <c r="C57" s="16" t="s">
        <v>161</v>
      </c>
      <c r="D57" s="44">
        <v>2</v>
      </c>
      <c r="E57" s="44">
        <v>64</v>
      </c>
      <c r="F57" s="44">
        <v>0</v>
      </c>
      <c r="G57" s="44">
        <f t="shared" si="1"/>
        <v>66</v>
      </c>
      <c r="H57" s="44">
        <v>0</v>
      </c>
      <c r="I57" s="44">
        <v>35</v>
      </c>
      <c r="J57" s="45">
        <f t="shared" si="0"/>
        <v>1.8857142857142857</v>
      </c>
    </row>
    <row r="58" spans="1:10" x14ac:dyDescent="0.2">
      <c r="A58" s="16" t="s">
        <v>162</v>
      </c>
      <c r="B58" s="16" t="s">
        <v>163</v>
      </c>
      <c r="C58" s="16" t="s">
        <v>164</v>
      </c>
      <c r="D58" s="44">
        <v>6</v>
      </c>
      <c r="E58" s="44">
        <v>80</v>
      </c>
      <c r="F58" s="44">
        <v>0</v>
      </c>
      <c r="G58" s="44">
        <f t="shared" si="1"/>
        <v>86</v>
      </c>
      <c r="H58" s="44">
        <v>6</v>
      </c>
      <c r="I58" s="44">
        <v>46</v>
      </c>
      <c r="J58" s="45">
        <f t="shared" si="0"/>
        <v>1.8695652173913044</v>
      </c>
    </row>
    <row r="59" spans="1:10" x14ac:dyDescent="0.2">
      <c r="A59" s="16" t="s">
        <v>165</v>
      </c>
      <c r="B59" s="16" t="s">
        <v>166</v>
      </c>
      <c r="C59" s="16" t="s">
        <v>167</v>
      </c>
      <c r="D59" s="44">
        <v>5</v>
      </c>
      <c r="E59" s="44">
        <v>118</v>
      </c>
      <c r="F59" s="44">
        <v>0</v>
      </c>
      <c r="G59" s="44">
        <f t="shared" si="1"/>
        <v>123</v>
      </c>
      <c r="H59" s="44">
        <v>5</v>
      </c>
      <c r="I59" s="44">
        <v>72</v>
      </c>
      <c r="J59" s="45">
        <f t="shared" si="0"/>
        <v>1.7083333333333333</v>
      </c>
    </row>
    <row r="60" spans="1:10" x14ac:dyDescent="0.2">
      <c r="A60" s="16" t="s">
        <v>168</v>
      </c>
      <c r="B60" s="16" t="s">
        <v>169</v>
      </c>
      <c r="C60" s="16" t="s">
        <v>170</v>
      </c>
      <c r="D60" s="44">
        <v>6</v>
      </c>
      <c r="E60" s="44">
        <v>28</v>
      </c>
      <c r="F60" s="44">
        <v>0</v>
      </c>
      <c r="G60" s="44">
        <f t="shared" si="1"/>
        <v>34</v>
      </c>
      <c r="H60" s="44">
        <v>3</v>
      </c>
      <c r="I60" s="44">
        <v>32</v>
      </c>
      <c r="J60" s="45">
        <f t="shared" si="0"/>
        <v>1.0625</v>
      </c>
    </row>
    <row r="61" spans="1:10" x14ac:dyDescent="0.2">
      <c r="A61" s="16" t="s">
        <v>171</v>
      </c>
      <c r="B61" s="16" t="s">
        <v>172</v>
      </c>
      <c r="C61" s="16" t="s">
        <v>172</v>
      </c>
      <c r="D61" s="44">
        <v>9</v>
      </c>
      <c r="E61" s="44">
        <v>124</v>
      </c>
      <c r="F61" s="44">
        <v>0</v>
      </c>
      <c r="G61" s="44">
        <f t="shared" si="1"/>
        <v>133</v>
      </c>
      <c r="H61" s="44">
        <v>2</v>
      </c>
      <c r="I61" s="44">
        <v>135</v>
      </c>
      <c r="J61" s="45">
        <f t="shared" si="0"/>
        <v>0.98518518518518516</v>
      </c>
    </row>
    <row r="62" spans="1:10" x14ac:dyDescent="0.2">
      <c r="A62" s="16" t="s">
        <v>173</v>
      </c>
      <c r="B62" s="16" t="s">
        <v>174</v>
      </c>
      <c r="C62" s="16" t="s">
        <v>175</v>
      </c>
      <c r="D62" s="44">
        <v>3</v>
      </c>
      <c r="E62" s="44">
        <v>45</v>
      </c>
      <c r="F62" s="44">
        <v>0</v>
      </c>
      <c r="G62" s="44">
        <f t="shared" si="1"/>
        <v>48</v>
      </c>
      <c r="H62" s="44">
        <v>3</v>
      </c>
      <c r="I62" s="44">
        <v>24</v>
      </c>
      <c r="J62" s="45">
        <f t="shared" si="0"/>
        <v>2</v>
      </c>
    </row>
    <row r="63" spans="1:10" x14ac:dyDescent="0.2">
      <c r="A63" s="16" t="s">
        <v>176</v>
      </c>
      <c r="B63" s="16" t="s">
        <v>177</v>
      </c>
      <c r="C63" s="16" t="s">
        <v>178</v>
      </c>
      <c r="D63" s="44">
        <v>3</v>
      </c>
      <c r="E63" s="44">
        <v>30</v>
      </c>
      <c r="F63" s="44">
        <v>0</v>
      </c>
      <c r="G63" s="44">
        <f t="shared" si="1"/>
        <v>33</v>
      </c>
      <c r="H63" s="44">
        <v>2</v>
      </c>
      <c r="I63" s="44">
        <v>32</v>
      </c>
      <c r="J63" s="45">
        <f t="shared" si="0"/>
        <v>1.03125</v>
      </c>
    </row>
    <row r="64" spans="1:10" x14ac:dyDescent="0.2">
      <c r="A64" s="16" t="s">
        <v>181</v>
      </c>
      <c r="B64" s="16" t="s">
        <v>180</v>
      </c>
      <c r="C64" s="16" t="s">
        <v>403</v>
      </c>
      <c r="D64" s="44">
        <v>5</v>
      </c>
      <c r="E64" s="44">
        <v>129</v>
      </c>
      <c r="F64" s="44">
        <v>0</v>
      </c>
      <c r="G64" s="44">
        <f t="shared" si="1"/>
        <v>134</v>
      </c>
      <c r="H64" s="44">
        <v>4</v>
      </c>
      <c r="I64" s="44">
        <v>145</v>
      </c>
      <c r="J64" s="45">
        <f t="shared" si="0"/>
        <v>0.92413793103448272</v>
      </c>
    </row>
    <row r="65" spans="1:10" x14ac:dyDescent="0.2">
      <c r="A65" s="16" t="s">
        <v>183</v>
      </c>
      <c r="B65" s="16" t="s">
        <v>180</v>
      </c>
      <c r="C65" s="16" t="s">
        <v>184</v>
      </c>
      <c r="D65" s="44">
        <v>14</v>
      </c>
      <c r="E65" s="44">
        <v>174</v>
      </c>
      <c r="F65" s="44">
        <v>0</v>
      </c>
      <c r="G65" s="44">
        <f t="shared" si="1"/>
        <v>188</v>
      </c>
      <c r="H65" s="44">
        <v>4</v>
      </c>
      <c r="I65" s="44">
        <v>192</v>
      </c>
      <c r="J65" s="45">
        <f t="shared" si="0"/>
        <v>0.97916666666666663</v>
      </c>
    </row>
    <row r="66" spans="1:10" x14ac:dyDescent="0.2">
      <c r="A66" s="16" t="s">
        <v>189</v>
      </c>
      <c r="B66" s="16" t="s">
        <v>180</v>
      </c>
      <c r="C66" s="16" t="s">
        <v>190</v>
      </c>
      <c r="D66" s="44">
        <v>7</v>
      </c>
      <c r="E66" s="44">
        <v>109</v>
      </c>
      <c r="F66" s="44">
        <v>0</v>
      </c>
      <c r="G66" s="44">
        <f t="shared" si="1"/>
        <v>116</v>
      </c>
      <c r="H66" s="44">
        <v>1</v>
      </c>
      <c r="I66" s="44">
        <v>108</v>
      </c>
      <c r="J66" s="45">
        <f t="shared" si="0"/>
        <v>1.0740740740740742</v>
      </c>
    </row>
    <row r="67" spans="1:10" x14ac:dyDescent="0.2">
      <c r="A67" s="59" t="s">
        <v>390</v>
      </c>
      <c r="B67" s="59" t="s">
        <v>180</v>
      </c>
      <c r="C67" s="59" t="s">
        <v>404</v>
      </c>
      <c r="D67" s="60">
        <v>13</v>
      </c>
      <c r="E67" s="60">
        <v>98</v>
      </c>
      <c r="F67" s="60">
        <v>0</v>
      </c>
      <c r="G67" s="60">
        <f t="shared" si="1"/>
        <v>111</v>
      </c>
      <c r="H67" s="60">
        <v>5</v>
      </c>
      <c r="I67" s="60">
        <v>144</v>
      </c>
      <c r="J67" s="61">
        <f t="shared" si="0"/>
        <v>0.77083333333333337</v>
      </c>
    </row>
    <row r="68" spans="1:10" x14ac:dyDescent="0.2">
      <c r="A68" s="59" t="s">
        <v>191</v>
      </c>
      <c r="B68" s="59" t="s">
        <v>180</v>
      </c>
      <c r="C68" s="59" t="s">
        <v>192</v>
      </c>
      <c r="D68" s="60">
        <v>12</v>
      </c>
      <c r="E68" s="60">
        <v>50</v>
      </c>
      <c r="F68" s="60">
        <v>0</v>
      </c>
      <c r="G68" s="60">
        <f t="shared" si="1"/>
        <v>62</v>
      </c>
      <c r="H68" s="60">
        <v>0</v>
      </c>
      <c r="I68" s="60">
        <v>79</v>
      </c>
      <c r="J68" s="61">
        <f t="shared" si="0"/>
        <v>0.78481012658227844</v>
      </c>
    </row>
    <row r="69" spans="1:10" x14ac:dyDescent="0.2">
      <c r="A69" s="16" t="s">
        <v>387</v>
      </c>
      <c r="B69" s="16" t="s">
        <v>180</v>
      </c>
      <c r="C69" s="16" t="s">
        <v>186</v>
      </c>
      <c r="D69" s="44">
        <v>4</v>
      </c>
      <c r="E69" s="44">
        <v>163</v>
      </c>
      <c r="F69" s="44">
        <v>0</v>
      </c>
      <c r="G69" s="44">
        <f t="shared" si="1"/>
        <v>167</v>
      </c>
      <c r="H69" s="44">
        <v>4</v>
      </c>
      <c r="I69" s="44">
        <v>205</v>
      </c>
      <c r="J69" s="45">
        <f t="shared" si="0"/>
        <v>0.81463414634146336</v>
      </c>
    </row>
    <row r="70" spans="1:10" x14ac:dyDescent="0.2">
      <c r="A70" s="16" t="s">
        <v>193</v>
      </c>
      <c r="B70" s="16" t="s">
        <v>180</v>
      </c>
      <c r="C70" s="16" t="s">
        <v>194</v>
      </c>
      <c r="D70" s="44">
        <v>5</v>
      </c>
      <c r="E70" s="44">
        <v>49</v>
      </c>
      <c r="F70" s="44">
        <v>0</v>
      </c>
      <c r="G70" s="44">
        <f t="shared" si="1"/>
        <v>54</v>
      </c>
      <c r="H70" s="44">
        <v>0</v>
      </c>
      <c r="I70" s="44">
        <v>47</v>
      </c>
      <c r="J70" s="45">
        <f t="shared" si="0"/>
        <v>1.1489361702127661</v>
      </c>
    </row>
    <row r="71" spans="1:10" x14ac:dyDescent="0.2">
      <c r="A71" s="16" t="s">
        <v>195</v>
      </c>
      <c r="B71" s="16" t="s">
        <v>180</v>
      </c>
      <c r="C71" s="16" t="s">
        <v>196</v>
      </c>
      <c r="D71" s="44">
        <v>23</v>
      </c>
      <c r="E71" s="44">
        <v>152</v>
      </c>
      <c r="F71" s="44">
        <v>0</v>
      </c>
      <c r="G71" s="44">
        <f t="shared" si="1"/>
        <v>175</v>
      </c>
      <c r="H71" s="44">
        <v>1</v>
      </c>
      <c r="I71" s="44">
        <v>192</v>
      </c>
      <c r="J71" s="45">
        <f t="shared" si="0"/>
        <v>0.91145833333333337</v>
      </c>
    </row>
    <row r="72" spans="1:10" x14ac:dyDescent="0.2">
      <c r="A72" s="16" t="s">
        <v>197</v>
      </c>
      <c r="B72" s="16" t="s">
        <v>180</v>
      </c>
      <c r="C72" s="16" t="s">
        <v>198</v>
      </c>
      <c r="D72" s="44">
        <v>16</v>
      </c>
      <c r="E72" s="44">
        <v>603</v>
      </c>
      <c r="F72" s="44">
        <v>0</v>
      </c>
      <c r="G72" s="44">
        <f t="shared" si="1"/>
        <v>619</v>
      </c>
      <c r="H72" s="44">
        <v>0</v>
      </c>
      <c r="I72" s="44">
        <v>595</v>
      </c>
      <c r="J72" s="45">
        <f t="shared" si="0"/>
        <v>1.0403361344537816</v>
      </c>
    </row>
    <row r="73" spans="1:10" x14ac:dyDescent="0.2">
      <c r="A73" s="16" t="s">
        <v>199</v>
      </c>
      <c r="B73" s="16" t="s">
        <v>180</v>
      </c>
      <c r="C73" s="16" t="s">
        <v>200</v>
      </c>
      <c r="D73" s="44">
        <v>0</v>
      </c>
      <c r="E73" s="44">
        <v>156</v>
      </c>
      <c r="F73" s="44">
        <v>0</v>
      </c>
      <c r="G73" s="44">
        <f t="shared" si="1"/>
        <v>156</v>
      </c>
      <c r="H73" s="44">
        <v>0</v>
      </c>
      <c r="I73" s="44">
        <v>142</v>
      </c>
      <c r="J73" s="45">
        <f t="shared" si="0"/>
        <v>1.0985915492957747</v>
      </c>
    </row>
    <row r="74" spans="1:10" x14ac:dyDescent="0.2">
      <c r="A74" s="59" t="s">
        <v>201</v>
      </c>
      <c r="B74" s="59" t="s">
        <v>180</v>
      </c>
      <c r="C74" s="59" t="s">
        <v>421</v>
      </c>
      <c r="D74" s="60">
        <v>11</v>
      </c>
      <c r="E74" s="60">
        <v>308</v>
      </c>
      <c r="F74" s="60">
        <v>0</v>
      </c>
      <c r="G74" s="60">
        <f t="shared" si="1"/>
        <v>319</v>
      </c>
      <c r="H74" s="60">
        <v>11</v>
      </c>
      <c r="I74" s="60">
        <v>420</v>
      </c>
      <c r="J74" s="61">
        <f t="shared" si="0"/>
        <v>0.75952380952380949</v>
      </c>
    </row>
    <row r="75" spans="1:10" x14ac:dyDescent="0.2">
      <c r="A75" s="16" t="s">
        <v>203</v>
      </c>
      <c r="B75" s="16" t="s">
        <v>180</v>
      </c>
      <c r="C75" s="16" t="s">
        <v>422</v>
      </c>
      <c r="D75" s="44">
        <v>14</v>
      </c>
      <c r="E75" s="44">
        <v>262</v>
      </c>
      <c r="F75" s="44">
        <v>0</v>
      </c>
      <c r="G75" s="44">
        <f t="shared" si="1"/>
        <v>276</v>
      </c>
      <c r="H75" s="44">
        <v>0</v>
      </c>
      <c r="I75" s="44">
        <v>302</v>
      </c>
      <c r="J75" s="45">
        <f t="shared" si="0"/>
        <v>0.91390728476821192</v>
      </c>
    </row>
    <row r="76" spans="1:10" x14ac:dyDescent="0.2">
      <c r="A76" s="16" t="s">
        <v>396</v>
      </c>
      <c r="B76" s="16" t="s">
        <v>180</v>
      </c>
      <c r="C76" s="16" t="s">
        <v>423</v>
      </c>
      <c r="D76" s="44">
        <v>5</v>
      </c>
      <c r="E76" s="44">
        <v>133</v>
      </c>
      <c r="F76" s="44">
        <v>0</v>
      </c>
      <c r="G76" s="44">
        <f t="shared" si="1"/>
        <v>138</v>
      </c>
      <c r="H76" s="44">
        <v>2</v>
      </c>
      <c r="I76" s="44">
        <v>148</v>
      </c>
      <c r="J76" s="45">
        <f t="shared" ref="J76:J113" si="2">G76/I76</f>
        <v>0.93243243243243246</v>
      </c>
    </row>
    <row r="77" spans="1:10" x14ac:dyDescent="0.2">
      <c r="A77" s="16" t="s">
        <v>205</v>
      </c>
      <c r="B77" s="16" t="s">
        <v>180</v>
      </c>
      <c r="C77" s="16" t="s">
        <v>206</v>
      </c>
      <c r="D77" s="44">
        <v>8</v>
      </c>
      <c r="E77" s="44">
        <v>40</v>
      </c>
      <c r="F77" s="44">
        <v>0</v>
      </c>
      <c r="G77" s="44">
        <f>SUM(D77:F77)</f>
        <v>48</v>
      </c>
      <c r="H77" s="44">
        <v>5</v>
      </c>
      <c r="I77" s="44">
        <v>42</v>
      </c>
      <c r="J77" s="45">
        <f>G77/I77</f>
        <v>1.1428571428571428</v>
      </c>
    </row>
    <row r="78" spans="1:10" x14ac:dyDescent="0.2">
      <c r="A78" s="16" t="s">
        <v>207</v>
      </c>
      <c r="B78" s="16" t="s">
        <v>208</v>
      </c>
      <c r="C78" s="16" t="s">
        <v>208</v>
      </c>
      <c r="D78" s="44">
        <v>5</v>
      </c>
      <c r="E78" s="44">
        <v>49</v>
      </c>
      <c r="F78" s="44">
        <v>0</v>
      </c>
      <c r="G78" s="44">
        <f t="shared" ref="G78:G112" si="3">SUM(D78:F78)</f>
        <v>54</v>
      </c>
      <c r="H78" s="44">
        <v>1</v>
      </c>
      <c r="I78" s="44">
        <v>58</v>
      </c>
      <c r="J78" s="45">
        <f t="shared" si="2"/>
        <v>0.93103448275862066</v>
      </c>
    </row>
    <row r="79" spans="1:10" x14ac:dyDescent="0.2">
      <c r="A79" s="16" t="s">
        <v>209</v>
      </c>
      <c r="B79" s="16" t="s">
        <v>210</v>
      </c>
      <c r="C79" s="16" t="s">
        <v>211</v>
      </c>
      <c r="D79" s="44">
        <v>2</v>
      </c>
      <c r="E79" s="44">
        <v>7</v>
      </c>
      <c r="F79" s="44">
        <v>0</v>
      </c>
      <c r="G79" s="44">
        <f t="shared" si="3"/>
        <v>9</v>
      </c>
      <c r="H79" s="44">
        <v>2</v>
      </c>
      <c r="I79" s="44">
        <v>7</v>
      </c>
      <c r="J79" s="45">
        <f t="shared" si="2"/>
        <v>1.2857142857142858</v>
      </c>
    </row>
    <row r="80" spans="1:10" x14ac:dyDescent="0.2">
      <c r="A80" s="62" t="s">
        <v>407</v>
      </c>
      <c r="B80" s="59" t="s">
        <v>210</v>
      </c>
      <c r="C80" s="59" t="s">
        <v>408</v>
      </c>
      <c r="D80" s="60">
        <v>0</v>
      </c>
      <c r="E80" s="60">
        <v>6</v>
      </c>
      <c r="F80" s="60">
        <v>0</v>
      </c>
      <c r="G80" s="60">
        <f t="shared" si="3"/>
        <v>6</v>
      </c>
      <c r="H80" s="60">
        <v>0</v>
      </c>
      <c r="I80" s="60">
        <v>11</v>
      </c>
      <c r="J80" s="61">
        <f t="shared" si="2"/>
        <v>0.54545454545454541</v>
      </c>
    </row>
    <row r="81" spans="1:10" x14ac:dyDescent="0.2">
      <c r="A81" s="16" t="s">
        <v>212</v>
      </c>
      <c r="B81" s="16" t="s">
        <v>213</v>
      </c>
      <c r="C81" s="16" t="s">
        <v>214</v>
      </c>
      <c r="D81" s="44">
        <v>6</v>
      </c>
      <c r="E81" s="44">
        <v>64</v>
      </c>
      <c r="F81" s="44">
        <v>0</v>
      </c>
      <c r="G81" s="44">
        <f t="shared" si="3"/>
        <v>70</v>
      </c>
      <c r="H81" s="44">
        <v>0</v>
      </c>
      <c r="I81" s="44">
        <v>75</v>
      </c>
      <c r="J81" s="45">
        <f t="shared" si="2"/>
        <v>0.93333333333333335</v>
      </c>
    </row>
    <row r="82" spans="1:10" x14ac:dyDescent="0.2">
      <c r="A82" s="16" t="s">
        <v>215</v>
      </c>
      <c r="B82" s="16" t="s">
        <v>216</v>
      </c>
      <c r="C82" s="16" t="s">
        <v>216</v>
      </c>
      <c r="D82" s="44">
        <v>9</v>
      </c>
      <c r="E82" s="44">
        <v>64</v>
      </c>
      <c r="F82" s="44">
        <v>0</v>
      </c>
      <c r="G82" s="44">
        <f t="shared" si="3"/>
        <v>73</v>
      </c>
      <c r="H82" s="44">
        <v>9</v>
      </c>
      <c r="I82" s="44">
        <v>46</v>
      </c>
      <c r="J82" s="45">
        <f t="shared" si="2"/>
        <v>1.5869565217391304</v>
      </c>
    </row>
    <row r="83" spans="1:10" x14ac:dyDescent="0.2">
      <c r="A83" s="16" t="s">
        <v>218</v>
      </c>
      <c r="B83" s="16" t="s">
        <v>219</v>
      </c>
      <c r="C83" s="16" t="s">
        <v>220</v>
      </c>
      <c r="D83" s="44">
        <v>6</v>
      </c>
      <c r="E83" s="44">
        <v>163</v>
      </c>
      <c r="F83" s="44">
        <v>0</v>
      </c>
      <c r="G83" s="44">
        <f t="shared" si="3"/>
        <v>169</v>
      </c>
      <c r="H83" s="44">
        <v>2</v>
      </c>
      <c r="I83" s="44">
        <v>145</v>
      </c>
      <c r="J83" s="45">
        <f t="shared" si="2"/>
        <v>1.1655172413793105</v>
      </c>
    </row>
    <row r="84" spans="1:10" x14ac:dyDescent="0.2">
      <c r="A84" s="16" t="s">
        <v>221</v>
      </c>
      <c r="B84" s="16" t="s">
        <v>219</v>
      </c>
      <c r="C84" s="16" t="s">
        <v>222</v>
      </c>
      <c r="D84" s="44">
        <v>3</v>
      </c>
      <c r="E84" s="44">
        <v>71</v>
      </c>
      <c r="F84" s="44">
        <v>3</v>
      </c>
      <c r="G84" s="44">
        <f t="shared" si="3"/>
        <v>77</v>
      </c>
      <c r="H84" s="44">
        <v>1</v>
      </c>
      <c r="I84" s="44">
        <v>53</v>
      </c>
      <c r="J84" s="45">
        <f t="shared" si="2"/>
        <v>1.4528301886792452</v>
      </c>
    </row>
    <row r="85" spans="1:10" x14ac:dyDescent="0.2">
      <c r="A85" s="16" t="s">
        <v>223</v>
      </c>
      <c r="B85" s="16" t="s">
        <v>224</v>
      </c>
      <c r="C85" s="16" t="s">
        <v>225</v>
      </c>
      <c r="D85" s="44">
        <v>13</v>
      </c>
      <c r="E85" s="44">
        <v>135</v>
      </c>
      <c r="F85" s="44">
        <v>0</v>
      </c>
      <c r="G85" s="44">
        <f t="shared" si="3"/>
        <v>148</v>
      </c>
      <c r="H85" s="44">
        <v>6</v>
      </c>
      <c r="I85" s="44">
        <v>89</v>
      </c>
      <c r="J85" s="45">
        <f t="shared" si="2"/>
        <v>1.6629213483146068</v>
      </c>
    </row>
    <row r="86" spans="1:10" x14ac:dyDescent="0.2">
      <c r="A86" s="16" t="s">
        <v>226</v>
      </c>
      <c r="B86" s="16" t="s">
        <v>227</v>
      </c>
      <c r="C86" s="16" t="s">
        <v>228</v>
      </c>
      <c r="D86" s="44">
        <v>2</v>
      </c>
      <c r="E86" s="44">
        <v>28</v>
      </c>
      <c r="F86" s="44">
        <v>1</v>
      </c>
      <c r="G86" s="44">
        <f t="shared" si="3"/>
        <v>31</v>
      </c>
      <c r="H86" s="44">
        <v>2</v>
      </c>
      <c r="I86" s="44">
        <v>36</v>
      </c>
      <c r="J86" s="45">
        <f t="shared" si="2"/>
        <v>0.86111111111111116</v>
      </c>
    </row>
    <row r="87" spans="1:10" x14ac:dyDescent="0.2">
      <c r="A87" s="16" t="s">
        <v>229</v>
      </c>
      <c r="B87" s="16" t="s">
        <v>230</v>
      </c>
      <c r="C87" s="16" t="s">
        <v>231</v>
      </c>
      <c r="D87" s="44">
        <v>28</v>
      </c>
      <c r="E87" s="44">
        <v>211</v>
      </c>
      <c r="F87" s="44">
        <v>0</v>
      </c>
      <c r="G87" s="44">
        <f t="shared" si="3"/>
        <v>239</v>
      </c>
      <c r="H87" s="44">
        <v>0</v>
      </c>
      <c r="I87" s="44">
        <v>151</v>
      </c>
      <c r="J87" s="45">
        <f t="shared" si="2"/>
        <v>1.5827814569536425</v>
      </c>
    </row>
    <row r="88" spans="1:10" x14ac:dyDescent="0.2">
      <c r="A88" s="16" t="s">
        <v>232</v>
      </c>
      <c r="B88" s="16" t="s">
        <v>233</v>
      </c>
      <c r="C88" s="16" t="s">
        <v>234</v>
      </c>
      <c r="D88" s="44">
        <v>2</v>
      </c>
      <c r="E88" s="44">
        <v>65</v>
      </c>
      <c r="F88" s="44">
        <v>0</v>
      </c>
      <c r="G88" s="44">
        <f t="shared" si="3"/>
        <v>67</v>
      </c>
      <c r="H88" s="44">
        <v>1</v>
      </c>
      <c r="I88" s="44">
        <v>22</v>
      </c>
      <c r="J88" s="45">
        <f t="shared" si="2"/>
        <v>3.0454545454545454</v>
      </c>
    </row>
    <row r="89" spans="1:10" x14ac:dyDescent="0.2">
      <c r="A89" s="59" t="s">
        <v>235</v>
      </c>
      <c r="B89" s="59" t="s">
        <v>236</v>
      </c>
      <c r="C89" s="59" t="s">
        <v>237</v>
      </c>
      <c r="D89" s="60">
        <v>0</v>
      </c>
      <c r="E89" s="60">
        <v>1</v>
      </c>
      <c r="F89" s="60">
        <v>0</v>
      </c>
      <c r="G89" s="60">
        <f t="shared" si="3"/>
        <v>1</v>
      </c>
      <c r="H89" s="60">
        <v>0</v>
      </c>
      <c r="I89" s="60">
        <v>3</v>
      </c>
      <c r="J89" s="61">
        <f t="shared" si="2"/>
        <v>0.33333333333333331</v>
      </c>
    </row>
    <row r="90" spans="1:10" x14ac:dyDescent="0.2">
      <c r="A90" s="16" t="s">
        <v>238</v>
      </c>
      <c r="B90" s="16" t="s">
        <v>239</v>
      </c>
      <c r="C90" s="16" t="s">
        <v>240</v>
      </c>
      <c r="D90" s="44">
        <v>10</v>
      </c>
      <c r="E90" s="44">
        <v>122</v>
      </c>
      <c r="F90" s="44">
        <v>0</v>
      </c>
      <c r="G90" s="44">
        <f t="shared" si="3"/>
        <v>132</v>
      </c>
      <c r="H90" s="44">
        <v>8</v>
      </c>
      <c r="I90" s="44">
        <v>128</v>
      </c>
      <c r="J90" s="45">
        <f t="shared" si="2"/>
        <v>1.03125</v>
      </c>
    </row>
    <row r="91" spans="1:10" x14ac:dyDescent="0.2">
      <c r="A91" s="16" t="s">
        <v>244</v>
      </c>
      <c r="B91" s="16" t="s">
        <v>242</v>
      </c>
      <c r="C91" s="16" t="s">
        <v>242</v>
      </c>
      <c r="D91" s="44">
        <v>6</v>
      </c>
      <c r="E91" s="44">
        <v>84</v>
      </c>
      <c r="F91" s="44">
        <v>0</v>
      </c>
      <c r="G91" s="44">
        <f t="shared" si="3"/>
        <v>90</v>
      </c>
      <c r="H91" s="44">
        <v>4</v>
      </c>
      <c r="I91" s="44">
        <v>72</v>
      </c>
      <c r="J91" s="45">
        <f t="shared" si="2"/>
        <v>1.25</v>
      </c>
    </row>
    <row r="92" spans="1:10" x14ac:dyDescent="0.2">
      <c r="A92" s="16" t="s">
        <v>245</v>
      </c>
      <c r="B92" s="16" t="s">
        <v>246</v>
      </c>
      <c r="C92" s="16" t="s">
        <v>247</v>
      </c>
      <c r="D92" s="44">
        <v>14</v>
      </c>
      <c r="E92" s="44">
        <v>75</v>
      </c>
      <c r="F92" s="44">
        <v>0</v>
      </c>
      <c r="G92" s="44">
        <f t="shared" si="3"/>
        <v>89</v>
      </c>
      <c r="H92" s="44">
        <v>2</v>
      </c>
      <c r="I92" s="44">
        <v>102</v>
      </c>
      <c r="J92" s="45">
        <f t="shared" si="2"/>
        <v>0.87254901960784315</v>
      </c>
    </row>
    <row r="93" spans="1:10" x14ac:dyDescent="0.2">
      <c r="A93" s="59" t="s">
        <v>248</v>
      </c>
      <c r="B93" s="59" t="s">
        <v>249</v>
      </c>
      <c r="C93" s="59" t="s">
        <v>250</v>
      </c>
      <c r="D93" s="60">
        <v>8</v>
      </c>
      <c r="E93" s="60">
        <v>72</v>
      </c>
      <c r="F93" s="60">
        <v>1</v>
      </c>
      <c r="G93" s="60">
        <f t="shared" si="3"/>
        <v>81</v>
      </c>
      <c r="H93" s="60">
        <v>3</v>
      </c>
      <c r="I93" s="60">
        <v>102</v>
      </c>
      <c r="J93" s="61">
        <f t="shared" si="2"/>
        <v>0.79411764705882348</v>
      </c>
    </row>
    <row r="94" spans="1:10" x14ac:dyDescent="0.2">
      <c r="A94" s="16" t="s">
        <v>251</v>
      </c>
      <c r="B94" s="16" t="s">
        <v>252</v>
      </c>
      <c r="C94" s="16" t="s">
        <v>253</v>
      </c>
      <c r="D94" s="44">
        <v>7</v>
      </c>
      <c r="E94" s="44">
        <v>84</v>
      </c>
      <c r="F94" s="44">
        <v>0</v>
      </c>
      <c r="G94" s="44">
        <f t="shared" si="3"/>
        <v>91</v>
      </c>
      <c r="H94" s="44">
        <v>0</v>
      </c>
      <c r="I94" s="44">
        <v>93</v>
      </c>
      <c r="J94" s="45">
        <f t="shared" si="2"/>
        <v>0.978494623655914</v>
      </c>
    </row>
    <row r="95" spans="1:10" x14ac:dyDescent="0.2">
      <c r="A95" s="16" t="s">
        <v>254</v>
      </c>
      <c r="B95" s="16" t="s">
        <v>255</v>
      </c>
      <c r="C95" s="16" t="s">
        <v>256</v>
      </c>
      <c r="D95" s="44">
        <v>1</v>
      </c>
      <c r="E95" s="44">
        <v>19</v>
      </c>
      <c r="F95" s="44">
        <v>0</v>
      </c>
      <c r="G95" s="44">
        <f t="shared" si="3"/>
        <v>20</v>
      </c>
      <c r="H95" s="44">
        <v>1</v>
      </c>
      <c r="I95" s="44">
        <v>23</v>
      </c>
      <c r="J95" s="45">
        <f t="shared" si="2"/>
        <v>0.86956521739130432</v>
      </c>
    </row>
    <row r="96" spans="1:10" x14ac:dyDescent="0.2">
      <c r="A96" s="16" t="s">
        <v>257</v>
      </c>
      <c r="B96" s="16" t="s">
        <v>258</v>
      </c>
      <c r="C96" s="16" t="s">
        <v>259</v>
      </c>
      <c r="D96" s="44">
        <v>2</v>
      </c>
      <c r="E96" s="44">
        <v>69</v>
      </c>
      <c r="F96" s="44">
        <v>0</v>
      </c>
      <c r="G96" s="44">
        <f t="shared" si="3"/>
        <v>71</v>
      </c>
      <c r="H96" s="44">
        <v>2</v>
      </c>
      <c r="I96" s="44">
        <v>71</v>
      </c>
      <c r="J96" s="45">
        <f t="shared" si="2"/>
        <v>1</v>
      </c>
    </row>
    <row r="97" spans="1:10" x14ac:dyDescent="0.2">
      <c r="A97" s="16" t="s">
        <v>260</v>
      </c>
      <c r="B97" s="16" t="s">
        <v>258</v>
      </c>
      <c r="C97" s="16" t="s">
        <v>411</v>
      </c>
      <c r="D97" s="44">
        <v>32</v>
      </c>
      <c r="E97" s="44">
        <v>306</v>
      </c>
      <c r="F97" s="44">
        <v>0</v>
      </c>
      <c r="G97" s="44">
        <f t="shared" si="3"/>
        <v>338</v>
      </c>
      <c r="H97" s="44">
        <v>32</v>
      </c>
      <c r="I97" s="44">
        <v>338</v>
      </c>
      <c r="J97" s="45">
        <f t="shared" si="2"/>
        <v>1</v>
      </c>
    </row>
    <row r="98" spans="1:10" x14ac:dyDescent="0.2">
      <c r="A98" s="16" t="s">
        <v>261</v>
      </c>
      <c r="B98" s="16" t="s">
        <v>258</v>
      </c>
      <c r="C98" s="16" t="s">
        <v>412</v>
      </c>
      <c r="D98" s="44">
        <v>2</v>
      </c>
      <c r="E98" s="44">
        <v>14</v>
      </c>
      <c r="F98" s="44">
        <v>0</v>
      </c>
      <c r="G98" s="44">
        <f t="shared" si="3"/>
        <v>16</v>
      </c>
      <c r="H98" s="44">
        <v>1</v>
      </c>
      <c r="I98" s="44">
        <v>16</v>
      </c>
      <c r="J98" s="45">
        <f t="shared" si="2"/>
        <v>1</v>
      </c>
    </row>
    <row r="99" spans="1:10" x14ac:dyDescent="0.2">
      <c r="A99" s="16" t="s">
        <v>262</v>
      </c>
      <c r="B99" s="16" t="s">
        <v>258</v>
      </c>
      <c r="C99" s="16" t="s">
        <v>413</v>
      </c>
      <c r="D99" s="44">
        <v>9</v>
      </c>
      <c r="E99" s="44">
        <v>291</v>
      </c>
      <c r="F99" s="44">
        <v>0</v>
      </c>
      <c r="G99" s="44">
        <f t="shared" si="3"/>
        <v>300</v>
      </c>
      <c r="H99" s="44">
        <v>8</v>
      </c>
      <c r="I99" s="44">
        <v>311</v>
      </c>
      <c r="J99" s="45">
        <f t="shared" si="2"/>
        <v>0.96463022508038587</v>
      </c>
    </row>
    <row r="100" spans="1:10" x14ac:dyDescent="0.2">
      <c r="A100" s="16" t="s">
        <v>263</v>
      </c>
      <c r="B100" s="16" t="s">
        <v>258</v>
      </c>
      <c r="C100" s="16" t="s">
        <v>414</v>
      </c>
      <c r="D100" s="44">
        <v>4</v>
      </c>
      <c r="E100" s="44">
        <v>62</v>
      </c>
      <c r="F100" s="44">
        <v>0</v>
      </c>
      <c r="G100" s="44">
        <f t="shared" si="3"/>
        <v>66</v>
      </c>
      <c r="H100" s="44">
        <v>4</v>
      </c>
      <c r="I100" s="44">
        <v>71</v>
      </c>
      <c r="J100" s="45">
        <f t="shared" si="2"/>
        <v>0.92957746478873238</v>
      </c>
    </row>
    <row r="101" spans="1:10" x14ac:dyDescent="0.2">
      <c r="A101" s="16" t="s">
        <v>264</v>
      </c>
      <c r="B101" s="16" t="s">
        <v>258</v>
      </c>
      <c r="C101" s="16" t="s">
        <v>415</v>
      </c>
      <c r="D101" s="44">
        <v>6</v>
      </c>
      <c r="E101" s="44">
        <v>136</v>
      </c>
      <c r="F101" s="44">
        <v>0</v>
      </c>
      <c r="G101" s="44">
        <f t="shared" si="3"/>
        <v>142</v>
      </c>
      <c r="H101" s="44">
        <v>4</v>
      </c>
      <c r="I101" s="44">
        <v>122</v>
      </c>
      <c r="J101" s="45">
        <f t="shared" si="2"/>
        <v>1.1639344262295082</v>
      </c>
    </row>
    <row r="102" spans="1:10" x14ac:dyDescent="0.2">
      <c r="A102" s="16" t="s">
        <v>265</v>
      </c>
      <c r="B102" s="16" t="s">
        <v>258</v>
      </c>
      <c r="C102" s="16" t="s">
        <v>416</v>
      </c>
      <c r="D102" s="44">
        <v>4</v>
      </c>
      <c r="E102" s="44">
        <v>106</v>
      </c>
      <c r="F102" s="44">
        <v>0</v>
      </c>
      <c r="G102" s="44">
        <f t="shared" si="3"/>
        <v>110</v>
      </c>
      <c r="H102" s="44">
        <v>4</v>
      </c>
      <c r="I102" s="44">
        <v>106</v>
      </c>
      <c r="J102" s="45">
        <f t="shared" si="2"/>
        <v>1.0377358490566038</v>
      </c>
    </row>
    <row r="103" spans="1:10" x14ac:dyDescent="0.2">
      <c r="A103" s="16" t="s">
        <v>266</v>
      </c>
      <c r="B103" s="16" t="s">
        <v>258</v>
      </c>
      <c r="C103" s="16" t="s">
        <v>417</v>
      </c>
      <c r="D103" s="44">
        <v>25</v>
      </c>
      <c r="E103" s="44">
        <v>372</v>
      </c>
      <c r="F103" s="44">
        <v>0</v>
      </c>
      <c r="G103" s="44">
        <f t="shared" si="3"/>
        <v>397</v>
      </c>
      <c r="H103" s="44">
        <v>12</v>
      </c>
      <c r="I103" s="44">
        <v>375</v>
      </c>
      <c r="J103" s="45">
        <f t="shared" si="2"/>
        <v>1.0586666666666666</v>
      </c>
    </row>
    <row r="104" spans="1:10" x14ac:dyDescent="0.2">
      <c r="A104" s="16" t="s">
        <v>267</v>
      </c>
      <c r="B104" s="16" t="s">
        <v>258</v>
      </c>
      <c r="C104" s="16" t="s">
        <v>418</v>
      </c>
      <c r="D104" s="44">
        <v>9</v>
      </c>
      <c r="E104" s="44">
        <v>223</v>
      </c>
      <c r="F104" s="44">
        <v>0</v>
      </c>
      <c r="G104" s="44">
        <f t="shared" si="3"/>
        <v>232</v>
      </c>
      <c r="H104" s="44">
        <v>3</v>
      </c>
      <c r="I104" s="44">
        <v>222</v>
      </c>
      <c r="J104" s="45">
        <f t="shared" si="2"/>
        <v>1.045045045045045</v>
      </c>
    </row>
    <row r="105" spans="1:10" x14ac:dyDescent="0.2">
      <c r="A105" s="16" t="s">
        <v>288</v>
      </c>
      <c r="B105" s="16" t="s">
        <v>258</v>
      </c>
      <c r="C105" s="16" t="s">
        <v>419</v>
      </c>
      <c r="D105" s="44">
        <v>20</v>
      </c>
      <c r="E105" s="44">
        <v>104</v>
      </c>
      <c r="F105" s="44">
        <v>0</v>
      </c>
      <c r="G105" s="44">
        <f t="shared" si="3"/>
        <v>124</v>
      </c>
      <c r="H105" s="44">
        <v>10</v>
      </c>
      <c r="I105" s="44">
        <v>113</v>
      </c>
      <c r="J105" s="45">
        <f t="shared" si="2"/>
        <v>1.0973451327433628</v>
      </c>
    </row>
    <row r="106" spans="1:10" x14ac:dyDescent="0.2">
      <c r="A106" s="16" t="s">
        <v>382</v>
      </c>
      <c r="B106" s="16" t="s">
        <v>258</v>
      </c>
      <c r="C106" s="16" t="s">
        <v>420</v>
      </c>
      <c r="D106" s="44">
        <v>17</v>
      </c>
      <c r="E106" s="44">
        <v>142</v>
      </c>
      <c r="F106" s="44">
        <v>2</v>
      </c>
      <c r="G106" s="44">
        <f t="shared" si="3"/>
        <v>161</v>
      </c>
      <c r="H106" s="44">
        <v>12</v>
      </c>
      <c r="I106" s="44">
        <v>180</v>
      </c>
      <c r="J106" s="45">
        <f t="shared" si="2"/>
        <v>0.89444444444444449</v>
      </c>
    </row>
    <row r="107" spans="1:10" x14ac:dyDescent="0.2">
      <c r="A107" s="16" t="s">
        <v>268</v>
      </c>
      <c r="B107" s="16" t="s">
        <v>269</v>
      </c>
      <c r="C107" s="16" t="s">
        <v>269</v>
      </c>
      <c r="D107" s="44">
        <v>3</v>
      </c>
      <c r="E107" s="44">
        <v>51</v>
      </c>
      <c r="F107" s="44">
        <v>0</v>
      </c>
      <c r="G107" s="44">
        <f t="shared" si="3"/>
        <v>54</v>
      </c>
      <c r="H107" s="44">
        <v>3</v>
      </c>
      <c r="I107" s="44">
        <v>49</v>
      </c>
      <c r="J107" s="45">
        <f t="shared" si="2"/>
        <v>1.1020408163265305</v>
      </c>
    </row>
    <row r="108" spans="1:10" x14ac:dyDescent="0.2">
      <c r="A108" s="16" t="s">
        <v>270</v>
      </c>
      <c r="B108" s="16" t="s">
        <v>269</v>
      </c>
      <c r="C108" s="16" t="s">
        <v>271</v>
      </c>
      <c r="D108" s="44">
        <v>10</v>
      </c>
      <c r="E108" s="44">
        <v>41</v>
      </c>
      <c r="F108" s="44">
        <v>0</v>
      </c>
      <c r="G108" s="44">
        <f t="shared" si="3"/>
        <v>51</v>
      </c>
      <c r="H108" s="44">
        <v>8</v>
      </c>
      <c r="I108" s="44">
        <v>44</v>
      </c>
      <c r="J108" s="45">
        <f t="shared" si="2"/>
        <v>1.1590909090909092</v>
      </c>
    </row>
    <row r="109" spans="1:10" x14ac:dyDescent="0.2">
      <c r="A109" s="16" t="s">
        <v>272</v>
      </c>
      <c r="B109" s="16" t="s">
        <v>273</v>
      </c>
      <c r="C109" s="16" t="s">
        <v>274</v>
      </c>
      <c r="D109" s="44">
        <v>10</v>
      </c>
      <c r="E109" s="44">
        <v>119</v>
      </c>
      <c r="F109" s="44">
        <v>0</v>
      </c>
      <c r="G109" s="44">
        <f t="shared" si="3"/>
        <v>129</v>
      </c>
      <c r="H109" s="44">
        <v>6</v>
      </c>
      <c r="I109" s="44">
        <v>132</v>
      </c>
      <c r="J109" s="45">
        <f t="shared" si="2"/>
        <v>0.97727272727272729</v>
      </c>
    </row>
    <row r="110" spans="1:10" x14ac:dyDescent="0.2">
      <c r="A110" s="16" t="s">
        <v>275</v>
      </c>
      <c r="B110" s="16" t="s">
        <v>276</v>
      </c>
      <c r="C110" s="16" t="s">
        <v>277</v>
      </c>
      <c r="D110" s="44">
        <v>1</v>
      </c>
      <c r="E110" s="44">
        <v>23</v>
      </c>
      <c r="F110" s="44">
        <v>0</v>
      </c>
      <c r="G110" s="44">
        <f t="shared" si="3"/>
        <v>24</v>
      </c>
      <c r="H110" s="44">
        <v>1</v>
      </c>
      <c r="I110" s="44">
        <v>25</v>
      </c>
      <c r="J110" s="45">
        <f t="shared" si="2"/>
        <v>0.96</v>
      </c>
    </row>
    <row r="111" spans="1:10" x14ac:dyDescent="0.2">
      <c r="A111" s="16" t="s">
        <v>278</v>
      </c>
      <c r="B111" s="16" t="s">
        <v>279</v>
      </c>
      <c r="C111" s="16" t="s">
        <v>279</v>
      </c>
      <c r="D111" s="44">
        <v>4</v>
      </c>
      <c r="E111" s="44">
        <v>47</v>
      </c>
      <c r="F111" s="44">
        <v>0</v>
      </c>
      <c r="G111" s="44">
        <f t="shared" si="3"/>
        <v>51</v>
      </c>
      <c r="H111" s="44">
        <v>0</v>
      </c>
      <c r="I111" s="44">
        <v>47</v>
      </c>
      <c r="J111" s="45">
        <f>G111/I111</f>
        <v>1.0851063829787233</v>
      </c>
    </row>
    <row r="112" spans="1:10" ht="13.5" thickBot="1" x14ac:dyDescent="0.25">
      <c r="A112" s="62" t="s">
        <v>410</v>
      </c>
      <c r="B112" s="59" t="s">
        <v>279</v>
      </c>
      <c r="C112" s="59" t="s">
        <v>409</v>
      </c>
      <c r="D112" s="60">
        <v>0</v>
      </c>
      <c r="E112" s="60">
        <v>1</v>
      </c>
      <c r="F112" s="60">
        <v>0</v>
      </c>
      <c r="G112" s="60">
        <f t="shared" si="3"/>
        <v>1</v>
      </c>
      <c r="H112" s="60">
        <v>0</v>
      </c>
      <c r="I112" s="60">
        <v>2</v>
      </c>
      <c r="J112" s="61">
        <f>G112/I112</f>
        <v>0.5</v>
      </c>
    </row>
    <row r="113" spans="1:10" ht="13.5" thickTop="1" x14ac:dyDescent="0.2">
      <c r="A113" s="32" t="s">
        <v>280</v>
      </c>
      <c r="B113" s="32"/>
      <c r="C113" s="32"/>
      <c r="D113" s="46">
        <f>SUM(D3:D112)</f>
        <v>804</v>
      </c>
      <c r="E113" s="46">
        <f>SUM(E3:E112)</f>
        <v>10259</v>
      </c>
      <c r="F113" s="46">
        <f>SUM(F3:F112)</f>
        <v>17</v>
      </c>
      <c r="G113" s="46">
        <f t="shared" ref="G113" si="4">D113+E113+F113</f>
        <v>11080</v>
      </c>
      <c r="H113" s="46">
        <f>SUM(H3:H112)</f>
        <v>386</v>
      </c>
      <c r="I113" s="46">
        <f>SUM(I3:I112)</f>
        <v>9996</v>
      </c>
      <c r="J113" s="47">
        <f t="shared" si="2"/>
        <v>1.1084433773509403</v>
      </c>
    </row>
    <row r="115" spans="1:10" x14ac:dyDescent="0.2">
      <c r="A115" s="13" t="s">
        <v>454</v>
      </c>
      <c r="B115" s="13"/>
      <c r="C115" s="13"/>
      <c r="D115" s="48"/>
      <c r="E115" s="48"/>
      <c r="F115" s="48"/>
      <c r="G115" s="48"/>
      <c r="H115" s="48"/>
      <c r="I115" s="48"/>
      <c r="J115" s="49"/>
    </row>
    <row r="117" spans="1:10" x14ac:dyDescent="0.2">
      <c r="A117" s="13" t="s">
        <v>283</v>
      </c>
      <c r="B117" s="13"/>
      <c r="C117" s="13"/>
      <c r="D117" s="48"/>
      <c r="E117" s="48"/>
      <c r="F117" s="48"/>
      <c r="G117" s="48"/>
      <c r="H117" s="48"/>
      <c r="I117" s="48"/>
      <c r="J117" s="49"/>
    </row>
  </sheetData>
  <mergeCells count="1">
    <mergeCell ref="D1:I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D091F-C065-4665-8450-4F875022700E}">
  <dimension ref="A1:H80"/>
  <sheetViews>
    <sheetView tabSelected="1" topLeftCell="A29" workbookViewId="0">
      <selection activeCell="R18" sqref="R18"/>
    </sheetView>
  </sheetViews>
  <sheetFormatPr defaultRowHeight="12.75" x14ac:dyDescent="0.2"/>
  <cols>
    <col min="1" max="1" width="14.140625" style="17" customWidth="1"/>
    <col min="2" max="4" width="8.85546875" style="50"/>
    <col min="5" max="5" width="11" style="50" customWidth="1"/>
    <col min="6" max="6" width="12.42578125" style="50" customWidth="1"/>
    <col min="7" max="7" width="8.85546875" style="50"/>
    <col min="8" max="8" width="8.85546875" style="51"/>
  </cols>
  <sheetData>
    <row r="1" spans="1:8" x14ac:dyDescent="0.2">
      <c r="A1" s="39"/>
      <c r="B1" s="100">
        <v>45139</v>
      </c>
      <c r="C1" s="100"/>
      <c r="D1" s="100"/>
      <c r="E1" s="100"/>
      <c r="F1" s="100"/>
      <c r="G1" s="100"/>
      <c r="H1" s="40"/>
    </row>
    <row r="2" spans="1:8" ht="38.25" x14ac:dyDescent="0.2">
      <c r="A2" s="37" t="s">
        <v>1</v>
      </c>
      <c r="B2" s="41" t="s">
        <v>3</v>
      </c>
      <c r="C2" s="41" t="s">
        <v>4</v>
      </c>
      <c r="D2" s="42" t="s">
        <v>5</v>
      </c>
      <c r="E2" s="42" t="s">
        <v>6</v>
      </c>
      <c r="F2" s="42" t="s">
        <v>402</v>
      </c>
      <c r="G2" s="57" t="s">
        <v>7</v>
      </c>
      <c r="H2" s="43" t="s">
        <v>8</v>
      </c>
    </row>
    <row r="3" spans="1:8" x14ac:dyDescent="0.2">
      <c r="A3" s="16" t="s">
        <v>10</v>
      </c>
      <c r="B3" s="44">
        <v>2</v>
      </c>
      <c r="C3" s="44">
        <v>37</v>
      </c>
      <c r="D3" s="44">
        <v>0</v>
      </c>
      <c r="E3" s="44">
        <f>SUM(B3:D3)</f>
        <v>39</v>
      </c>
      <c r="F3" s="44">
        <v>0</v>
      </c>
      <c r="G3" s="44">
        <v>32</v>
      </c>
      <c r="H3" s="45">
        <f t="shared" ref="H3:H53" si="0">E3/G3</f>
        <v>1.21875</v>
      </c>
    </row>
    <row r="4" spans="1:8" x14ac:dyDescent="0.2">
      <c r="A4" s="16" t="s">
        <v>13</v>
      </c>
      <c r="B4" s="44">
        <v>2</v>
      </c>
      <c r="C4" s="44">
        <v>23</v>
      </c>
      <c r="D4" s="44">
        <v>0</v>
      </c>
      <c r="E4" s="44">
        <f t="shared" ref="E4:E53" si="1">SUM(B4:D4)</f>
        <v>25</v>
      </c>
      <c r="F4" s="44">
        <v>0</v>
      </c>
      <c r="G4" s="44">
        <v>35</v>
      </c>
      <c r="H4" s="45">
        <f t="shared" si="0"/>
        <v>0.7142857142857143</v>
      </c>
    </row>
    <row r="5" spans="1:8" x14ac:dyDescent="0.2">
      <c r="A5" s="16" t="s">
        <v>15</v>
      </c>
      <c r="B5" s="44">
        <v>0</v>
      </c>
      <c r="C5" s="44">
        <v>10</v>
      </c>
      <c r="D5" s="44">
        <v>0</v>
      </c>
      <c r="E5" s="44">
        <f t="shared" si="1"/>
        <v>10</v>
      </c>
      <c r="F5" s="44">
        <v>0</v>
      </c>
      <c r="G5" s="44">
        <v>11</v>
      </c>
      <c r="H5" s="45">
        <f t="shared" si="0"/>
        <v>0.90909090909090906</v>
      </c>
    </row>
    <row r="6" spans="1:8" x14ac:dyDescent="0.2">
      <c r="A6" s="16" t="s">
        <v>17</v>
      </c>
      <c r="B6" s="44">
        <v>6</v>
      </c>
      <c r="C6" s="44">
        <v>70</v>
      </c>
      <c r="D6" s="44">
        <v>0</v>
      </c>
      <c r="E6" s="44">
        <v>76</v>
      </c>
      <c r="F6" s="44">
        <v>1</v>
      </c>
      <c r="G6" s="44">
        <v>76</v>
      </c>
      <c r="H6" s="45">
        <v>1</v>
      </c>
    </row>
    <row r="7" spans="1:8" x14ac:dyDescent="0.2">
      <c r="A7" s="16" t="s">
        <v>22</v>
      </c>
      <c r="B7" s="44">
        <v>1</v>
      </c>
      <c r="C7" s="44">
        <v>29</v>
      </c>
      <c r="D7" s="44">
        <v>0</v>
      </c>
      <c r="E7" s="44">
        <f t="shared" si="1"/>
        <v>30</v>
      </c>
      <c r="F7" s="44">
        <v>1</v>
      </c>
      <c r="G7" s="44">
        <v>19</v>
      </c>
      <c r="H7" s="45">
        <f t="shared" si="0"/>
        <v>1.5789473684210527</v>
      </c>
    </row>
    <row r="8" spans="1:8" x14ac:dyDescent="0.2">
      <c r="A8" s="16" t="s">
        <v>25</v>
      </c>
      <c r="B8" s="44">
        <v>20</v>
      </c>
      <c r="C8" s="44">
        <v>110</v>
      </c>
      <c r="D8" s="44">
        <v>1</v>
      </c>
      <c r="E8" s="44">
        <f t="shared" si="1"/>
        <v>131</v>
      </c>
      <c r="F8" s="44">
        <v>11</v>
      </c>
      <c r="G8" s="44">
        <v>128</v>
      </c>
      <c r="H8" s="45">
        <f t="shared" si="0"/>
        <v>1.0234375</v>
      </c>
    </row>
    <row r="9" spans="1:8" x14ac:dyDescent="0.2">
      <c r="A9" s="16" t="s">
        <v>28</v>
      </c>
      <c r="B9" s="44">
        <v>8</v>
      </c>
      <c r="C9" s="44">
        <v>18</v>
      </c>
      <c r="D9" s="44">
        <v>0</v>
      </c>
      <c r="E9" s="44">
        <f t="shared" si="1"/>
        <v>26</v>
      </c>
      <c r="F9" s="44">
        <v>3</v>
      </c>
      <c r="G9" s="44">
        <v>21</v>
      </c>
      <c r="H9" s="45">
        <f t="shared" si="0"/>
        <v>1.2380952380952381</v>
      </c>
    </row>
    <row r="10" spans="1:8" x14ac:dyDescent="0.2">
      <c r="A10" s="16" t="s">
        <v>31</v>
      </c>
      <c r="B10" s="44">
        <v>30</v>
      </c>
      <c r="C10" s="44">
        <v>360</v>
      </c>
      <c r="D10" s="44">
        <v>1</v>
      </c>
      <c r="E10" s="44">
        <v>391</v>
      </c>
      <c r="F10" s="44">
        <v>7</v>
      </c>
      <c r="G10" s="44">
        <v>264</v>
      </c>
      <c r="H10" s="45">
        <v>1.481060606060606</v>
      </c>
    </row>
    <row r="11" spans="1:8" x14ac:dyDescent="0.2">
      <c r="A11" s="16" t="s">
        <v>36</v>
      </c>
      <c r="B11" s="44">
        <v>8</v>
      </c>
      <c r="C11" s="44">
        <v>95</v>
      </c>
      <c r="D11" s="44">
        <v>0</v>
      </c>
      <c r="E11" s="44">
        <v>103</v>
      </c>
      <c r="F11" s="44">
        <v>6</v>
      </c>
      <c r="G11" s="44">
        <v>108</v>
      </c>
      <c r="H11" s="45">
        <v>0.95370370370370372</v>
      </c>
    </row>
    <row r="12" spans="1:8" x14ac:dyDescent="0.2">
      <c r="A12" s="16" t="s">
        <v>41</v>
      </c>
      <c r="B12" s="44">
        <v>4</v>
      </c>
      <c r="C12" s="44">
        <v>38</v>
      </c>
      <c r="D12" s="44">
        <v>0</v>
      </c>
      <c r="E12" s="44">
        <f t="shared" si="1"/>
        <v>42</v>
      </c>
      <c r="F12" s="44">
        <v>0</v>
      </c>
      <c r="G12" s="44">
        <v>44</v>
      </c>
      <c r="H12" s="45">
        <f t="shared" si="0"/>
        <v>0.95454545454545459</v>
      </c>
    </row>
    <row r="13" spans="1:8" x14ac:dyDescent="0.2">
      <c r="A13" s="16" t="s">
        <v>44</v>
      </c>
      <c r="B13" s="44">
        <v>6</v>
      </c>
      <c r="C13" s="44">
        <v>135</v>
      </c>
      <c r="D13" s="44">
        <v>0</v>
      </c>
      <c r="E13" s="44">
        <f t="shared" si="1"/>
        <v>141</v>
      </c>
      <c r="F13" s="44">
        <v>6</v>
      </c>
      <c r="G13" s="44">
        <v>24</v>
      </c>
      <c r="H13" s="45">
        <f t="shared" si="0"/>
        <v>5.875</v>
      </c>
    </row>
    <row r="14" spans="1:8" x14ac:dyDescent="0.2">
      <c r="A14" s="16" t="s">
        <v>47</v>
      </c>
      <c r="B14" s="44">
        <v>31</v>
      </c>
      <c r="C14" s="44">
        <v>574</v>
      </c>
      <c r="D14" s="44">
        <v>0</v>
      </c>
      <c r="E14" s="44">
        <v>605</v>
      </c>
      <c r="F14" s="44">
        <v>21</v>
      </c>
      <c r="G14" s="44">
        <v>551</v>
      </c>
      <c r="H14" s="45">
        <v>1.0980036297640654</v>
      </c>
    </row>
    <row r="15" spans="1:8" x14ac:dyDescent="0.2">
      <c r="A15" s="16" t="s">
        <v>52</v>
      </c>
      <c r="B15" s="44">
        <v>1</v>
      </c>
      <c r="C15" s="44">
        <v>68</v>
      </c>
      <c r="D15" s="44">
        <v>0</v>
      </c>
      <c r="E15" s="44">
        <f t="shared" si="1"/>
        <v>69</v>
      </c>
      <c r="F15" s="44">
        <v>1</v>
      </c>
      <c r="G15" s="44">
        <v>16</v>
      </c>
      <c r="H15" s="45">
        <f t="shared" si="0"/>
        <v>4.3125</v>
      </c>
    </row>
    <row r="16" spans="1:8" x14ac:dyDescent="0.2">
      <c r="A16" s="16" t="s">
        <v>55</v>
      </c>
      <c r="B16" s="44">
        <v>28</v>
      </c>
      <c r="C16" s="44">
        <v>406</v>
      </c>
      <c r="D16" s="44">
        <v>0</v>
      </c>
      <c r="E16" s="44">
        <v>434</v>
      </c>
      <c r="F16" s="44">
        <v>10</v>
      </c>
      <c r="G16" s="44">
        <v>364</v>
      </c>
      <c r="H16" s="45">
        <v>1.1923076923076923</v>
      </c>
    </row>
    <row r="17" spans="1:8" x14ac:dyDescent="0.2">
      <c r="A17" s="16" t="s">
        <v>60</v>
      </c>
      <c r="B17" s="44">
        <v>6</v>
      </c>
      <c r="C17" s="44">
        <v>25</v>
      </c>
      <c r="D17" s="44">
        <v>0</v>
      </c>
      <c r="E17" s="44">
        <f t="shared" si="1"/>
        <v>31</v>
      </c>
      <c r="F17" s="44">
        <v>5</v>
      </c>
      <c r="G17" s="44">
        <v>29</v>
      </c>
      <c r="H17" s="45">
        <f t="shared" si="0"/>
        <v>1.0689655172413792</v>
      </c>
    </row>
    <row r="18" spans="1:8" x14ac:dyDescent="0.2">
      <c r="A18" s="16" t="s">
        <v>63</v>
      </c>
      <c r="B18" s="44">
        <v>1</v>
      </c>
      <c r="C18" s="44">
        <v>27</v>
      </c>
      <c r="D18" s="44">
        <v>0</v>
      </c>
      <c r="E18" s="44">
        <f t="shared" si="1"/>
        <v>28</v>
      </c>
      <c r="F18" s="44">
        <v>0</v>
      </c>
      <c r="G18" s="44">
        <v>27</v>
      </c>
      <c r="H18" s="45">
        <f t="shared" si="0"/>
        <v>1.037037037037037</v>
      </c>
    </row>
    <row r="19" spans="1:8" x14ac:dyDescent="0.2">
      <c r="A19" s="16" t="s">
        <v>66</v>
      </c>
      <c r="B19" s="44">
        <v>26</v>
      </c>
      <c r="C19" s="44">
        <v>240</v>
      </c>
      <c r="D19" s="44">
        <v>0</v>
      </c>
      <c r="E19" s="44">
        <v>266</v>
      </c>
      <c r="F19" s="44">
        <v>19</v>
      </c>
      <c r="G19" s="44">
        <v>151</v>
      </c>
      <c r="H19" s="45">
        <v>1.7615894039735098</v>
      </c>
    </row>
    <row r="20" spans="1:8" x14ac:dyDescent="0.2">
      <c r="A20" s="16" t="s">
        <v>71</v>
      </c>
      <c r="B20" s="44">
        <v>8</v>
      </c>
      <c r="C20" s="44">
        <v>91</v>
      </c>
      <c r="D20" s="44">
        <v>0</v>
      </c>
      <c r="E20" s="44">
        <v>99</v>
      </c>
      <c r="F20" s="44">
        <v>6</v>
      </c>
      <c r="G20" s="44">
        <v>106</v>
      </c>
      <c r="H20" s="45">
        <v>0.93396226415094341</v>
      </c>
    </row>
    <row r="21" spans="1:8" x14ac:dyDescent="0.2">
      <c r="A21" s="16" t="s">
        <v>76</v>
      </c>
      <c r="B21" s="44">
        <v>9</v>
      </c>
      <c r="C21" s="44">
        <v>45</v>
      </c>
      <c r="D21" s="44">
        <v>0</v>
      </c>
      <c r="E21" s="44">
        <f t="shared" si="1"/>
        <v>54</v>
      </c>
      <c r="F21" s="44">
        <v>1</v>
      </c>
      <c r="G21" s="44">
        <v>61</v>
      </c>
      <c r="H21" s="45">
        <f t="shared" si="0"/>
        <v>0.88524590163934425</v>
      </c>
    </row>
    <row r="22" spans="1:8" x14ac:dyDescent="0.2">
      <c r="A22" s="16" t="s">
        <v>79</v>
      </c>
      <c r="B22" s="44">
        <v>0</v>
      </c>
      <c r="C22" s="44">
        <v>4</v>
      </c>
      <c r="D22" s="44">
        <v>0</v>
      </c>
      <c r="E22" s="44">
        <f t="shared" si="1"/>
        <v>4</v>
      </c>
      <c r="F22" s="44">
        <v>0</v>
      </c>
      <c r="G22" s="44">
        <v>3</v>
      </c>
      <c r="H22" s="45">
        <f t="shared" si="0"/>
        <v>1.3333333333333333</v>
      </c>
    </row>
    <row r="23" spans="1:8" x14ac:dyDescent="0.2">
      <c r="A23" s="16" t="s">
        <v>82</v>
      </c>
      <c r="B23" s="44">
        <v>0</v>
      </c>
      <c r="C23" s="44">
        <v>1</v>
      </c>
      <c r="D23" s="44">
        <v>0</v>
      </c>
      <c r="E23" s="44">
        <v>1</v>
      </c>
      <c r="F23" s="44">
        <v>0</v>
      </c>
      <c r="G23" s="44">
        <v>1</v>
      </c>
      <c r="H23" s="45">
        <f t="shared" si="0"/>
        <v>1</v>
      </c>
    </row>
    <row r="24" spans="1:8" x14ac:dyDescent="0.2">
      <c r="A24" s="16" t="s">
        <v>85</v>
      </c>
      <c r="B24" s="44">
        <v>25</v>
      </c>
      <c r="C24" s="44">
        <v>231</v>
      </c>
      <c r="D24" s="44">
        <v>0</v>
      </c>
      <c r="E24" s="44">
        <f t="shared" si="1"/>
        <v>256</v>
      </c>
      <c r="F24" s="44">
        <v>8</v>
      </c>
      <c r="G24" s="44">
        <v>196</v>
      </c>
      <c r="H24" s="45">
        <f t="shared" si="0"/>
        <v>1.3061224489795917</v>
      </c>
    </row>
    <row r="25" spans="1:8" x14ac:dyDescent="0.2">
      <c r="A25" s="16" t="s">
        <v>89</v>
      </c>
      <c r="B25" s="44">
        <v>5</v>
      </c>
      <c r="C25" s="44">
        <v>53</v>
      </c>
      <c r="D25" s="44">
        <v>0</v>
      </c>
      <c r="E25" s="44">
        <f t="shared" si="1"/>
        <v>58</v>
      </c>
      <c r="F25" s="44">
        <v>5</v>
      </c>
      <c r="G25" s="44">
        <v>67</v>
      </c>
      <c r="H25" s="45">
        <f t="shared" si="0"/>
        <v>0.86567164179104472</v>
      </c>
    </row>
    <row r="26" spans="1:8" x14ac:dyDescent="0.2">
      <c r="A26" s="16" t="s">
        <v>92</v>
      </c>
      <c r="B26" s="44">
        <v>12</v>
      </c>
      <c r="C26" s="44">
        <v>58</v>
      </c>
      <c r="D26" s="44">
        <v>0</v>
      </c>
      <c r="E26" s="44">
        <f t="shared" si="1"/>
        <v>70</v>
      </c>
      <c r="F26" s="44">
        <v>12</v>
      </c>
      <c r="G26" s="44">
        <v>97</v>
      </c>
      <c r="H26" s="45">
        <f t="shared" si="0"/>
        <v>0.72164948453608246</v>
      </c>
    </row>
    <row r="27" spans="1:8" x14ac:dyDescent="0.2">
      <c r="A27" s="16" t="s">
        <v>95</v>
      </c>
      <c r="B27" s="44">
        <v>3</v>
      </c>
      <c r="C27" s="44">
        <v>19</v>
      </c>
      <c r="D27" s="44">
        <v>0</v>
      </c>
      <c r="E27" s="44">
        <f t="shared" si="1"/>
        <v>22</v>
      </c>
      <c r="F27" s="44">
        <v>3</v>
      </c>
      <c r="G27" s="44">
        <v>12</v>
      </c>
      <c r="H27" s="45">
        <f t="shared" si="0"/>
        <v>1.8333333333333333</v>
      </c>
    </row>
    <row r="28" spans="1:8" x14ac:dyDescent="0.2">
      <c r="A28" s="16" t="s">
        <v>98</v>
      </c>
      <c r="B28" s="44">
        <v>4</v>
      </c>
      <c r="C28" s="44">
        <v>11</v>
      </c>
      <c r="D28" s="44">
        <v>0</v>
      </c>
      <c r="E28" s="44">
        <f t="shared" si="1"/>
        <v>15</v>
      </c>
      <c r="F28" s="44">
        <v>3</v>
      </c>
      <c r="G28" s="44">
        <v>16</v>
      </c>
      <c r="H28" s="45">
        <f t="shared" si="0"/>
        <v>0.9375</v>
      </c>
    </row>
    <row r="29" spans="1:8" x14ac:dyDescent="0.2">
      <c r="A29" s="16" t="s">
        <v>101</v>
      </c>
      <c r="B29" s="44">
        <v>1</v>
      </c>
      <c r="C29" s="44">
        <v>9</v>
      </c>
      <c r="D29" s="44">
        <v>6</v>
      </c>
      <c r="E29" s="44">
        <f t="shared" si="1"/>
        <v>16</v>
      </c>
      <c r="F29" s="44">
        <v>0</v>
      </c>
      <c r="G29" s="44">
        <v>18</v>
      </c>
      <c r="H29" s="45">
        <f t="shared" si="0"/>
        <v>0.88888888888888884</v>
      </c>
    </row>
    <row r="30" spans="1:8" x14ac:dyDescent="0.2">
      <c r="A30" s="16" t="s">
        <v>104</v>
      </c>
      <c r="B30" s="44">
        <v>0</v>
      </c>
      <c r="C30" s="44">
        <v>12</v>
      </c>
      <c r="D30" s="44">
        <v>0</v>
      </c>
      <c r="E30" s="44">
        <f t="shared" si="1"/>
        <v>12</v>
      </c>
      <c r="F30" s="44">
        <v>0</v>
      </c>
      <c r="G30" s="44">
        <v>11</v>
      </c>
      <c r="H30" s="45">
        <f t="shared" si="0"/>
        <v>1.0909090909090908</v>
      </c>
    </row>
    <row r="31" spans="1:8" x14ac:dyDescent="0.2">
      <c r="A31" s="16" t="s">
        <v>107</v>
      </c>
      <c r="B31" s="44">
        <v>3</v>
      </c>
      <c r="C31" s="44">
        <v>27</v>
      </c>
      <c r="D31" s="44">
        <v>0</v>
      </c>
      <c r="E31" s="44">
        <f t="shared" si="1"/>
        <v>30</v>
      </c>
      <c r="F31" s="44">
        <v>3</v>
      </c>
      <c r="G31" s="44">
        <v>25</v>
      </c>
      <c r="H31" s="45">
        <f t="shared" si="0"/>
        <v>1.2</v>
      </c>
    </row>
    <row r="32" spans="1:8" x14ac:dyDescent="0.2">
      <c r="A32" s="16" t="s">
        <v>110</v>
      </c>
      <c r="B32" s="44">
        <v>5</v>
      </c>
      <c r="C32" s="44">
        <v>39</v>
      </c>
      <c r="D32" s="44">
        <v>0</v>
      </c>
      <c r="E32" s="44">
        <f t="shared" si="1"/>
        <v>44</v>
      </c>
      <c r="F32" s="44">
        <v>5</v>
      </c>
      <c r="G32" s="44">
        <v>36</v>
      </c>
      <c r="H32" s="45">
        <f t="shared" si="0"/>
        <v>1.2222222222222223</v>
      </c>
    </row>
    <row r="33" spans="1:8" x14ac:dyDescent="0.2">
      <c r="A33" s="16" t="s">
        <v>113</v>
      </c>
      <c r="B33" s="44">
        <v>9</v>
      </c>
      <c r="C33" s="44">
        <v>90</v>
      </c>
      <c r="D33" s="44">
        <v>0</v>
      </c>
      <c r="E33" s="44">
        <f t="shared" si="1"/>
        <v>99</v>
      </c>
      <c r="F33" s="44">
        <v>7</v>
      </c>
      <c r="G33" s="44">
        <v>114</v>
      </c>
      <c r="H33" s="45">
        <f t="shared" si="0"/>
        <v>0.86842105263157898</v>
      </c>
    </row>
    <row r="34" spans="1:8" x14ac:dyDescent="0.2">
      <c r="A34" s="16" t="s">
        <v>116</v>
      </c>
      <c r="B34" s="44">
        <v>0</v>
      </c>
      <c r="C34" s="44">
        <v>11</v>
      </c>
      <c r="D34" s="44">
        <v>0</v>
      </c>
      <c r="E34" s="44">
        <f t="shared" si="1"/>
        <v>11</v>
      </c>
      <c r="F34" s="44">
        <v>0</v>
      </c>
      <c r="G34" s="44">
        <v>11</v>
      </c>
      <c r="H34" s="45">
        <f t="shared" si="0"/>
        <v>1</v>
      </c>
    </row>
    <row r="35" spans="1:8" x14ac:dyDescent="0.2">
      <c r="A35" s="16" t="s">
        <v>119</v>
      </c>
      <c r="B35" s="44">
        <v>4</v>
      </c>
      <c r="C35" s="44">
        <v>16</v>
      </c>
      <c r="D35" s="44">
        <v>2</v>
      </c>
      <c r="E35" s="44">
        <f t="shared" si="1"/>
        <v>22</v>
      </c>
      <c r="F35" s="44">
        <v>4</v>
      </c>
      <c r="G35" s="44">
        <v>24</v>
      </c>
      <c r="H35" s="45">
        <f t="shared" si="0"/>
        <v>0.91666666666666663</v>
      </c>
    </row>
    <row r="36" spans="1:8" x14ac:dyDescent="0.2">
      <c r="A36" s="16" t="s">
        <v>122</v>
      </c>
      <c r="B36" s="44">
        <v>24</v>
      </c>
      <c r="C36" s="44">
        <v>184</v>
      </c>
      <c r="D36" s="44">
        <v>0</v>
      </c>
      <c r="E36" s="44">
        <v>208</v>
      </c>
      <c r="F36" s="44">
        <v>0</v>
      </c>
      <c r="G36" s="44">
        <v>126</v>
      </c>
      <c r="H36" s="45">
        <v>1.6507936507936507</v>
      </c>
    </row>
    <row r="37" spans="1:8" x14ac:dyDescent="0.2">
      <c r="A37" s="16" t="s">
        <v>127</v>
      </c>
      <c r="B37" s="44">
        <v>1</v>
      </c>
      <c r="C37" s="44">
        <v>41</v>
      </c>
      <c r="D37" s="44">
        <v>0</v>
      </c>
      <c r="E37" s="44">
        <f t="shared" si="1"/>
        <v>42</v>
      </c>
      <c r="F37" s="44">
        <v>1</v>
      </c>
      <c r="G37" s="44">
        <v>38</v>
      </c>
      <c r="H37" s="45">
        <f t="shared" si="0"/>
        <v>1.1052631578947369</v>
      </c>
    </row>
    <row r="38" spans="1:8" x14ac:dyDescent="0.2">
      <c r="A38" s="16" t="s">
        <v>129</v>
      </c>
      <c r="B38" s="44">
        <v>2</v>
      </c>
      <c r="C38" s="44">
        <v>55</v>
      </c>
      <c r="D38" s="44">
        <v>0</v>
      </c>
      <c r="E38" s="44">
        <f t="shared" si="1"/>
        <v>57</v>
      </c>
      <c r="F38" s="44">
        <v>1</v>
      </c>
      <c r="G38" s="44">
        <v>42</v>
      </c>
      <c r="H38" s="45">
        <f t="shared" si="0"/>
        <v>1.3571428571428572</v>
      </c>
    </row>
    <row r="39" spans="1:8" x14ac:dyDescent="0.2">
      <c r="A39" s="16" t="s">
        <v>132</v>
      </c>
      <c r="B39" s="44">
        <v>1</v>
      </c>
      <c r="C39" s="44">
        <v>21</v>
      </c>
      <c r="D39" s="44">
        <v>0</v>
      </c>
      <c r="E39" s="44">
        <f t="shared" si="1"/>
        <v>22</v>
      </c>
      <c r="F39" s="44">
        <v>1</v>
      </c>
      <c r="G39" s="44">
        <v>21</v>
      </c>
      <c r="H39" s="45">
        <f t="shared" si="0"/>
        <v>1.0476190476190477</v>
      </c>
    </row>
    <row r="40" spans="1:8" x14ac:dyDescent="0.2">
      <c r="A40" s="16" t="s">
        <v>135</v>
      </c>
      <c r="B40" s="44">
        <v>10</v>
      </c>
      <c r="C40" s="44">
        <v>88</v>
      </c>
      <c r="D40" s="44">
        <v>0</v>
      </c>
      <c r="E40" s="44">
        <f t="shared" si="1"/>
        <v>98</v>
      </c>
      <c r="F40" s="44">
        <v>8</v>
      </c>
      <c r="G40" s="44">
        <v>100</v>
      </c>
      <c r="H40" s="45">
        <f t="shared" si="0"/>
        <v>0.98</v>
      </c>
    </row>
    <row r="41" spans="1:8" x14ac:dyDescent="0.2">
      <c r="A41" s="16" t="s">
        <v>138</v>
      </c>
      <c r="B41" s="44">
        <v>16</v>
      </c>
      <c r="C41" s="44">
        <v>104</v>
      </c>
      <c r="D41" s="44">
        <v>0</v>
      </c>
      <c r="E41" s="44">
        <f t="shared" si="1"/>
        <v>120</v>
      </c>
      <c r="F41" s="44">
        <v>5</v>
      </c>
      <c r="G41" s="44">
        <v>76</v>
      </c>
      <c r="H41" s="45">
        <f t="shared" si="0"/>
        <v>1.5789473684210527</v>
      </c>
    </row>
    <row r="42" spans="1:8" x14ac:dyDescent="0.2">
      <c r="A42" s="16" t="s">
        <v>141</v>
      </c>
      <c r="B42" s="44">
        <v>10</v>
      </c>
      <c r="C42" s="44">
        <v>107</v>
      </c>
      <c r="D42" s="44">
        <v>0</v>
      </c>
      <c r="E42" s="44">
        <f t="shared" si="1"/>
        <v>117</v>
      </c>
      <c r="F42" s="44">
        <v>3</v>
      </c>
      <c r="G42" s="44">
        <v>99</v>
      </c>
      <c r="H42" s="45">
        <f t="shared" si="0"/>
        <v>1.1818181818181819</v>
      </c>
    </row>
    <row r="43" spans="1:8" x14ac:dyDescent="0.2">
      <c r="A43" s="16" t="s">
        <v>144</v>
      </c>
      <c r="B43" s="44">
        <v>2</v>
      </c>
      <c r="C43" s="44">
        <v>51</v>
      </c>
      <c r="D43" s="44">
        <v>0</v>
      </c>
      <c r="E43" s="44">
        <f t="shared" si="1"/>
        <v>53</v>
      </c>
      <c r="F43" s="44">
        <v>0</v>
      </c>
      <c r="G43" s="44">
        <v>44</v>
      </c>
      <c r="H43" s="45">
        <f t="shared" si="0"/>
        <v>1.2045454545454546</v>
      </c>
    </row>
    <row r="44" spans="1:8" x14ac:dyDescent="0.2">
      <c r="A44" s="16" t="s">
        <v>147</v>
      </c>
      <c r="B44" s="44">
        <v>11</v>
      </c>
      <c r="C44" s="44">
        <v>59</v>
      </c>
      <c r="D44" s="44">
        <v>0</v>
      </c>
      <c r="E44" s="44">
        <v>70</v>
      </c>
      <c r="F44" s="44">
        <v>4</v>
      </c>
      <c r="G44" s="44">
        <v>69</v>
      </c>
      <c r="H44" s="45">
        <v>1.0144927536231885</v>
      </c>
    </row>
    <row r="45" spans="1:8" x14ac:dyDescent="0.2">
      <c r="A45" s="16" t="s">
        <v>152</v>
      </c>
      <c r="B45" s="44">
        <v>5</v>
      </c>
      <c r="C45" s="44">
        <v>178</v>
      </c>
      <c r="D45" s="44">
        <v>0</v>
      </c>
      <c r="E45" s="44">
        <f t="shared" si="1"/>
        <v>183</v>
      </c>
      <c r="F45" s="44">
        <v>5</v>
      </c>
      <c r="G45" s="44">
        <v>55</v>
      </c>
      <c r="H45" s="45">
        <f t="shared" si="0"/>
        <v>3.3272727272727272</v>
      </c>
    </row>
    <row r="46" spans="1:8" x14ac:dyDescent="0.2">
      <c r="A46" s="16" t="s">
        <v>155</v>
      </c>
      <c r="B46" s="44">
        <v>3</v>
      </c>
      <c r="C46" s="44">
        <v>47</v>
      </c>
      <c r="D46" s="44">
        <v>0</v>
      </c>
      <c r="E46" s="44">
        <v>50</v>
      </c>
      <c r="F46" s="44">
        <v>0</v>
      </c>
      <c r="G46" s="44">
        <v>51</v>
      </c>
      <c r="H46" s="45">
        <v>0.98039215686274506</v>
      </c>
    </row>
    <row r="47" spans="1:8" x14ac:dyDescent="0.2">
      <c r="A47" s="16" t="s">
        <v>160</v>
      </c>
      <c r="B47" s="44">
        <v>2</v>
      </c>
      <c r="C47" s="44">
        <v>64</v>
      </c>
      <c r="D47" s="44">
        <v>0</v>
      </c>
      <c r="E47" s="44">
        <f t="shared" si="1"/>
        <v>66</v>
      </c>
      <c r="F47" s="44">
        <v>0</v>
      </c>
      <c r="G47" s="44">
        <v>35</v>
      </c>
      <c r="H47" s="45">
        <f t="shared" si="0"/>
        <v>1.8857142857142857</v>
      </c>
    </row>
    <row r="48" spans="1:8" x14ac:dyDescent="0.2">
      <c r="A48" s="16" t="s">
        <v>163</v>
      </c>
      <c r="B48" s="44">
        <v>6</v>
      </c>
      <c r="C48" s="44">
        <v>80</v>
      </c>
      <c r="D48" s="44">
        <v>0</v>
      </c>
      <c r="E48" s="44">
        <f t="shared" si="1"/>
        <v>86</v>
      </c>
      <c r="F48" s="44">
        <v>6</v>
      </c>
      <c r="G48" s="44">
        <v>46</v>
      </c>
      <c r="H48" s="45">
        <f t="shared" si="0"/>
        <v>1.8695652173913044</v>
      </c>
    </row>
    <row r="49" spans="1:8" x14ac:dyDescent="0.2">
      <c r="A49" s="16" t="s">
        <v>166</v>
      </c>
      <c r="B49" s="44">
        <v>5</v>
      </c>
      <c r="C49" s="44">
        <v>118</v>
      </c>
      <c r="D49" s="44">
        <v>0</v>
      </c>
      <c r="E49" s="44">
        <f t="shared" si="1"/>
        <v>123</v>
      </c>
      <c r="F49" s="44">
        <v>5</v>
      </c>
      <c r="G49" s="44">
        <v>72</v>
      </c>
      <c r="H49" s="45">
        <f t="shared" si="0"/>
        <v>1.7083333333333333</v>
      </c>
    </row>
    <row r="50" spans="1:8" x14ac:dyDescent="0.2">
      <c r="A50" s="16" t="s">
        <v>169</v>
      </c>
      <c r="B50" s="44">
        <v>6</v>
      </c>
      <c r="C50" s="44">
        <v>28</v>
      </c>
      <c r="D50" s="44">
        <v>0</v>
      </c>
      <c r="E50" s="44">
        <f t="shared" si="1"/>
        <v>34</v>
      </c>
      <c r="F50" s="44">
        <v>3</v>
      </c>
      <c r="G50" s="44">
        <v>32</v>
      </c>
      <c r="H50" s="45">
        <f t="shared" si="0"/>
        <v>1.0625</v>
      </c>
    </row>
    <row r="51" spans="1:8" x14ac:dyDescent="0.2">
      <c r="A51" s="16" t="s">
        <v>172</v>
      </c>
      <c r="B51" s="44">
        <v>9</v>
      </c>
      <c r="C51" s="44">
        <v>124</v>
      </c>
      <c r="D51" s="44">
        <v>0</v>
      </c>
      <c r="E51" s="44">
        <f t="shared" si="1"/>
        <v>133</v>
      </c>
      <c r="F51" s="44">
        <v>2</v>
      </c>
      <c r="G51" s="44">
        <v>135</v>
      </c>
      <c r="H51" s="45">
        <f t="shared" si="0"/>
        <v>0.98518518518518516</v>
      </c>
    </row>
    <row r="52" spans="1:8" x14ac:dyDescent="0.2">
      <c r="A52" s="16" t="s">
        <v>174</v>
      </c>
      <c r="B52" s="44">
        <v>3</v>
      </c>
      <c r="C52" s="44">
        <v>45</v>
      </c>
      <c r="D52" s="44">
        <v>0</v>
      </c>
      <c r="E52" s="44">
        <f t="shared" si="1"/>
        <v>48</v>
      </c>
      <c r="F52" s="44">
        <v>3</v>
      </c>
      <c r="G52" s="44">
        <v>24</v>
      </c>
      <c r="H52" s="45">
        <f t="shared" si="0"/>
        <v>2</v>
      </c>
    </row>
    <row r="53" spans="1:8" x14ac:dyDescent="0.2">
      <c r="A53" s="16" t="s">
        <v>177</v>
      </c>
      <c r="B53" s="44">
        <v>3</v>
      </c>
      <c r="C53" s="44">
        <v>30</v>
      </c>
      <c r="D53" s="44">
        <v>0</v>
      </c>
      <c r="E53" s="44">
        <f t="shared" si="1"/>
        <v>33</v>
      </c>
      <c r="F53" s="44">
        <v>2</v>
      </c>
      <c r="G53" s="44">
        <v>32</v>
      </c>
      <c r="H53" s="45">
        <f t="shared" si="0"/>
        <v>1.03125</v>
      </c>
    </row>
    <row r="54" spans="1:8" x14ac:dyDescent="0.2">
      <c r="A54" s="16" t="s">
        <v>180</v>
      </c>
      <c r="B54" s="44">
        <v>137</v>
      </c>
      <c r="C54" s="44">
        <v>2426</v>
      </c>
      <c r="D54" s="44">
        <v>0</v>
      </c>
      <c r="E54" s="44">
        <v>2563</v>
      </c>
      <c r="F54" s="44">
        <v>37</v>
      </c>
      <c r="G54" s="44">
        <v>2761</v>
      </c>
      <c r="H54" s="45">
        <v>0.92828685258964139</v>
      </c>
    </row>
    <row r="55" spans="1:8" x14ac:dyDescent="0.2">
      <c r="A55" s="16" t="s">
        <v>208</v>
      </c>
      <c r="B55" s="44">
        <v>5</v>
      </c>
      <c r="C55" s="44">
        <v>49</v>
      </c>
      <c r="D55" s="44">
        <v>0</v>
      </c>
      <c r="E55" s="44">
        <f t="shared" ref="E55:E74" si="2">SUM(B55:D55)</f>
        <v>54</v>
      </c>
      <c r="F55" s="44">
        <v>1</v>
      </c>
      <c r="G55" s="44">
        <v>58</v>
      </c>
      <c r="H55" s="45">
        <f t="shared" ref="H55:H76" si="3">E55/G55</f>
        <v>0.93103448275862066</v>
      </c>
    </row>
    <row r="56" spans="1:8" x14ac:dyDescent="0.2">
      <c r="A56" s="16" t="s">
        <v>210</v>
      </c>
      <c r="B56" s="44">
        <v>2</v>
      </c>
      <c r="C56" s="44">
        <v>13</v>
      </c>
      <c r="D56" s="44">
        <v>0</v>
      </c>
      <c r="E56" s="44">
        <v>15</v>
      </c>
      <c r="F56" s="44">
        <v>2</v>
      </c>
      <c r="G56" s="44">
        <v>18</v>
      </c>
      <c r="H56" s="45">
        <v>0.83333333333333337</v>
      </c>
    </row>
    <row r="57" spans="1:8" x14ac:dyDescent="0.2">
      <c r="A57" s="16" t="s">
        <v>213</v>
      </c>
      <c r="B57" s="44">
        <v>6</v>
      </c>
      <c r="C57" s="44">
        <v>64</v>
      </c>
      <c r="D57" s="44">
        <v>0</v>
      </c>
      <c r="E57" s="44">
        <f t="shared" si="2"/>
        <v>70</v>
      </c>
      <c r="F57" s="44">
        <v>0</v>
      </c>
      <c r="G57" s="44">
        <v>75</v>
      </c>
      <c r="H57" s="45">
        <f t="shared" si="3"/>
        <v>0.93333333333333335</v>
      </c>
    </row>
    <row r="58" spans="1:8" x14ac:dyDescent="0.2">
      <c r="A58" s="16" t="s">
        <v>216</v>
      </c>
      <c r="B58" s="44">
        <v>9</v>
      </c>
      <c r="C58" s="44">
        <v>64</v>
      </c>
      <c r="D58" s="44">
        <v>0</v>
      </c>
      <c r="E58" s="44">
        <f t="shared" si="2"/>
        <v>73</v>
      </c>
      <c r="F58" s="44">
        <v>9</v>
      </c>
      <c r="G58" s="44">
        <v>46</v>
      </c>
      <c r="H58" s="45">
        <f t="shared" si="3"/>
        <v>1.5869565217391304</v>
      </c>
    </row>
    <row r="59" spans="1:8" x14ac:dyDescent="0.2">
      <c r="A59" s="16" t="s">
        <v>219</v>
      </c>
      <c r="B59" s="44">
        <v>9</v>
      </c>
      <c r="C59" s="44">
        <v>234</v>
      </c>
      <c r="D59" s="44">
        <v>3</v>
      </c>
      <c r="E59" s="44">
        <v>246</v>
      </c>
      <c r="F59" s="44">
        <v>3</v>
      </c>
      <c r="G59" s="44">
        <v>198</v>
      </c>
      <c r="H59" s="45">
        <v>1.2424242424242424</v>
      </c>
    </row>
    <row r="60" spans="1:8" x14ac:dyDescent="0.2">
      <c r="A60" s="16" t="s">
        <v>224</v>
      </c>
      <c r="B60" s="44">
        <v>13</v>
      </c>
      <c r="C60" s="44">
        <v>135</v>
      </c>
      <c r="D60" s="44">
        <v>0</v>
      </c>
      <c r="E60" s="44">
        <f t="shared" si="2"/>
        <v>148</v>
      </c>
      <c r="F60" s="44">
        <v>6</v>
      </c>
      <c r="G60" s="44">
        <v>89</v>
      </c>
      <c r="H60" s="45">
        <f t="shared" si="3"/>
        <v>1.6629213483146068</v>
      </c>
    </row>
    <row r="61" spans="1:8" x14ac:dyDescent="0.2">
      <c r="A61" s="16" t="s">
        <v>227</v>
      </c>
      <c r="B61" s="44">
        <v>2</v>
      </c>
      <c r="C61" s="44">
        <v>28</v>
      </c>
      <c r="D61" s="44">
        <v>1</v>
      </c>
      <c r="E61" s="44">
        <f t="shared" si="2"/>
        <v>31</v>
      </c>
      <c r="F61" s="44">
        <v>2</v>
      </c>
      <c r="G61" s="44">
        <v>36</v>
      </c>
      <c r="H61" s="45">
        <f t="shared" si="3"/>
        <v>0.86111111111111116</v>
      </c>
    </row>
    <row r="62" spans="1:8" x14ac:dyDescent="0.2">
      <c r="A62" s="16" t="s">
        <v>230</v>
      </c>
      <c r="B62" s="44">
        <v>28</v>
      </c>
      <c r="C62" s="44">
        <v>211</v>
      </c>
      <c r="D62" s="44">
        <v>0</v>
      </c>
      <c r="E62" s="44">
        <f t="shared" si="2"/>
        <v>239</v>
      </c>
      <c r="F62" s="44">
        <v>0</v>
      </c>
      <c r="G62" s="44">
        <v>151</v>
      </c>
      <c r="H62" s="45">
        <f t="shared" si="3"/>
        <v>1.5827814569536425</v>
      </c>
    </row>
    <row r="63" spans="1:8" x14ac:dyDescent="0.2">
      <c r="A63" s="16" t="s">
        <v>233</v>
      </c>
      <c r="B63" s="44">
        <v>2</v>
      </c>
      <c r="C63" s="44">
        <v>65</v>
      </c>
      <c r="D63" s="44">
        <v>0</v>
      </c>
      <c r="E63" s="44">
        <f t="shared" si="2"/>
        <v>67</v>
      </c>
      <c r="F63" s="44">
        <v>1</v>
      </c>
      <c r="G63" s="44">
        <v>22</v>
      </c>
      <c r="H63" s="45">
        <f t="shared" si="3"/>
        <v>3.0454545454545454</v>
      </c>
    </row>
    <row r="64" spans="1:8" x14ac:dyDescent="0.2">
      <c r="A64" s="16" t="s">
        <v>236</v>
      </c>
      <c r="B64" s="44">
        <v>0</v>
      </c>
      <c r="C64" s="44">
        <v>1</v>
      </c>
      <c r="D64" s="44">
        <v>0</v>
      </c>
      <c r="E64" s="44">
        <f t="shared" si="2"/>
        <v>1</v>
      </c>
      <c r="F64" s="44">
        <v>0</v>
      </c>
      <c r="G64" s="44">
        <v>3</v>
      </c>
      <c r="H64" s="45">
        <f t="shared" si="3"/>
        <v>0.33333333333333331</v>
      </c>
    </row>
    <row r="65" spans="1:8" x14ac:dyDescent="0.2">
      <c r="A65" s="16" t="s">
        <v>239</v>
      </c>
      <c r="B65" s="44">
        <v>10</v>
      </c>
      <c r="C65" s="44">
        <v>122</v>
      </c>
      <c r="D65" s="44">
        <v>0</v>
      </c>
      <c r="E65" s="44">
        <f t="shared" si="2"/>
        <v>132</v>
      </c>
      <c r="F65" s="44">
        <v>8</v>
      </c>
      <c r="G65" s="44">
        <v>128</v>
      </c>
      <c r="H65" s="45">
        <f t="shared" si="3"/>
        <v>1.03125</v>
      </c>
    </row>
    <row r="66" spans="1:8" x14ac:dyDescent="0.2">
      <c r="A66" s="16" t="s">
        <v>242</v>
      </c>
      <c r="B66" s="44">
        <v>6</v>
      </c>
      <c r="C66" s="44">
        <v>84</v>
      </c>
      <c r="D66" s="44">
        <v>0</v>
      </c>
      <c r="E66" s="44">
        <f t="shared" si="2"/>
        <v>90</v>
      </c>
      <c r="F66" s="44">
        <v>4</v>
      </c>
      <c r="G66" s="44">
        <v>72</v>
      </c>
      <c r="H66" s="45">
        <f t="shared" si="3"/>
        <v>1.25</v>
      </c>
    </row>
    <row r="67" spans="1:8" x14ac:dyDescent="0.2">
      <c r="A67" s="16" t="s">
        <v>246</v>
      </c>
      <c r="B67" s="44">
        <v>14</v>
      </c>
      <c r="C67" s="44">
        <v>75</v>
      </c>
      <c r="D67" s="44">
        <v>0</v>
      </c>
      <c r="E67" s="44">
        <f t="shared" si="2"/>
        <v>89</v>
      </c>
      <c r="F67" s="44">
        <v>2</v>
      </c>
      <c r="G67" s="44">
        <v>102</v>
      </c>
      <c r="H67" s="45">
        <f t="shared" si="3"/>
        <v>0.87254901960784315</v>
      </c>
    </row>
    <row r="68" spans="1:8" x14ac:dyDescent="0.2">
      <c r="A68" s="16" t="s">
        <v>249</v>
      </c>
      <c r="B68" s="44">
        <v>8</v>
      </c>
      <c r="C68" s="44">
        <v>72</v>
      </c>
      <c r="D68" s="44">
        <v>1</v>
      </c>
      <c r="E68" s="44">
        <f t="shared" si="2"/>
        <v>81</v>
      </c>
      <c r="F68" s="44">
        <v>3</v>
      </c>
      <c r="G68" s="44">
        <v>102</v>
      </c>
      <c r="H68" s="45">
        <f t="shared" si="3"/>
        <v>0.79411764705882348</v>
      </c>
    </row>
    <row r="69" spans="1:8" x14ac:dyDescent="0.2">
      <c r="A69" s="16" t="s">
        <v>252</v>
      </c>
      <c r="B69" s="44">
        <v>7</v>
      </c>
      <c r="C69" s="44">
        <v>84</v>
      </c>
      <c r="D69" s="44">
        <v>0</v>
      </c>
      <c r="E69" s="44">
        <f t="shared" si="2"/>
        <v>91</v>
      </c>
      <c r="F69" s="44">
        <v>0</v>
      </c>
      <c r="G69" s="44">
        <v>93</v>
      </c>
      <c r="H69" s="45">
        <f t="shared" si="3"/>
        <v>0.978494623655914</v>
      </c>
    </row>
    <row r="70" spans="1:8" x14ac:dyDescent="0.2">
      <c r="A70" s="16" t="s">
        <v>255</v>
      </c>
      <c r="B70" s="44">
        <v>1</v>
      </c>
      <c r="C70" s="44">
        <v>19</v>
      </c>
      <c r="D70" s="44">
        <v>0</v>
      </c>
      <c r="E70" s="44">
        <f t="shared" si="2"/>
        <v>20</v>
      </c>
      <c r="F70" s="44">
        <v>1</v>
      </c>
      <c r="G70" s="44">
        <v>23</v>
      </c>
      <c r="H70" s="45">
        <f t="shared" si="3"/>
        <v>0.86956521739130432</v>
      </c>
    </row>
    <row r="71" spans="1:8" x14ac:dyDescent="0.2">
      <c r="A71" s="16" t="s">
        <v>258</v>
      </c>
      <c r="B71" s="44">
        <v>130</v>
      </c>
      <c r="C71" s="44">
        <v>1825</v>
      </c>
      <c r="D71" s="44">
        <v>2</v>
      </c>
      <c r="E71" s="44">
        <v>1957</v>
      </c>
      <c r="F71" s="44">
        <v>92</v>
      </c>
      <c r="G71" s="44">
        <v>1925</v>
      </c>
      <c r="H71" s="45">
        <v>1.0166233766233765</v>
      </c>
    </row>
    <row r="72" spans="1:8" x14ac:dyDescent="0.2">
      <c r="A72" s="16" t="s">
        <v>269</v>
      </c>
      <c r="B72" s="44">
        <v>13</v>
      </c>
      <c r="C72" s="44">
        <v>92</v>
      </c>
      <c r="D72" s="44">
        <v>0</v>
      </c>
      <c r="E72" s="44">
        <v>105</v>
      </c>
      <c r="F72" s="44">
        <v>11</v>
      </c>
      <c r="G72" s="44">
        <v>93</v>
      </c>
      <c r="H72" s="45">
        <v>1.1290322580645162</v>
      </c>
    </row>
    <row r="73" spans="1:8" x14ac:dyDescent="0.2">
      <c r="A73" s="16" t="s">
        <v>273</v>
      </c>
      <c r="B73" s="44">
        <v>10</v>
      </c>
      <c r="C73" s="44">
        <v>119</v>
      </c>
      <c r="D73" s="44">
        <v>0</v>
      </c>
      <c r="E73" s="44">
        <f t="shared" si="2"/>
        <v>129</v>
      </c>
      <c r="F73" s="44">
        <v>6</v>
      </c>
      <c r="G73" s="44">
        <v>132</v>
      </c>
      <c r="H73" s="45">
        <f t="shared" si="3"/>
        <v>0.97727272727272729</v>
      </c>
    </row>
    <row r="74" spans="1:8" x14ac:dyDescent="0.2">
      <c r="A74" s="16" t="s">
        <v>276</v>
      </c>
      <c r="B74" s="44">
        <v>1</v>
      </c>
      <c r="C74" s="44">
        <v>23</v>
      </c>
      <c r="D74" s="44">
        <v>0</v>
      </c>
      <c r="E74" s="44">
        <f t="shared" si="2"/>
        <v>24</v>
      </c>
      <c r="F74" s="44">
        <v>1</v>
      </c>
      <c r="G74" s="44">
        <v>25</v>
      </c>
      <c r="H74" s="45">
        <f t="shared" si="3"/>
        <v>0.96</v>
      </c>
    </row>
    <row r="75" spans="1:8" ht="13.5" thickBot="1" x14ac:dyDescent="0.25">
      <c r="A75" s="16" t="s">
        <v>279</v>
      </c>
      <c r="B75" s="44">
        <v>4</v>
      </c>
      <c r="C75" s="44">
        <v>48</v>
      </c>
      <c r="D75" s="44">
        <v>0</v>
      </c>
      <c r="E75" s="44">
        <v>52</v>
      </c>
      <c r="F75" s="44">
        <v>0</v>
      </c>
      <c r="G75" s="44">
        <v>49</v>
      </c>
      <c r="H75" s="45">
        <v>1.0612244897959184</v>
      </c>
    </row>
    <row r="76" spans="1:8" ht="13.5" thickTop="1" x14ac:dyDescent="0.2">
      <c r="A76" s="32" t="s">
        <v>485</v>
      </c>
      <c r="B76" s="46">
        <f>SUM(B3:B75)</f>
        <v>804</v>
      </c>
      <c r="C76" s="46">
        <f>SUM(C3:C75)</f>
        <v>10259</v>
      </c>
      <c r="D76" s="46">
        <f>SUM(D3:D75)</f>
        <v>17</v>
      </c>
      <c r="E76" s="46">
        <f t="shared" ref="E76" si="4">B76+C76+D76</f>
        <v>11080</v>
      </c>
      <c r="F76" s="46">
        <f>SUM(F3:F75)</f>
        <v>386</v>
      </c>
      <c r="G76" s="46">
        <f>SUM(G3:G75)</f>
        <v>9996</v>
      </c>
      <c r="H76" s="47">
        <f t="shared" si="3"/>
        <v>1.1084433773509403</v>
      </c>
    </row>
    <row r="78" spans="1:8" x14ac:dyDescent="0.2">
      <c r="A78" s="13"/>
      <c r="B78" s="48"/>
      <c r="C78" s="48"/>
      <c r="D78" s="48"/>
      <c r="E78" s="48"/>
      <c r="F78" s="48"/>
      <c r="G78" s="48"/>
      <c r="H78" s="49"/>
    </row>
    <row r="80" spans="1:8" x14ac:dyDescent="0.2">
      <c r="A80" s="13"/>
      <c r="B80" s="48"/>
      <c r="C80" s="48"/>
      <c r="D80" s="48"/>
      <c r="E80" s="48"/>
      <c r="F80" s="48"/>
      <c r="G80" s="48"/>
      <c r="H80" s="49"/>
    </row>
  </sheetData>
  <mergeCells count="1">
    <mergeCell ref="B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17"/>
  <sheetViews>
    <sheetView topLeftCell="A86" zoomScaleNormal="100" workbookViewId="0">
      <selection activeCell="B101" sqref="B101"/>
    </sheetView>
  </sheetViews>
  <sheetFormatPr defaultRowHeight="12.75" x14ac:dyDescent="0.2"/>
  <cols>
    <col min="1" max="1" width="10.28515625" style="17" customWidth="1"/>
    <col min="2" max="2" width="14.140625" style="17" customWidth="1"/>
    <col min="3" max="3" width="25.42578125" style="17" bestFit="1" customWidth="1"/>
    <col min="4" max="6" width="8.85546875" style="50"/>
    <col min="7" max="7" width="11" style="50" customWidth="1"/>
    <col min="8" max="8" width="12.42578125" style="50" customWidth="1"/>
    <col min="9" max="9" width="8.85546875" style="50"/>
    <col min="10" max="10" width="8.85546875" style="51"/>
  </cols>
  <sheetData>
    <row r="1" spans="1:10" s="2" customFormat="1" x14ac:dyDescent="0.2">
      <c r="A1" s="39"/>
      <c r="B1" s="39"/>
      <c r="C1" s="39"/>
      <c r="D1" s="99">
        <v>45170</v>
      </c>
      <c r="E1" s="99"/>
      <c r="F1" s="99"/>
      <c r="G1" s="99"/>
      <c r="H1" s="99"/>
      <c r="I1" s="99"/>
      <c r="J1" s="40"/>
    </row>
    <row r="2" spans="1:10" s="2" customFormat="1" ht="38.25" x14ac:dyDescent="0.2">
      <c r="A2" s="36" t="s">
        <v>0</v>
      </c>
      <c r="B2" s="37" t="s">
        <v>1</v>
      </c>
      <c r="C2" s="37" t="s">
        <v>2</v>
      </c>
      <c r="D2" s="41" t="s">
        <v>3</v>
      </c>
      <c r="E2" s="41" t="s">
        <v>4</v>
      </c>
      <c r="F2" s="42" t="s">
        <v>5</v>
      </c>
      <c r="G2" s="42" t="s">
        <v>6</v>
      </c>
      <c r="H2" s="42" t="s">
        <v>402</v>
      </c>
      <c r="I2" s="57" t="s">
        <v>7</v>
      </c>
      <c r="J2" s="43" t="s">
        <v>8</v>
      </c>
    </row>
    <row r="3" spans="1:10" x14ac:dyDescent="0.2">
      <c r="A3" s="16" t="s">
        <v>9</v>
      </c>
      <c r="B3" s="16" t="s">
        <v>10</v>
      </c>
      <c r="C3" s="16" t="s">
        <v>11</v>
      </c>
      <c r="D3" s="44"/>
      <c r="E3" s="44"/>
      <c r="F3" s="44"/>
      <c r="G3" s="44">
        <f>SUM(D3:F3)</f>
        <v>0</v>
      </c>
      <c r="H3" s="44"/>
      <c r="I3" s="44"/>
      <c r="J3" s="45" t="e">
        <f t="shared" ref="J3:J75" si="0">G3/I3</f>
        <v>#DIV/0!</v>
      </c>
    </row>
    <row r="4" spans="1:10" x14ac:dyDescent="0.2">
      <c r="A4" s="16" t="s">
        <v>12</v>
      </c>
      <c r="B4" s="16" t="s">
        <v>13</v>
      </c>
      <c r="C4" s="16" t="s">
        <v>13</v>
      </c>
      <c r="D4" s="44"/>
      <c r="E4" s="44"/>
      <c r="F4" s="44"/>
      <c r="G4" s="44">
        <f t="shared" ref="G4:G76" si="1">SUM(D4:F4)</f>
        <v>0</v>
      </c>
      <c r="H4" s="44"/>
      <c r="I4" s="44"/>
      <c r="J4" s="45" t="e">
        <f t="shared" si="0"/>
        <v>#DIV/0!</v>
      </c>
    </row>
    <row r="5" spans="1:10" x14ac:dyDescent="0.2">
      <c r="A5" s="16" t="s">
        <v>14</v>
      </c>
      <c r="B5" s="16" t="s">
        <v>15</v>
      </c>
      <c r="C5" s="16" t="s">
        <v>15</v>
      </c>
      <c r="D5" s="44"/>
      <c r="E5" s="44"/>
      <c r="F5" s="44"/>
      <c r="G5" s="44">
        <f t="shared" si="1"/>
        <v>0</v>
      </c>
      <c r="H5" s="44"/>
      <c r="I5" s="44"/>
      <c r="J5" s="45" t="e">
        <f t="shared" si="0"/>
        <v>#DIV/0!</v>
      </c>
    </row>
    <row r="6" spans="1:10" x14ac:dyDescent="0.2">
      <c r="A6" s="16" t="s">
        <v>16</v>
      </c>
      <c r="B6" s="16" t="s">
        <v>17</v>
      </c>
      <c r="C6" s="16" t="s">
        <v>18</v>
      </c>
      <c r="D6" s="44"/>
      <c r="E6" s="44"/>
      <c r="F6" s="44"/>
      <c r="G6" s="44">
        <f t="shared" si="1"/>
        <v>0</v>
      </c>
      <c r="H6" s="44"/>
      <c r="I6" s="44"/>
      <c r="J6" s="45" t="e">
        <f t="shared" si="0"/>
        <v>#DIV/0!</v>
      </c>
    </row>
    <row r="7" spans="1:10" x14ac:dyDescent="0.2">
      <c r="A7" s="16" t="s">
        <v>19</v>
      </c>
      <c r="B7" s="16" t="s">
        <v>17</v>
      </c>
      <c r="C7" s="16" t="s">
        <v>20</v>
      </c>
      <c r="D7" s="44"/>
      <c r="E7" s="44"/>
      <c r="F7" s="44"/>
      <c r="G7" s="44">
        <f t="shared" si="1"/>
        <v>0</v>
      </c>
      <c r="H7" s="44"/>
      <c r="I7" s="44"/>
      <c r="J7" s="45" t="e">
        <f t="shared" si="0"/>
        <v>#DIV/0!</v>
      </c>
    </row>
    <row r="8" spans="1:10" x14ac:dyDescent="0.2">
      <c r="A8" s="16" t="s">
        <v>21</v>
      </c>
      <c r="B8" s="16" t="s">
        <v>22</v>
      </c>
      <c r="C8" s="16" t="s">
        <v>23</v>
      </c>
      <c r="D8" s="44"/>
      <c r="E8" s="44"/>
      <c r="F8" s="44"/>
      <c r="G8" s="44">
        <f t="shared" si="1"/>
        <v>0</v>
      </c>
      <c r="H8" s="44"/>
      <c r="I8" s="44"/>
      <c r="J8" s="45" t="e">
        <f t="shared" si="0"/>
        <v>#DIV/0!</v>
      </c>
    </row>
    <row r="9" spans="1:10" x14ac:dyDescent="0.2">
      <c r="A9" s="16" t="s">
        <v>24</v>
      </c>
      <c r="B9" s="16" t="s">
        <v>25</v>
      </c>
      <c r="C9" s="16" t="s">
        <v>26</v>
      </c>
      <c r="D9" s="44"/>
      <c r="E9" s="44"/>
      <c r="F9" s="44"/>
      <c r="G9" s="44">
        <f t="shared" si="1"/>
        <v>0</v>
      </c>
      <c r="H9" s="44"/>
      <c r="I9" s="44"/>
      <c r="J9" s="45" t="e">
        <f t="shared" si="0"/>
        <v>#DIV/0!</v>
      </c>
    </row>
    <row r="10" spans="1:10" x14ac:dyDescent="0.2">
      <c r="A10" s="16" t="s">
        <v>27</v>
      </c>
      <c r="B10" s="16" t="s">
        <v>28</v>
      </c>
      <c r="C10" s="16" t="s">
        <v>29</v>
      </c>
      <c r="D10" s="44"/>
      <c r="E10" s="44"/>
      <c r="F10" s="44"/>
      <c r="G10" s="44">
        <f t="shared" si="1"/>
        <v>0</v>
      </c>
      <c r="H10" s="44"/>
      <c r="I10" s="44"/>
      <c r="J10" s="45" t="e">
        <f t="shared" si="0"/>
        <v>#DIV/0!</v>
      </c>
    </row>
    <row r="11" spans="1:10" x14ac:dyDescent="0.2">
      <c r="A11" s="16" t="s">
        <v>30</v>
      </c>
      <c r="B11" s="16" t="s">
        <v>31</v>
      </c>
      <c r="C11" s="16" t="s">
        <v>32</v>
      </c>
      <c r="D11" s="44"/>
      <c r="E11" s="44"/>
      <c r="F11" s="44"/>
      <c r="G11" s="44">
        <f t="shared" si="1"/>
        <v>0</v>
      </c>
      <c r="H11" s="44"/>
      <c r="I11" s="44"/>
      <c r="J11" s="45" t="e">
        <f t="shared" si="0"/>
        <v>#DIV/0!</v>
      </c>
    </row>
    <row r="12" spans="1:10" x14ac:dyDescent="0.2">
      <c r="A12" s="16" t="s">
        <v>33</v>
      </c>
      <c r="B12" s="16" t="s">
        <v>31</v>
      </c>
      <c r="C12" s="16" t="s">
        <v>34</v>
      </c>
      <c r="D12" s="44"/>
      <c r="E12" s="44"/>
      <c r="F12" s="44"/>
      <c r="G12" s="44">
        <f t="shared" si="1"/>
        <v>0</v>
      </c>
      <c r="H12" s="44"/>
      <c r="I12" s="44"/>
      <c r="J12" s="45" t="e">
        <f t="shared" si="0"/>
        <v>#DIV/0!</v>
      </c>
    </row>
    <row r="13" spans="1:10" x14ac:dyDescent="0.2">
      <c r="A13" s="16" t="s">
        <v>35</v>
      </c>
      <c r="B13" s="16" t="s">
        <v>36</v>
      </c>
      <c r="C13" s="16" t="s">
        <v>37</v>
      </c>
      <c r="D13" s="44"/>
      <c r="E13" s="44"/>
      <c r="F13" s="44"/>
      <c r="G13" s="44">
        <f t="shared" si="1"/>
        <v>0</v>
      </c>
      <c r="H13" s="44"/>
      <c r="I13" s="44"/>
      <c r="J13" s="45" t="e">
        <f t="shared" si="0"/>
        <v>#DIV/0!</v>
      </c>
    </row>
    <row r="14" spans="1:10" x14ac:dyDescent="0.2">
      <c r="A14" s="16" t="s">
        <v>38</v>
      </c>
      <c r="B14" s="16" t="s">
        <v>36</v>
      </c>
      <c r="C14" s="16" t="s">
        <v>39</v>
      </c>
      <c r="D14" s="44"/>
      <c r="E14" s="44"/>
      <c r="F14" s="44"/>
      <c r="G14" s="44">
        <f t="shared" si="1"/>
        <v>0</v>
      </c>
      <c r="H14" s="44"/>
      <c r="I14" s="44"/>
      <c r="J14" s="45" t="e">
        <f t="shared" si="0"/>
        <v>#DIV/0!</v>
      </c>
    </row>
    <row r="15" spans="1:10" x14ac:dyDescent="0.2">
      <c r="A15" s="16" t="s">
        <v>40</v>
      </c>
      <c r="B15" s="16" t="s">
        <v>41</v>
      </c>
      <c r="C15" s="16" t="s">
        <v>42</v>
      </c>
      <c r="D15" s="44"/>
      <c r="E15" s="44"/>
      <c r="F15" s="44"/>
      <c r="G15" s="44">
        <f t="shared" si="1"/>
        <v>0</v>
      </c>
      <c r="H15" s="44"/>
      <c r="I15" s="44"/>
      <c r="J15" s="45" t="e">
        <f t="shared" si="0"/>
        <v>#DIV/0!</v>
      </c>
    </row>
    <row r="16" spans="1:10" x14ac:dyDescent="0.2">
      <c r="A16" s="16" t="s">
        <v>43</v>
      </c>
      <c r="B16" s="16" t="s">
        <v>44</v>
      </c>
      <c r="C16" s="16" t="s">
        <v>45</v>
      </c>
      <c r="D16" s="44"/>
      <c r="E16" s="44"/>
      <c r="F16" s="44"/>
      <c r="G16" s="44">
        <f t="shared" si="1"/>
        <v>0</v>
      </c>
      <c r="H16" s="44"/>
      <c r="I16" s="44"/>
      <c r="J16" s="45" t="e">
        <f t="shared" si="0"/>
        <v>#DIV/0!</v>
      </c>
    </row>
    <row r="17" spans="1:10" x14ac:dyDescent="0.2">
      <c r="A17" s="16" t="s">
        <v>46</v>
      </c>
      <c r="B17" s="16" t="s">
        <v>47</v>
      </c>
      <c r="C17" s="16" t="s">
        <v>48</v>
      </c>
      <c r="D17" s="44"/>
      <c r="E17" s="44"/>
      <c r="F17" s="44"/>
      <c r="G17" s="44">
        <f t="shared" si="1"/>
        <v>0</v>
      </c>
      <c r="H17" s="44"/>
      <c r="I17" s="44"/>
      <c r="J17" s="45" t="e">
        <f t="shared" si="0"/>
        <v>#DIV/0!</v>
      </c>
    </row>
    <row r="18" spans="1:10" x14ac:dyDescent="0.2">
      <c r="A18" s="16" t="s">
        <v>49</v>
      </c>
      <c r="B18" s="16" t="s">
        <v>47</v>
      </c>
      <c r="C18" s="16" t="s">
        <v>50</v>
      </c>
      <c r="D18" s="44"/>
      <c r="E18" s="44"/>
      <c r="F18" s="44"/>
      <c r="G18" s="44">
        <f t="shared" si="1"/>
        <v>0</v>
      </c>
      <c r="H18" s="44"/>
      <c r="I18" s="44"/>
      <c r="J18" s="45" t="e">
        <f t="shared" si="0"/>
        <v>#DIV/0!</v>
      </c>
    </row>
    <row r="19" spans="1:10" x14ac:dyDescent="0.2">
      <c r="A19" s="16" t="s">
        <v>51</v>
      </c>
      <c r="B19" s="16" t="s">
        <v>52</v>
      </c>
      <c r="C19" s="16" t="s">
        <v>53</v>
      </c>
      <c r="D19" s="44"/>
      <c r="E19" s="44"/>
      <c r="F19" s="44"/>
      <c r="G19" s="44">
        <f t="shared" si="1"/>
        <v>0</v>
      </c>
      <c r="H19" s="44"/>
      <c r="I19" s="44"/>
      <c r="J19" s="45" t="e">
        <f t="shared" si="0"/>
        <v>#DIV/0!</v>
      </c>
    </row>
    <row r="20" spans="1:10" x14ac:dyDescent="0.2">
      <c r="A20" s="16" t="s">
        <v>54</v>
      </c>
      <c r="B20" s="16" t="s">
        <v>55</v>
      </c>
      <c r="C20" s="16" t="s">
        <v>56</v>
      </c>
      <c r="D20" s="44"/>
      <c r="E20" s="44"/>
      <c r="F20" s="44"/>
      <c r="G20" s="44">
        <f t="shared" si="1"/>
        <v>0</v>
      </c>
      <c r="H20" s="44"/>
      <c r="I20" s="44"/>
      <c r="J20" s="45" t="e">
        <f t="shared" si="0"/>
        <v>#DIV/0!</v>
      </c>
    </row>
    <row r="21" spans="1:10" x14ac:dyDescent="0.2">
      <c r="A21" s="56" t="s">
        <v>57</v>
      </c>
      <c r="B21" s="16" t="s">
        <v>55</v>
      </c>
      <c r="C21" s="16" t="s">
        <v>405</v>
      </c>
      <c r="D21" s="44"/>
      <c r="E21" s="44"/>
      <c r="F21" s="44"/>
      <c r="G21" s="44">
        <f t="shared" si="1"/>
        <v>0</v>
      </c>
      <c r="H21" s="44"/>
      <c r="I21" s="44"/>
      <c r="J21" s="45" t="e">
        <f t="shared" si="0"/>
        <v>#DIV/0!</v>
      </c>
    </row>
    <row r="22" spans="1:10" x14ac:dyDescent="0.2">
      <c r="A22" s="16" t="s">
        <v>59</v>
      </c>
      <c r="B22" s="16" t="s">
        <v>60</v>
      </c>
      <c r="C22" s="16" t="s">
        <v>61</v>
      </c>
      <c r="D22" s="44"/>
      <c r="E22" s="44"/>
      <c r="F22" s="44"/>
      <c r="G22" s="44">
        <f t="shared" si="1"/>
        <v>0</v>
      </c>
      <c r="H22" s="44"/>
      <c r="I22" s="44"/>
      <c r="J22" s="45" t="e">
        <f t="shared" si="0"/>
        <v>#DIV/0!</v>
      </c>
    </row>
    <row r="23" spans="1:10" x14ac:dyDescent="0.2">
      <c r="A23" s="16" t="s">
        <v>62</v>
      </c>
      <c r="B23" s="16" t="s">
        <v>63</v>
      </c>
      <c r="C23" s="16" t="s">
        <v>64</v>
      </c>
      <c r="D23" s="44"/>
      <c r="E23" s="44"/>
      <c r="F23" s="44"/>
      <c r="G23" s="44">
        <f t="shared" si="1"/>
        <v>0</v>
      </c>
      <c r="H23" s="44"/>
      <c r="I23" s="44"/>
      <c r="J23" s="45" t="e">
        <f t="shared" si="0"/>
        <v>#DIV/0!</v>
      </c>
    </row>
    <row r="24" spans="1:10" x14ac:dyDescent="0.2">
      <c r="A24" s="16" t="s">
        <v>65</v>
      </c>
      <c r="B24" s="16" t="s">
        <v>66</v>
      </c>
      <c r="C24" s="16" t="s">
        <v>67</v>
      </c>
      <c r="D24" s="44"/>
      <c r="E24" s="44"/>
      <c r="F24" s="44"/>
      <c r="G24" s="44">
        <f t="shared" si="1"/>
        <v>0</v>
      </c>
      <c r="H24" s="44"/>
      <c r="I24" s="44"/>
      <c r="J24" s="45" t="e">
        <f t="shared" si="0"/>
        <v>#DIV/0!</v>
      </c>
    </row>
    <row r="25" spans="1:10" x14ac:dyDescent="0.2">
      <c r="A25" s="16" t="s">
        <v>68</v>
      </c>
      <c r="B25" s="16" t="s">
        <v>66</v>
      </c>
      <c r="C25" s="16" t="s">
        <v>69</v>
      </c>
      <c r="D25" s="44"/>
      <c r="E25" s="44"/>
      <c r="F25" s="44"/>
      <c r="G25" s="44">
        <f t="shared" si="1"/>
        <v>0</v>
      </c>
      <c r="H25" s="44"/>
      <c r="I25" s="44"/>
      <c r="J25" s="45" t="e">
        <f t="shared" si="0"/>
        <v>#DIV/0!</v>
      </c>
    </row>
    <row r="26" spans="1:10" x14ac:dyDescent="0.2">
      <c r="A26" s="16" t="s">
        <v>70</v>
      </c>
      <c r="B26" s="16" t="s">
        <v>71</v>
      </c>
      <c r="C26" s="16" t="s">
        <v>72</v>
      </c>
      <c r="D26" s="44"/>
      <c r="E26" s="44"/>
      <c r="F26" s="44"/>
      <c r="G26" s="44">
        <f t="shared" si="1"/>
        <v>0</v>
      </c>
      <c r="H26" s="44"/>
      <c r="I26" s="44"/>
      <c r="J26" s="45" t="e">
        <f t="shared" si="0"/>
        <v>#DIV/0!</v>
      </c>
    </row>
    <row r="27" spans="1:10" x14ac:dyDescent="0.2">
      <c r="A27" s="58" t="s">
        <v>73</v>
      </c>
      <c r="B27" s="16" t="s">
        <v>71</v>
      </c>
      <c r="C27" s="16" t="s">
        <v>74</v>
      </c>
      <c r="D27" s="44"/>
      <c r="E27" s="44"/>
      <c r="F27" s="44"/>
      <c r="G27" s="44">
        <f t="shared" si="1"/>
        <v>0</v>
      </c>
      <c r="H27" s="44"/>
      <c r="I27" s="44"/>
      <c r="J27" s="45" t="e">
        <f t="shared" si="0"/>
        <v>#DIV/0!</v>
      </c>
    </row>
    <row r="28" spans="1:10" x14ac:dyDescent="0.2">
      <c r="A28" s="16" t="s">
        <v>75</v>
      </c>
      <c r="B28" s="16" t="s">
        <v>76</v>
      </c>
      <c r="C28" s="16" t="s">
        <v>77</v>
      </c>
      <c r="D28" s="44"/>
      <c r="E28" s="44"/>
      <c r="F28" s="44"/>
      <c r="G28" s="44">
        <f t="shared" si="1"/>
        <v>0</v>
      </c>
      <c r="H28" s="44"/>
      <c r="I28" s="44"/>
      <c r="J28" s="45" t="e">
        <f t="shared" si="0"/>
        <v>#DIV/0!</v>
      </c>
    </row>
    <row r="29" spans="1:10" x14ac:dyDescent="0.2">
      <c r="A29" s="16" t="s">
        <v>78</v>
      </c>
      <c r="B29" s="16" t="s">
        <v>79</v>
      </c>
      <c r="C29" s="16" t="s">
        <v>80</v>
      </c>
      <c r="D29" s="44"/>
      <c r="E29" s="44"/>
      <c r="F29" s="44"/>
      <c r="G29" s="44">
        <f t="shared" si="1"/>
        <v>0</v>
      </c>
      <c r="H29" s="44"/>
      <c r="I29" s="44"/>
      <c r="J29" s="45" t="e">
        <f t="shared" si="0"/>
        <v>#DIV/0!</v>
      </c>
    </row>
    <row r="30" spans="1:10" x14ac:dyDescent="0.2">
      <c r="A30" s="16" t="s">
        <v>81</v>
      </c>
      <c r="B30" s="16" t="s">
        <v>82</v>
      </c>
      <c r="C30" s="16" t="s">
        <v>83</v>
      </c>
      <c r="D30" s="44"/>
      <c r="E30" s="44"/>
      <c r="F30" s="44"/>
      <c r="G30" s="44">
        <v>0</v>
      </c>
      <c r="H30" s="44"/>
      <c r="I30" s="44"/>
      <c r="J30" s="45" t="e">
        <f t="shared" si="0"/>
        <v>#DIV/0!</v>
      </c>
    </row>
    <row r="31" spans="1:10" x14ac:dyDescent="0.2">
      <c r="A31" s="16" t="s">
        <v>84</v>
      </c>
      <c r="B31" s="16" t="s">
        <v>85</v>
      </c>
      <c r="C31" s="16" t="s">
        <v>86</v>
      </c>
      <c r="D31" s="44"/>
      <c r="E31" s="44"/>
      <c r="F31" s="44"/>
      <c r="G31" s="44">
        <f t="shared" si="1"/>
        <v>0</v>
      </c>
      <c r="H31" s="44"/>
      <c r="I31" s="44"/>
      <c r="J31" s="45" t="e">
        <f t="shared" si="0"/>
        <v>#DIV/0!</v>
      </c>
    </row>
    <row r="32" spans="1:10" x14ac:dyDescent="0.2">
      <c r="A32" s="16" t="s">
        <v>88</v>
      </c>
      <c r="B32" s="16" t="s">
        <v>89</v>
      </c>
      <c r="C32" s="16" t="s">
        <v>90</v>
      </c>
      <c r="D32" s="44"/>
      <c r="E32" s="44"/>
      <c r="F32" s="44"/>
      <c r="G32" s="44">
        <f t="shared" si="1"/>
        <v>0</v>
      </c>
      <c r="H32" s="44"/>
      <c r="I32" s="44"/>
      <c r="J32" s="45" t="e">
        <f t="shared" si="0"/>
        <v>#DIV/0!</v>
      </c>
    </row>
    <row r="33" spans="1:10" x14ac:dyDescent="0.2">
      <c r="A33" s="16" t="s">
        <v>91</v>
      </c>
      <c r="B33" s="16" t="s">
        <v>92</v>
      </c>
      <c r="C33" s="16" t="s">
        <v>93</v>
      </c>
      <c r="D33" s="44"/>
      <c r="E33" s="44"/>
      <c r="F33" s="44"/>
      <c r="G33" s="44">
        <f t="shared" si="1"/>
        <v>0</v>
      </c>
      <c r="H33" s="44"/>
      <c r="I33" s="44"/>
      <c r="J33" s="45" t="e">
        <f t="shared" si="0"/>
        <v>#DIV/0!</v>
      </c>
    </row>
    <row r="34" spans="1:10" x14ac:dyDescent="0.2">
      <c r="A34" s="16" t="s">
        <v>94</v>
      </c>
      <c r="B34" s="16" t="s">
        <v>95</v>
      </c>
      <c r="C34" s="16" t="s">
        <v>96</v>
      </c>
      <c r="D34" s="44"/>
      <c r="E34" s="44"/>
      <c r="F34" s="44"/>
      <c r="G34" s="44">
        <f t="shared" si="1"/>
        <v>0</v>
      </c>
      <c r="H34" s="44"/>
      <c r="I34" s="44"/>
      <c r="J34" s="45" t="e">
        <f t="shared" si="0"/>
        <v>#DIV/0!</v>
      </c>
    </row>
    <row r="35" spans="1:10" x14ac:dyDescent="0.2">
      <c r="A35" s="16" t="s">
        <v>97</v>
      </c>
      <c r="B35" s="16" t="s">
        <v>98</v>
      </c>
      <c r="C35" s="16" t="s">
        <v>99</v>
      </c>
      <c r="D35" s="44"/>
      <c r="E35" s="44"/>
      <c r="F35" s="44"/>
      <c r="G35" s="44">
        <f t="shared" si="1"/>
        <v>0</v>
      </c>
      <c r="H35" s="44"/>
      <c r="I35" s="44"/>
      <c r="J35" s="45" t="e">
        <f t="shared" si="0"/>
        <v>#DIV/0!</v>
      </c>
    </row>
    <row r="36" spans="1:10" x14ac:dyDescent="0.2">
      <c r="A36" s="16" t="s">
        <v>100</v>
      </c>
      <c r="B36" s="16" t="s">
        <v>101</v>
      </c>
      <c r="C36" s="16" t="s">
        <v>102</v>
      </c>
      <c r="D36" s="44"/>
      <c r="E36" s="44"/>
      <c r="F36" s="44"/>
      <c r="G36" s="44">
        <f t="shared" si="1"/>
        <v>0</v>
      </c>
      <c r="H36" s="44"/>
      <c r="I36" s="44"/>
      <c r="J36" s="45" t="e">
        <f t="shared" si="0"/>
        <v>#DIV/0!</v>
      </c>
    </row>
    <row r="37" spans="1:10" x14ac:dyDescent="0.2">
      <c r="A37" s="16" t="s">
        <v>103</v>
      </c>
      <c r="B37" s="16" t="s">
        <v>104</v>
      </c>
      <c r="C37" s="16" t="s">
        <v>105</v>
      </c>
      <c r="D37" s="44"/>
      <c r="E37" s="44"/>
      <c r="F37" s="44"/>
      <c r="G37" s="44">
        <f t="shared" si="1"/>
        <v>0</v>
      </c>
      <c r="H37" s="44"/>
      <c r="I37" s="44"/>
      <c r="J37" s="45" t="e">
        <f t="shared" si="0"/>
        <v>#DIV/0!</v>
      </c>
    </row>
    <row r="38" spans="1:10" x14ac:dyDescent="0.2">
      <c r="A38" s="16" t="s">
        <v>106</v>
      </c>
      <c r="B38" s="16" t="s">
        <v>107</v>
      </c>
      <c r="C38" s="16" t="s">
        <v>108</v>
      </c>
      <c r="D38" s="44"/>
      <c r="E38" s="44"/>
      <c r="F38" s="44"/>
      <c r="G38" s="44">
        <f t="shared" si="1"/>
        <v>0</v>
      </c>
      <c r="H38" s="44"/>
      <c r="I38" s="44"/>
      <c r="J38" s="45" t="e">
        <f t="shared" si="0"/>
        <v>#DIV/0!</v>
      </c>
    </row>
    <row r="39" spans="1:10" x14ac:dyDescent="0.2">
      <c r="A39" s="16" t="s">
        <v>109</v>
      </c>
      <c r="B39" s="16" t="s">
        <v>110</v>
      </c>
      <c r="C39" s="16" t="s">
        <v>111</v>
      </c>
      <c r="D39" s="44"/>
      <c r="E39" s="44"/>
      <c r="F39" s="44"/>
      <c r="G39" s="44">
        <f t="shared" si="1"/>
        <v>0</v>
      </c>
      <c r="H39" s="44"/>
      <c r="I39" s="44"/>
      <c r="J39" s="45" t="e">
        <f t="shared" si="0"/>
        <v>#DIV/0!</v>
      </c>
    </row>
    <row r="40" spans="1:10" x14ac:dyDescent="0.2">
      <c r="A40" s="16" t="s">
        <v>112</v>
      </c>
      <c r="B40" s="16" t="s">
        <v>113</v>
      </c>
      <c r="C40" s="16" t="s">
        <v>114</v>
      </c>
      <c r="D40" s="44"/>
      <c r="E40" s="44"/>
      <c r="F40" s="44"/>
      <c r="G40" s="44">
        <f t="shared" si="1"/>
        <v>0</v>
      </c>
      <c r="H40" s="44"/>
      <c r="I40" s="44"/>
      <c r="J40" s="45" t="e">
        <f t="shared" si="0"/>
        <v>#DIV/0!</v>
      </c>
    </row>
    <row r="41" spans="1:10" x14ac:dyDescent="0.2">
      <c r="A41" s="16" t="s">
        <v>115</v>
      </c>
      <c r="B41" s="16" t="s">
        <v>116</v>
      </c>
      <c r="C41" s="16" t="s">
        <v>117</v>
      </c>
      <c r="D41" s="44"/>
      <c r="E41" s="44"/>
      <c r="F41" s="44"/>
      <c r="G41" s="44">
        <f t="shared" si="1"/>
        <v>0</v>
      </c>
      <c r="H41" s="44"/>
      <c r="I41" s="44"/>
      <c r="J41" s="45" t="e">
        <f t="shared" si="0"/>
        <v>#DIV/0!</v>
      </c>
    </row>
    <row r="42" spans="1:10" x14ac:dyDescent="0.2">
      <c r="A42" s="16" t="s">
        <v>118</v>
      </c>
      <c r="B42" s="16" t="s">
        <v>119</v>
      </c>
      <c r="C42" s="16" t="s">
        <v>120</v>
      </c>
      <c r="D42" s="44"/>
      <c r="E42" s="44"/>
      <c r="F42" s="44"/>
      <c r="G42" s="44">
        <f t="shared" si="1"/>
        <v>0</v>
      </c>
      <c r="H42" s="44"/>
      <c r="I42" s="44"/>
      <c r="J42" s="45" t="e">
        <f t="shared" si="0"/>
        <v>#DIV/0!</v>
      </c>
    </row>
    <row r="43" spans="1:10" x14ac:dyDescent="0.2">
      <c r="A43" s="16" t="s">
        <v>121</v>
      </c>
      <c r="B43" s="16" t="s">
        <v>122</v>
      </c>
      <c r="C43" s="16" t="s">
        <v>123</v>
      </c>
      <c r="D43" s="44"/>
      <c r="E43" s="44"/>
      <c r="F43" s="44"/>
      <c r="G43" s="44">
        <f t="shared" si="1"/>
        <v>0</v>
      </c>
      <c r="H43" s="44"/>
      <c r="I43" s="44"/>
      <c r="J43" s="45" t="e">
        <f t="shared" si="0"/>
        <v>#DIV/0!</v>
      </c>
    </row>
    <row r="44" spans="1:10" x14ac:dyDescent="0.2">
      <c r="A44" s="16" t="s">
        <v>124</v>
      </c>
      <c r="B44" s="16" t="s">
        <v>122</v>
      </c>
      <c r="C44" s="16" t="s">
        <v>125</v>
      </c>
      <c r="D44" s="44"/>
      <c r="E44" s="44"/>
      <c r="F44" s="44"/>
      <c r="G44" s="44">
        <f t="shared" si="1"/>
        <v>0</v>
      </c>
      <c r="H44" s="44"/>
      <c r="I44" s="44"/>
      <c r="J44" s="45" t="e">
        <f t="shared" si="0"/>
        <v>#DIV/0!</v>
      </c>
    </row>
    <row r="45" spans="1:10" x14ac:dyDescent="0.2">
      <c r="A45" s="16" t="s">
        <v>126</v>
      </c>
      <c r="B45" s="16" t="s">
        <v>127</v>
      </c>
      <c r="C45" s="16" t="s">
        <v>127</v>
      </c>
      <c r="D45" s="44"/>
      <c r="E45" s="44"/>
      <c r="F45" s="44"/>
      <c r="G45" s="44">
        <f t="shared" si="1"/>
        <v>0</v>
      </c>
      <c r="H45" s="44"/>
      <c r="I45" s="44"/>
      <c r="J45" s="45" t="e">
        <f t="shared" si="0"/>
        <v>#DIV/0!</v>
      </c>
    </row>
    <row r="46" spans="1:10" x14ac:dyDescent="0.2">
      <c r="A46" s="16" t="s">
        <v>128</v>
      </c>
      <c r="B46" s="16" t="s">
        <v>129</v>
      </c>
      <c r="C46" s="16" t="s">
        <v>130</v>
      </c>
      <c r="D46" s="44"/>
      <c r="E46" s="44"/>
      <c r="F46" s="44"/>
      <c r="G46" s="44">
        <f t="shared" si="1"/>
        <v>0</v>
      </c>
      <c r="H46" s="44"/>
      <c r="I46" s="44"/>
      <c r="J46" s="45" t="e">
        <f t="shared" si="0"/>
        <v>#DIV/0!</v>
      </c>
    </row>
    <row r="47" spans="1:10" x14ac:dyDescent="0.2">
      <c r="A47" s="16" t="s">
        <v>131</v>
      </c>
      <c r="B47" s="16" t="s">
        <v>132</v>
      </c>
      <c r="C47" s="16" t="s">
        <v>133</v>
      </c>
      <c r="D47" s="44"/>
      <c r="E47" s="44"/>
      <c r="F47" s="44"/>
      <c r="G47" s="44">
        <f t="shared" si="1"/>
        <v>0</v>
      </c>
      <c r="H47" s="44"/>
      <c r="I47" s="44"/>
      <c r="J47" s="45" t="e">
        <f t="shared" si="0"/>
        <v>#DIV/0!</v>
      </c>
    </row>
    <row r="48" spans="1:10" x14ac:dyDescent="0.2">
      <c r="A48" s="16" t="s">
        <v>134</v>
      </c>
      <c r="B48" s="16" t="s">
        <v>135</v>
      </c>
      <c r="C48" s="16" t="s">
        <v>136</v>
      </c>
      <c r="D48" s="44"/>
      <c r="E48" s="44"/>
      <c r="F48" s="44"/>
      <c r="G48" s="44">
        <f t="shared" si="1"/>
        <v>0</v>
      </c>
      <c r="H48" s="44"/>
      <c r="I48" s="44"/>
      <c r="J48" s="45" t="e">
        <f t="shared" si="0"/>
        <v>#DIV/0!</v>
      </c>
    </row>
    <row r="49" spans="1:10" x14ac:dyDescent="0.2">
      <c r="A49" s="16" t="s">
        <v>137</v>
      </c>
      <c r="B49" s="16" t="s">
        <v>138</v>
      </c>
      <c r="C49" s="16" t="s">
        <v>139</v>
      </c>
      <c r="D49" s="44"/>
      <c r="E49" s="44"/>
      <c r="F49" s="44"/>
      <c r="G49" s="44">
        <f t="shared" si="1"/>
        <v>0</v>
      </c>
      <c r="H49" s="44"/>
      <c r="I49" s="44"/>
      <c r="J49" s="45" t="e">
        <f t="shared" si="0"/>
        <v>#DIV/0!</v>
      </c>
    </row>
    <row r="50" spans="1:10" x14ac:dyDescent="0.2">
      <c r="A50" s="16" t="s">
        <v>140</v>
      </c>
      <c r="B50" s="16" t="s">
        <v>141</v>
      </c>
      <c r="C50" s="16" t="s">
        <v>142</v>
      </c>
      <c r="D50" s="44"/>
      <c r="E50" s="44"/>
      <c r="F50" s="44"/>
      <c r="G50" s="44">
        <f t="shared" si="1"/>
        <v>0</v>
      </c>
      <c r="H50" s="44"/>
      <c r="I50" s="44"/>
      <c r="J50" s="45" t="e">
        <f t="shared" si="0"/>
        <v>#DIV/0!</v>
      </c>
    </row>
    <row r="51" spans="1:10" x14ac:dyDescent="0.2">
      <c r="A51" s="16" t="s">
        <v>143</v>
      </c>
      <c r="B51" s="16" t="s">
        <v>144</v>
      </c>
      <c r="C51" s="16" t="s">
        <v>145</v>
      </c>
      <c r="D51" s="44"/>
      <c r="E51" s="44"/>
      <c r="F51" s="44"/>
      <c r="G51" s="44">
        <f t="shared" si="1"/>
        <v>0</v>
      </c>
      <c r="H51" s="44"/>
      <c r="I51" s="44"/>
      <c r="J51" s="45" t="e">
        <f t="shared" si="0"/>
        <v>#DIV/0!</v>
      </c>
    </row>
    <row r="52" spans="1:10" x14ac:dyDescent="0.2">
      <c r="A52" s="16" t="s">
        <v>146</v>
      </c>
      <c r="B52" s="16" t="s">
        <v>147</v>
      </c>
      <c r="C52" s="16" t="s">
        <v>148</v>
      </c>
      <c r="D52" s="44"/>
      <c r="E52" s="44"/>
      <c r="F52" s="44"/>
      <c r="G52" s="44">
        <f t="shared" si="1"/>
        <v>0</v>
      </c>
      <c r="H52" s="44"/>
      <c r="I52" s="44"/>
      <c r="J52" s="45" t="e">
        <f t="shared" si="0"/>
        <v>#DIV/0!</v>
      </c>
    </row>
    <row r="53" spans="1:10" x14ac:dyDescent="0.2">
      <c r="A53" s="16" t="s">
        <v>149</v>
      </c>
      <c r="B53" s="16" t="s">
        <v>147</v>
      </c>
      <c r="C53" s="16" t="s">
        <v>150</v>
      </c>
      <c r="D53" s="44"/>
      <c r="E53" s="44"/>
      <c r="F53" s="44"/>
      <c r="G53" s="44">
        <f t="shared" si="1"/>
        <v>0</v>
      </c>
      <c r="H53" s="44"/>
      <c r="I53" s="44"/>
      <c r="J53" s="45" t="e">
        <f t="shared" si="0"/>
        <v>#DIV/0!</v>
      </c>
    </row>
    <row r="54" spans="1:10" x14ac:dyDescent="0.2">
      <c r="A54" s="16" t="s">
        <v>151</v>
      </c>
      <c r="B54" s="16" t="s">
        <v>152</v>
      </c>
      <c r="C54" s="16" t="s">
        <v>153</v>
      </c>
      <c r="D54" s="44"/>
      <c r="E54" s="44"/>
      <c r="F54" s="44"/>
      <c r="G54" s="44">
        <f t="shared" si="1"/>
        <v>0</v>
      </c>
      <c r="H54" s="44"/>
      <c r="I54" s="44"/>
      <c r="J54" s="45" t="e">
        <f t="shared" si="0"/>
        <v>#DIV/0!</v>
      </c>
    </row>
    <row r="55" spans="1:10" x14ac:dyDescent="0.2">
      <c r="A55" s="16" t="s">
        <v>154</v>
      </c>
      <c r="B55" s="16" t="s">
        <v>155</v>
      </c>
      <c r="C55" s="16" t="s">
        <v>156</v>
      </c>
      <c r="D55" s="44"/>
      <c r="E55" s="44"/>
      <c r="F55" s="44"/>
      <c r="G55" s="44">
        <f t="shared" si="1"/>
        <v>0</v>
      </c>
      <c r="H55" s="44"/>
      <c r="I55" s="44"/>
      <c r="J55" s="45" t="e">
        <f t="shared" si="0"/>
        <v>#DIV/0!</v>
      </c>
    </row>
    <row r="56" spans="1:10" x14ac:dyDescent="0.2">
      <c r="A56" s="16" t="s">
        <v>157</v>
      </c>
      <c r="B56" s="16" t="s">
        <v>155</v>
      </c>
      <c r="C56" s="16" t="s">
        <v>158</v>
      </c>
      <c r="D56" s="44"/>
      <c r="E56" s="44"/>
      <c r="F56" s="44"/>
      <c r="G56" s="44">
        <f t="shared" si="1"/>
        <v>0</v>
      </c>
      <c r="H56" s="44"/>
      <c r="I56" s="44"/>
      <c r="J56" s="45" t="e">
        <f t="shared" si="0"/>
        <v>#DIV/0!</v>
      </c>
    </row>
    <row r="57" spans="1:10" x14ac:dyDescent="0.2">
      <c r="A57" s="16" t="s">
        <v>159</v>
      </c>
      <c r="B57" s="16" t="s">
        <v>160</v>
      </c>
      <c r="C57" s="16" t="s">
        <v>161</v>
      </c>
      <c r="D57" s="44"/>
      <c r="E57" s="44"/>
      <c r="F57" s="44"/>
      <c r="G57" s="44">
        <f t="shared" si="1"/>
        <v>0</v>
      </c>
      <c r="H57" s="44"/>
      <c r="I57" s="44"/>
      <c r="J57" s="45" t="e">
        <f t="shared" si="0"/>
        <v>#DIV/0!</v>
      </c>
    </row>
    <row r="58" spans="1:10" x14ac:dyDescent="0.2">
      <c r="A58" s="16" t="s">
        <v>162</v>
      </c>
      <c r="B58" s="16" t="s">
        <v>163</v>
      </c>
      <c r="C58" s="16" t="s">
        <v>164</v>
      </c>
      <c r="D58" s="44"/>
      <c r="E58" s="44"/>
      <c r="F58" s="44"/>
      <c r="G58" s="44">
        <f t="shared" si="1"/>
        <v>0</v>
      </c>
      <c r="H58" s="44"/>
      <c r="I58" s="44"/>
      <c r="J58" s="45" t="e">
        <f t="shared" si="0"/>
        <v>#DIV/0!</v>
      </c>
    </row>
    <row r="59" spans="1:10" x14ac:dyDescent="0.2">
      <c r="A59" s="16" t="s">
        <v>165</v>
      </c>
      <c r="B59" s="16" t="s">
        <v>166</v>
      </c>
      <c r="C59" s="16" t="s">
        <v>167</v>
      </c>
      <c r="D59" s="44"/>
      <c r="E59" s="44"/>
      <c r="F59" s="44"/>
      <c r="G59" s="44">
        <f t="shared" si="1"/>
        <v>0</v>
      </c>
      <c r="H59" s="44"/>
      <c r="I59" s="44"/>
      <c r="J59" s="45" t="e">
        <f t="shared" si="0"/>
        <v>#DIV/0!</v>
      </c>
    </row>
    <row r="60" spans="1:10" x14ac:dyDescent="0.2">
      <c r="A60" s="16" t="s">
        <v>168</v>
      </c>
      <c r="B60" s="16" t="s">
        <v>169</v>
      </c>
      <c r="C60" s="16" t="s">
        <v>170</v>
      </c>
      <c r="D60" s="44"/>
      <c r="E60" s="44"/>
      <c r="F60" s="44"/>
      <c r="G60" s="44">
        <f t="shared" si="1"/>
        <v>0</v>
      </c>
      <c r="H60" s="44"/>
      <c r="I60" s="44"/>
      <c r="J60" s="45" t="e">
        <f t="shared" si="0"/>
        <v>#DIV/0!</v>
      </c>
    </row>
    <row r="61" spans="1:10" x14ac:dyDescent="0.2">
      <c r="A61" s="16" t="s">
        <v>171</v>
      </c>
      <c r="B61" s="16" t="s">
        <v>172</v>
      </c>
      <c r="C61" s="16" t="s">
        <v>172</v>
      </c>
      <c r="D61" s="44"/>
      <c r="E61" s="44"/>
      <c r="F61" s="44"/>
      <c r="G61" s="44">
        <f t="shared" si="1"/>
        <v>0</v>
      </c>
      <c r="H61" s="44"/>
      <c r="I61" s="44"/>
      <c r="J61" s="45" t="e">
        <f t="shared" si="0"/>
        <v>#DIV/0!</v>
      </c>
    </row>
    <row r="62" spans="1:10" x14ac:dyDescent="0.2">
      <c r="A62" s="16" t="s">
        <v>173</v>
      </c>
      <c r="B62" s="16" t="s">
        <v>174</v>
      </c>
      <c r="C62" s="16" t="s">
        <v>175</v>
      </c>
      <c r="D62" s="44"/>
      <c r="E62" s="44"/>
      <c r="F62" s="44"/>
      <c r="G62" s="44">
        <f t="shared" si="1"/>
        <v>0</v>
      </c>
      <c r="H62" s="44"/>
      <c r="I62" s="44"/>
      <c r="J62" s="45" t="e">
        <f t="shared" si="0"/>
        <v>#DIV/0!</v>
      </c>
    </row>
    <row r="63" spans="1:10" x14ac:dyDescent="0.2">
      <c r="A63" s="16" t="s">
        <v>176</v>
      </c>
      <c r="B63" s="16" t="s">
        <v>177</v>
      </c>
      <c r="C63" s="16" t="s">
        <v>178</v>
      </c>
      <c r="D63" s="44"/>
      <c r="E63" s="44"/>
      <c r="F63" s="44"/>
      <c r="G63" s="44">
        <f t="shared" si="1"/>
        <v>0</v>
      </c>
      <c r="H63" s="44"/>
      <c r="I63" s="44"/>
      <c r="J63" s="45" t="e">
        <f t="shared" si="0"/>
        <v>#DIV/0!</v>
      </c>
    </row>
    <row r="64" spans="1:10" x14ac:dyDescent="0.2">
      <c r="A64" s="16" t="s">
        <v>181</v>
      </c>
      <c r="B64" s="16" t="s">
        <v>180</v>
      </c>
      <c r="C64" s="16" t="s">
        <v>403</v>
      </c>
      <c r="D64" s="44"/>
      <c r="E64" s="44"/>
      <c r="F64" s="44"/>
      <c r="G64" s="44">
        <f t="shared" si="1"/>
        <v>0</v>
      </c>
      <c r="H64" s="44"/>
      <c r="I64" s="44"/>
      <c r="J64" s="45" t="e">
        <f t="shared" si="0"/>
        <v>#DIV/0!</v>
      </c>
    </row>
    <row r="65" spans="1:10" x14ac:dyDescent="0.2">
      <c r="A65" s="16" t="s">
        <v>183</v>
      </c>
      <c r="B65" s="16" t="s">
        <v>180</v>
      </c>
      <c r="C65" s="16" t="s">
        <v>184</v>
      </c>
      <c r="D65" s="44"/>
      <c r="E65" s="44"/>
      <c r="F65" s="44"/>
      <c r="G65" s="44">
        <f t="shared" si="1"/>
        <v>0</v>
      </c>
      <c r="H65" s="44"/>
      <c r="I65" s="44"/>
      <c r="J65" s="45" t="e">
        <f t="shared" si="0"/>
        <v>#DIV/0!</v>
      </c>
    </row>
    <row r="66" spans="1:10" x14ac:dyDescent="0.2">
      <c r="A66" s="16" t="s">
        <v>189</v>
      </c>
      <c r="B66" s="16" t="s">
        <v>180</v>
      </c>
      <c r="C66" s="16" t="s">
        <v>190</v>
      </c>
      <c r="D66" s="44"/>
      <c r="E66" s="44"/>
      <c r="F66" s="44"/>
      <c r="G66" s="44">
        <f t="shared" si="1"/>
        <v>0</v>
      </c>
      <c r="H66" s="44"/>
      <c r="I66" s="44"/>
      <c r="J66" s="45" t="e">
        <f t="shared" si="0"/>
        <v>#DIV/0!</v>
      </c>
    </row>
    <row r="67" spans="1:10" x14ac:dyDescent="0.2">
      <c r="A67" s="16" t="s">
        <v>390</v>
      </c>
      <c r="B67" s="16" t="s">
        <v>180</v>
      </c>
      <c r="C67" s="16" t="s">
        <v>404</v>
      </c>
      <c r="D67" s="44"/>
      <c r="E67" s="44"/>
      <c r="F67" s="44"/>
      <c r="G67" s="44">
        <f t="shared" si="1"/>
        <v>0</v>
      </c>
      <c r="H67" s="44"/>
      <c r="I67" s="44"/>
      <c r="J67" s="45" t="e">
        <f t="shared" si="0"/>
        <v>#DIV/0!</v>
      </c>
    </row>
    <row r="68" spans="1:10" x14ac:dyDescent="0.2">
      <c r="A68" s="16" t="s">
        <v>191</v>
      </c>
      <c r="B68" s="16" t="s">
        <v>180</v>
      </c>
      <c r="C68" s="16" t="s">
        <v>192</v>
      </c>
      <c r="D68" s="44"/>
      <c r="E68" s="44"/>
      <c r="F68" s="44"/>
      <c r="G68" s="44">
        <f t="shared" si="1"/>
        <v>0</v>
      </c>
      <c r="H68" s="44"/>
      <c r="I68" s="44"/>
      <c r="J68" s="45" t="e">
        <f t="shared" si="0"/>
        <v>#DIV/0!</v>
      </c>
    </row>
    <row r="69" spans="1:10" x14ac:dyDescent="0.2">
      <c r="A69" s="16" t="s">
        <v>387</v>
      </c>
      <c r="B69" s="16" t="s">
        <v>180</v>
      </c>
      <c r="C69" s="16" t="s">
        <v>186</v>
      </c>
      <c r="D69" s="44"/>
      <c r="E69" s="44"/>
      <c r="F69" s="44"/>
      <c r="G69" s="44">
        <f t="shared" si="1"/>
        <v>0</v>
      </c>
      <c r="H69" s="44"/>
      <c r="I69" s="44"/>
      <c r="J69" s="45" t="e">
        <f t="shared" si="0"/>
        <v>#DIV/0!</v>
      </c>
    </row>
    <row r="70" spans="1:10" x14ac:dyDescent="0.2">
      <c r="A70" s="16" t="s">
        <v>193</v>
      </c>
      <c r="B70" s="16" t="s">
        <v>180</v>
      </c>
      <c r="C70" s="16" t="s">
        <v>194</v>
      </c>
      <c r="D70" s="44"/>
      <c r="E70" s="44"/>
      <c r="F70" s="44"/>
      <c r="G70" s="44">
        <f t="shared" si="1"/>
        <v>0</v>
      </c>
      <c r="H70" s="44"/>
      <c r="I70" s="44"/>
      <c r="J70" s="45" t="e">
        <f t="shared" si="0"/>
        <v>#DIV/0!</v>
      </c>
    </row>
    <row r="71" spans="1:10" x14ac:dyDescent="0.2">
      <c r="A71" s="16" t="s">
        <v>195</v>
      </c>
      <c r="B71" s="16" t="s">
        <v>180</v>
      </c>
      <c r="C71" s="16" t="s">
        <v>196</v>
      </c>
      <c r="D71" s="44"/>
      <c r="E71" s="44"/>
      <c r="F71" s="44"/>
      <c r="G71" s="44">
        <f t="shared" si="1"/>
        <v>0</v>
      </c>
      <c r="H71" s="44"/>
      <c r="I71" s="44"/>
      <c r="J71" s="45" t="e">
        <f t="shared" si="0"/>
        <v>#DIV/0!</v>
      </c>
    </row>
    <row r="72" spans="1:10" x14ac:dyDescent="0.2">
      <c r="A72" s="16" t="s">
        <v>197</v>
      </c>
      <c r="B72" s="16" t="s">
        <v>180</v>
      </c>
      <c r="C72" s="16" t="s">
        <v>198</v>
      </c>
      <c r="D72" s="44"/>
      <c r="E72" s="44"/>
      <c r="F72" s="44"/>
      <c r="G72" s="44">
        <f t="shared" si="1"/>
        <v>0</v>
      </c>
      <c r="H72" s="44"/>
      <c r="I72" s="44"/>
      <c r="J72" s="45" t="e">
        <f t="shared" si="0"/>
        <v>#DIV/0!</v>
      </c>
    </row>
    <row r="73" spans="1:10" x14ac:dyDescent="0.2">
      <c r="A73" s="16" t="s">
        <v>199</v>
      </c>
      <c r="B73" s="16" t="s">
        <v>180</v>
      </c>
      <c r="C73" s="16" t="s">
        <v>200</v>
      </c>
      <c r="D73" s="44"/>
      <c r="E73" s="44"/>
      <c r="F73" s="44"/>
      <c r="G73" s="44">
        <f t="shared" si="1"/>
        <v>0</v>
      </c>
      <c r="H73" s="44"/>
      <c r="I73" s="44"/>
      <c r="J73" s="45" t="e">
        <f t="shared" si="0"/>
        <v>#DIV/0!</v>
      </c>
    </row>
    <row r="74" spans="1:10" x14ac:dyDescent="0.2">
      <c r="A74" s="16" t="s">
        <v>201</v>
      </c>
      <c r="B74" s="16" t="s">
        <v>180</v>
      </c>
      <c r="C74" s="16" t="s">
        <v>421</v>
      </c>
      <c r="D74" s="44"/>
      <c r="E74" s="44"/>
      <c r="F74" s="44"/>
      <c r="G74" s="44">
        <f t="shared" si="1"/>
        <v>0</v>
      </c>
      <c r="H74" s="44"/>
      <c r="I74" s="44"/>
      <c r="J74" s="45" t="e">
        <f t="shared" si="0"/>
        <v>#DIV/0!</v>
      </c>
    </row>
    <row r="75" spans="1:10" x14ac:dyDescent="0.2">
      <c r="A75" s="16" t="s">
        <v>203</v>
      </c>
      <c r="B75" s="16" t="s">
        <v>180</v>
      </c>
      <c r="C75" s="16" t="s">
        <v>422</v>
      </c>
      <c r="D75" s="44"/>
      <c r="E75" s="44"/>
      <c r="F75" s="44"/>
      <c r="G75" s="44">
        <f t="shared" si="1"/>
        <v>0</v>
      </c>
      <c r="H75" s="44"/>
      <c r="I75" s="44"/>
      <c r="J75" s="45" t="e">
        <f t="shared" si="0"/>
        <v>#DIV/0!</v>
      </c>
    </row>
    <row r="76" spans="1:10" x14ac:dyDescent="0.2">
      <c r="A76" s="16" t="s">
        <v>396</v>
      </c>
      <c r="B76" s="16" t="s">
        <v>180</v>
      </c>
      <c r="C76" s="16" t="s">
        <v>423</v>
      </c>
      <c r="D76" s="44"/>
      <c r="E76" s="44"/>
      <c r="F76" s="44"/>
      <c r="G76" s="44">
        <f t="shared" si="1"/>
        <v>0</v>
      </c>
      <c r="H76" s="44"/>
      <c r="I76" s="44"/>
      <c r="J76" s="45" t="e">
        <f t="shared" ref="J76:J113" si="2">G76/I76</f>
        <v>#DIV/0!</v>
      </c>
    </row>
    <row r="77" spans="1:10" x14ac:dyDescent="0.2">
      <c r="A77" s="16" t="s">
        <v>205</v>
      </c>
      <c r="B77" s="16" t="s">
        <v>180</v>
      </c>
      <c r="C77" s="16" t="s">
        <v>206</v>
      </c>
      <c r="D77" s="44"/>
      <c r="E77" s="44"/>
      <c r="F77" s="44"/>
      <c r="G77" s="44">
        <f>SUM(D77:F77)</f>
        <v>0</v>
      </c>
      <c r="H77" s="44"/>
      <c r="I77" s="44"/>
      <c r="J77" s="45" t="e">
        <f>G77/I77</f>
        <v>#DIV/0!</v>
      </c>
    </row>
    <row r="78" spans="1:10" x14ac:dyDescent="0.2">
      <c r="A78" s="16" t="s">
        <v>207</v>
      </c>
      <c r="B78" s="16" t="s">
        <v>208</v>
      </c>
      <c r="C78" s="16" t="s">
        <v>208</v>
      </c>
      <c r="D78" s="44"/>
      <c r="E78" s="44"/>
      <c r="F78" s="44"/>
      <c r="G78" s="44">
        <f t="shared" ref="G78:G112" si="3">SUM(D78:F78)</f>
        <v>0</v>
      </c>
      <c r="H78" s="44"/>
      <c r="I78" s="44"/>
      <c r="J78" s="45" t="e">
        <f t="shared" si="2"/>
        <v>#DIV/0!</v>
      </c>
    </row>
    <row r="79" spans="1:10" x14ac:dyDescent="0.2">
      <c r="A79" s="16" t="s">
        <v>209</v>
      </c>
      <c r="B79" s="16" t="s">
        <v>210</v>
      </c>
      <c r="C79" s="16" t="s">
        <v>211</v>
      </c>
      <c r="D79" s="44"/>
      <c r="E79" s="44"/>
      <c r="F79" s="44"/>
      <c r="G79" s="44">
        <f t="shared" si="3"/>
        <v>0</v>
      </c>
      <c r="H79" s="44"/>
      <c r="I79" s="44"/>
      <c r="J79" s="45" t="e">
        <f t="shared" si="2"/>
        <v>#DIV/0!</v>
      </c>
    </row>
    <row r="80" spans="1:10" x14ac:dyDescent="0.2">
      <c r="A80" s="34" t="s">
        <v>407</v>
      </c>
      <c r="B80" s="16" t="s">
        <v>210</v>
      </c>
      <c r="C80" s="16" t="s">
        <v>408</v>
      </c>
      <c r="D80" s="44"/>
      <c r="E80" s="44"/>
      <c r="F80" s="44"/>
      <c r="G80" s="44">
        <f t="shared" si="3"/>
        <v>0</v>
      </c>
      <c r="H80" s="44"/>
      <c r="I80" s="44"/>
      <c r="J80" s="45" t="e">
        <f t="shared" si="2"/>
        <v>#DIV/0!</v>
      </c>
    </row>
    <row r="81" spans="1:10" x14ac:dyDescent="0.2">
      <c r="A81" s="16" t="s">
        <v>212</v>
      </c>
      <c r="B81" s="16" t="s">
        <v>213</v>
      </c>
      <c r="C81" s="16" t="s">
        <v>214</v>
      </c>
      <c r="D81" s="44"/>
      <c r="E81" s="44"/>
      <c r="F81" s="44"/>
      <c r="G81" s="44">
        <f t="shared" si="3"/>
        <v>0</v>
      </c>
      <c r="H81" s="44"/>
      <c r="I81" s="44"/>
      <c r="J81" s="45" t="e">
        <f t="shared" si="2"/>
        <v>#DIV/0!</v>
      </c>
    </row>
    <row r="82" spans="1:10" x14ac:dyDescent="0.2">
      <c r="A82" s="16" t="s">
        <v>215</v>
      </c>
      <c r="B82" s="16" t="s">
        <v>216</v>
      </c>
      <c r="C82" s="16" t="s">
        <v>216</v>
      </c>
      <c r="D82" s="44"/>
      <c r="E82" s="44"/>
      <c r="F82" s="44"/>
      <c r="G82" s="44">
        <f t="shared" si="3"/>
        <v>0</v>
      </c>
      <c r="H82" s="44"/>
      <c r="I82" s="44"/>
      <c r="J82" s="45" t="e">
        <f t="shared" si="2"/>
        <v>#DIV/0!</v>
      </c>
    </row>
    <row r="83" spans="1:10" x14ac:dyDescent="0.2">
      <c r="A83" s="16" t="s">
        <v>218</v>
      </c>
      <c r="B83" s="16" t="s">
        <v>219</v>
      </c>
      <c r="C83" s="16" t="s">
        <v>220</v>
      </c>
      <c r="D83" s="44"/>
      <c r="E83" s="44"/>
      <c r="F83" s="44"/>
      <c r="G83" s="44">
        <f t="shared" si="3"/>
        <v>0</v>
      </c>
      <c r="H83" s="44"/>
      <c r="I83" s="44"/>
      <c r="J83" s="45" t="e">
        <f t="shared" si="2"/>
        <v>#DIV/0!</v>
      </c>
    </row>
    <row r="84" spans="1:10" x14ac:dyDescent="0.2">
      <c r="A84" s="16" t="s">
        <v>221</v>
      </c>
      <c r="B84" s="16" t="s">
        <v>219</v>
      </c>
      <c r="C84" s="16" t="s">
        <v>222</v>
      </c>
      <c r="D84" s="44"/>
      <c r="E84" s="44"/>
      <c r="F84" s="44"/>
      <c r="G84" s="44">
        <f t="shared" si="3"/>
        <v>0</v>
      </c>
      <c r="H84" s="44"/>
      <c r="I84" s="44"/>
      <c r="J84" s="45" t="e">
        <f t="shared" si="2"/>
        <v>#DIV/0!</v>
      </c>
    </row>
    <row r="85" spans="1:10" x14ac:dyDescent="0.2">
      <c r="A85" s="16" t="s">
        <v>223</v>
      </c>
      <c r="B85" s="16" t="s">
        <v>224</v>
      </c>
      <c r="C85" s="16" t="s">
        <v>225</v>
      </c>
      <c r="D85" s="44"/>
      <c r="E85" s="44"/>
      <c r="F85" s="44"/>
      <c r="G85" s="44">
        <f t="shared" si="3"/>
        <v>0</v>
      </c>
      <c r="H85" s="44"/>
      <c r="I85" s="44"/>
      <c r="J85" s="45" t="e">
        <f t="shared" si="2"/>
        <v>#DIV/0!</v>
      </c>
    </row>
    <row r="86" spans="1:10" x14ac:dyDescent="0.2">
      <c r="A86" s="16" t="s">
        <v>226</v>
      </c>
      <c r="B86" s="16" t="s">
        <v>227</v>
      </c>
      <c r="C86" s="16" t="s">
        <v>228</v>
      </c>
      <c r="D86" s="44"/>
      <c r="E86" s="44"/>
      <c r="F86" s="44"/>
      <c r="G86" s="44">
        <f t="shared" si="3"/>
        <v>0</v>
      </c>
      <c r="H86" s="44"/>
      <c r="I86" s="44"/>
      <c r="J86" s="45" t="e">
        <f t="shared" si="2"/>
        <v>#DIV/0!</v>
      </c>
    </row>
    <row r="87" spans="1:10" x14ac:dyDescent="0.2">
      <c r="A87" s="16" t="s">
        <v>229</v>
      </c>
      <c r="B87" s="16" t="s">
        <v>230</v>
      </c>
      <c r="C87" s="16" t="s">
        <v>231</v>
      </c>
      <c r="D87" s="44"/>
      <c r="E87" s="44"/>
      <c r="F87" s="44"/>
      <c r="G87" s="44">
        <f t="shared" si="3"/>
        <v>0</v>
      </c>
      <c r="H87" s="44"/>
      <c r="I87" s="44"/>
      <c r="J87" s="45" t="e">
        <f t="shared" si="2"/>
        <v>#DIV/0!</v>
      </c>
    </row>
    <row r="88" spans="1:10" x14ac:dyDescent="0.2">
      <c r="A88" s="16" t="s">
        <v>232</v>
      </c>
      <c r="B88" s="16" t="s">
        <v>233</v>
      </c>
      <c r="C88" s="16" t="s">
        <v>234</v>
      </c>
      <c r="D88" s="44"/>
      <c r="E88" s="44"/>
      <c r="F88" s="44"/>
      <c r="G88" s="44">
        <f t="shared" si="3"/>
        <v>0</v>
      </c>
      <c r="H88" s="44"/>
      <c r="I88" s="44"/>
      <c r="J88" s="45" t="e">
        <f t="shared" si="2"/>
        <v>#DIV/0!</v>
      </c>
    </row>
    <row r="89" spans="1:10" x14ac:dyDescent="0.2">
      <c r="A89" s="16" t="s">
        <v>235</v>
      </c>
      <c r="B89" s="16" t="s">
        <v>236</v>
      </c>
      <c r="C89" s="16" t="s">
        <v>237</v>
      </c>
      <c r="D89" s="44"/>
      <c r="E89" s="44"/>
      <c r="F89" s="44"/>
      <c r="G89" s="44">
        <f t="shared" si="3"/>
        <v>0</v>
      </c>
      <c r="H89" s="44"/>
      <c r="I89" s="44"/>
      <c r="J89" s="45" t="e">
        <f t="shared" si="2"/>
        <v>#DIV/0!</v>
      </c>
    </row>
    <row r="90" spans="1:10" x14ac:dyDescent="0.2">
      <c r="A90" s="16" t="s">
        <v>238</v>
      </c>
      <c r="B90" s="16" t="s">
        <v>239</v>
      </c>
      <c r="C90" s="16" t="s">
        <v>240</v>
      </c>
      <c r="D90" s="44"/>
      <c r="E90" s="44"/>
      <c r="F90" s="44"/>
      <c r="G90" s="44">
        <f t="shared" si="3"/>
        <v>0</v>
      </c>
      <c r="H90" s="44"/>
      <c r="I90" s="44"/>
      <c r="J90" s="45" t="e">
        <f t="shared" si="2"/>
        <v>#DIV/0!</v>
      </c>
    </row>
    <row r="91" spans="1:10" x14ac:dyDescent="0.2">
      <c r="A91" s="16" t="s">
        <v>244</v>
      </c>
      <c r="B91" s="16" t="s">
        <v>242</v>
      </c>
      <c r="C91" s="16" t="s">
        <v>242</v>
      </c>
      <c r="D91" s="44"/>
      <c r="E91" s="44"/>
      <c r="F91" s="44"/>
      <c r="G91" s="44">
        <f t="shared" si="3"/>
        <v>0</v>
      </c>
      <c r="H91" s="44"/>
      <c r="I91" s="44"/>
      <c r="J91" s="45" t="e">
        <f t="shared" si="2"/>
        <v>#DIV/0!</v>
      </c>
    </row>
    <row r="92" spans="1:10" x14ac:dyDescent="0.2">
      <c r="A92" s="16" t="s">
        <v>245</v>
      </c>
      <c r="B92" s="16" t="s">
        <v>246</v>
      </c>
      <c r="C92" s="16" t="s">
        <v>247</v>
      </c>
      <c r="D92" s="44"/>
      <c r="E92" s="44"/>
      <c r="F92" s="44"/>
      <c r="G92" s="44">
        <f t="shared" si="3"/>
        <v>0</v>
      </c>
      <c r="H92" s="44"/>
      <c r="I92" s="44"/>
      <c r="J92" s="45" t="e">
        <f t="shared" si="2"/>
        <v>#DIV/0!</v>
      </c>
    </row>
    <row r="93" spans="1:10" x14ac:dyDescent="0.2">
      <c r="A93" s="16" t="s">
        <v>248</v>
      </c>
      <c r="B93" s="16" t="s">
        <v>249</v>
      </c>
      <c r="C93" s="16" t="s">
        <v>250</v>
      </c>
      <c r="D93" s="44"/>
      <c r="E93" s="44"/>
      <c r="F93" s="44"/>
      <c r="G93" s="44">
        <f t="shared" si="3"/>
        <v>0</v>
      </c>
      <c r="H93" s="44"/>
      <c r="I93" s="44"/>
      <c r="J93" s="45" t="e">
        <f t="shared" si="2"/>
        <v>#DIV/0!</v>
      </c>
    </row>
    <row r="94" spans="1:10" x14ac:dyDescent="0.2">
      <c r="A94" s="16" t="s">
        <v>251</v>
      </c>
      <c r="B94" s="16" t="s">
        <v>252</v>
      </c>
      <c r="C94" s="16" t="s">
        <v>253</v>
      </c>
      <c r="D94" s="44"/>
      <c r="E94" s="44"/>
      <c r="F94" s="44"/>
      <c r="G94" s="44">
        <f t="shared" si="3"/>
        <v>0</v>
      </c>
      <c r="H94" s="44"/>
      <c r="I94" s="44"/>
      <c r="J94" s="45" t="e">
        <f t="shared" si="2"/>
        <v>#DIV/0!</v>
      </c>
    </row>
    <row r="95" spans="1:10" x14ac:dyDescent="0.2">
      <c r="A95" s="16" t="s">
        <v>254</v>
      </c>
      <c r="B95" s="16" t="s">
        <v>255</v>
      </c>
      <c r="C95" s="16" t="s">
        <v>256</v>
      </c>
      <c r="D95" s="44"/>
      <c r="E95" s="44"/>
      <c r="F95" s="44"/>
      <c r="G95" s="44">
        <f t="shared" si="3"/>
        <v>0</v>
      </c>
      <c r="H95" s="44"/>
      <c r="I95" s="44"/>
      <c r="J95" s="45" t="e">
        <f t="shared" si="2"/>
        <v>#DIV/0!</v>
      </c>
    </row>
    <row r="96" spans="1:10" x14ac:dyDescent="0.2">
      <c r="A96" s="16" t="s">
        <v>257</v>
      </c>
      <c r="B96" s="16" t="s">
        <v>258</v>
      </c>
      <c r="C96" s="16" t="s">
        <v>259</v>
      </c>
      <c r="D96" s="44"/>
      <c r="E96" s="44"/>
      <c r="F96" s="44"/>
      <c r="G96" s="44">
        <f t="shared" si="3"/>
        <v>0</v>
      </c>
      <c r="H96" s="44"/>
      <c r="I96" s="44"/>
      <c r="J96" s="45" t="e">
        <f t="shared" si="2"/>
        <v>#DIV/0!</v>
      </c>
    </row>
    <row r="97" spans="1:10" x14ac:dyDescent="0.2">
      <c r="A97" s="16" t="s">
        <v>260</v>
      </c>
      <c r="B97" s="16" t="s">
        <v>258</v>
      </c>
      <c r="C97" s="16" t="s">
        <v>411</v>
      </c>
      <c r="D97" s="44"/>
      <c r="E97" s="44"/>
      <c r="F97" s="44"/>
      <c r="G97" s="44">
        <f t="shared" si="3"/>
        <v>0</v>
      </c>
      <c r="H97" s="44"/>
      <c r="I97" s="44"/>
      <c r="J97" s="45" t="e">
        <f t="shared" si="2"/>
        <v>#DIV/0!</v>
      </c>
    </row>
    <row r="98" spans="1:10" x14ac:dyDescent="0.2">
      <c r="A98" s="16" t="s">
        <v>261</v>
      </c>
      <c r="B98" s="16" t="s">
        <v>258</v>
      </c>
      <c r="C98" s="16" t="s">
        <v>412</v>
      </c>
      <c r="D98" s="44"/>
      <c r="E98" s="44"/>
      <c r="F98" s="44"/>
      <c r="G98" s="44">
        <f t="shared" si="3"/>
        <v>0</v>
      </c>
      <c r="H98" s="44"/>
      <c r="I98" s="44"/>
      <c r="J98" s="45" t="e">
        <f t="shared" si="2"/>
        <v>#DIV/0!</v>
      </c>
    </row>
    <row r="99" spans="1:10" x14ac:dyDescent="0.2">
      <c r="A99" s="16" t="s">
        <v>262</v>
      </c>
      <c r="B99" s="16" t="s">
        <v>258</v>
      </c>
      <c r="C99" s="16" t="s">
        <v>413</v>
      </c>
      <c r="D99" s="44"/>
      <c r="E99" s="44"/>
      <c r="F99" s="44"/>
      <c r="G99" s="44">
        <f t="shared" si="3"/>
        <v>0</v>
      </c>
      <c r="H99" s="44"/>
      <c r="I99" s="44"/>
      <c r="J99" s="45" t="e">
        <f t="shared" si="2"/>
        <v>#DIV/0!</v>
      </c>
    </row>
    <row r="100" spans="1:10" x14ac:dyDescent="0.2">
      <c r="A100" s="16" t="s">
        <v>263</v>
      </c>
      <c r="B100" s="16" t="s">
        <v>258</v>
      </c>
      <c r="C100" s="16" t="s">
        <v>414</v>
      </c>
      <c r="D100" s="44"/>
      <c r="E100" s="44"/>
      <c r="F100" s="44"/>
      <c r="G100" s="44">
        <f t="shared" si="3"/>
        <v>0</v>
      </c>
      <c r="H100" s="44"/>
      <c r="I100" s="44"/>
      <c r="J100" s="45" t="e">
        <f t="shared" si="2"/>
        <v>#DIV/0!</v>
      </c>
    </row>
    <row r="101" spans="1:10" x14ac:dyDescent="0.2">
      <c r="A101" s="16" t="s">
        <v>264</v>
      </c>
      <c r="B101" s="16" t="s">
        <v>258</v>
      </c>
      <c r="C101" s="16" t="s">
        <v>415</v>
      </c>
      <c r="D101" s="44"/>
      <c r="E101" s="44"/>
      <c r="F101" s="44"/>
      <c r="G101" s="44">
        <f t="shared" si="3"/>
        <v>0</v>
      </c>
      <c r="H101" s="44"/>
      <c r="I101" s="44"/>
      <c r="J101" s="45" t="e">
        <f t="shared" si="2"/>
        <v>#DIV/0!</v>
      </c>
    </row>
    <row r="102" spans="1:10" x14ac:dyDescent="0.2">
      <c r="A102" s="16" t="s">
        <v>265</v>
      </c>
      <c r="B102" s="16" t="s">
        <v>258</v>
      </c>
      <c r="C102" s="16" t="s">
        <v>416</v>
      </c>
      <c r="D102" s="44"/>
      <c r="E102" s="44"/>
      <c r="F102" s="44"/>
      <c r="G102" s="44">
        <f t="shared" si="3"/>
        <v>0</v>
      </c>
      <c r="H102" s="44"/>
      <c r="I102" s="44"/>
      <c r="J102" s="45" t="e">
        <f t="shared" si="2"/>
        <v>#DIV/0!</v>
      </c>
    </row>
    <row r="103" spans="1:10" x14ac:dyDescent="0.2">
      <c r="A103" s="16" t="s">
        <v>266</v>
      </c>
      <c r="B103" s="16" t="s">
        <v>258</v>
      </c>
      <c r="C103" s="16" t="s">
        <v>417</v>
      </c>
      <c r="D103" s="44"/>
      <c r="E103" s="44"/>
      <c r="F103" s="44"/>
      <c r="G103" s="44">
        <f t="shared" si="3"/>
        <v>0</v>
      </c>
      <c r="H103" s="44"/>
      <c r="I103" s="44"/>
      <c r="J103" s="45" t="e">
        <f t="shared" si="2"/>
        <v>#DIV/0!</v>
      </c>
    </row>
    <row r="104" spans="1:10" x14ac:dyDescent="0.2">
      <c r="A104" s="16" t="s">
        <v>267</v>
      </c>
      <c r="B104" s="16" t="s">
        <v>258</v>
      </c>
      <c r="C104" s="16" t="s">
        <v>418</v>
      </c>
      <c r="D104" s="44"/>
      <c r="E104" s="44"/>
      <c r="F104" s="44"/>
      <c r="G104" s="44">
        <f t="shared" si="3"/>
        <v>0</v>
      </c>
      <c r="H104" s="44"/>
      <c r="I104" s="44"/>
      <c r="J104" s="45" t="e">
        <f t="shared" si="2"/>
        <v>#DIV/0!</v>
      </c>
    </row>
    <row r="105" spans="1:10" x14ac:dyDescent="0.2">
      <c r="A105" s="16" t="s">
        <v>288</v>
      </c>
      <c r="B105" s="16" t="s">
        <v>258</v>
      </c>
      <c r="C105" s="16" t="s">
        <v>419</v>
      </c>
      <c r="D105" s="44"/>
      <c r="E105" s="44"/>
      <c r="F105" s="44"/>
      <c r="G105" s="44">
        <f t="shared" si="3"/>
        <v>0</v>
      </c>
      <c r="H105" s="44"/>
      <c r="I105" s="44"/>
      <c r="J105" s="45" t="e">
        <f t="shared" si="2"/>
        <v>#DIV/0!</v>
      </c>
    </row>
    <row r="106" spans="1:10" x14ac:dyDescent="0.2">
      <c r="A106" s="16" t="s">
        <v>382</v>
      </c>
      <c r="B106" s="16" t="s">
        <v>258</v>
      </c>
      <c r="C106" s="16" t="s">
        <v>420</v>
      </c>
      <c r="D106" s="44"/>
      <c r="E106" s="44"/>
      <c r="F106" s="44"/>
      <c r="G106" s="44">
        <f t="shared" si="3"/>
        <v>0</v>
      </c>
      <c r="H106" s="44"/>
      <c r="I106" s="44"/>
      <c r="J106" s="45" t="e">
        <f t="shared" si="2"/>
        <v>#DIV/0!</v>
      </c>
    </row>
    <row r="107" spans="1:10" x14ac:dyDescent="0.2">
      <c r="A107" s="16" t="s">
        <v>268</v>
      </c>
      <c r="B107" s="16" t="s">
        <v>269</v>
      </c>
      <c r="C107" s="16" t="s">
        <v>269</v>
      </c>
      <c r="D107" s="44"/>
      <c r="E107" s="44"/>
      <c r="F107" s="44"/>
      <c r="G107" s="44">
        <f t="shared" si="3"/>
        <v>0</v>
      </c>
      <c r="H107" s="44"/>
      <c r="I107" s="44"/>
      <c r="J107" s="45" t="e">
        <f t="shared" si="2"/>
        <v>#DIV/0!</v>
      </c>
    </row>
    <row r="108" spans="1:10" x14ac:dyDescent="0.2">
      <c r="A108" s="16" t="s">
        <v>270</v>
      </c>
      <c r="B108" s="16" t="s">
        <v>269</v>
      </c>
      <c r="C108" s="16" t="s">
        <v>271</v>
      </c>
      <c r="D108" s="44"/>
      <c r="E108" s="44"/>
      <c r="F108" s="44"/>
      <c r="G108" s="44">
        <f t="shared" si="3"/>
        <v>0</v>
      </c>
      <c r="H108" s="44"/>
      <c r="I108" s="44"/>
      <c r="J108" s="45" t="e">
        <f t="shared" si="2"/>
        <v>#DIV/0!</v>
      </c>
    </row>
    <row r="109" spans="1:10" x14ac:dyDescent="0.2">
      <c r="A109" s="16" t="s">
        <v>272</v>
      </c>
      <c r="B109" s="16" t="s">
        <v>273</v>
      </c>
      <c r="C109" s="16" t="s">
        <v>274</v>
      </c>
      <c r="D109" s="44"/>
      <c r="E109" s="44"/>
      <c r="F109" s="44"/>
      <c r="G109" s="44">
        <f t="shared" si="3"/>
        <v>0</v>
      </c>
      <c r="H109" s="44"/>
      <c r="I109" s="44"/>
      <c r="J109" s="45" t="e">
        <f t="shared" si="2"/>
        <v>#DIV/0!</v>
      </c>
    </row>
    <row r="110" spans="1:10" x14ac:dyDescent="0.2">
      <c r="A110" s="16" t="s">
        <v>275</v>
      </c>
      <c r="B110" s="16" t="s">
        <v>276</v>
      </c>
      <c r="C110" s="16" t="s">
        <v>277</v>
      </c>
      <c r="D110" s="44"/>
      <c r="E110" s="44"/>
      <c r="F110" s="44"/>
      <c r="G110" s="44">
        <f t="shared" si="3"/>
        <v>0</v>
      </c>
      <c r="H110" s="44"/>
      <c r="I110" s="44"/>
      <c r="J110" s="45" t="e">
        <f t="shared" si="2"/>
        <v>#DIV/0!</v>
      </c>
    </row>
    <row r="111" spans="1:10" x14ac:dyDescent="0.2">
      <c r="A111" s="16" t="s">
        <v>278</v>
      </c>
      <c r="B111" s="16" t="s">
        <v>279</v>
      </c>
      <c r="C111" s="16" t="s">
        <v>279</v>
      </c>
      <c r="D111" s="44"/>
      <c r="E111" s="44"/>
      <c r="F111" s="44"/>
      <c r="G111" s="44">
        <f t="shared" si="3"/>
        <v>0</v>
      </c>
      <c r="H111" s="44"/>
      <c r="I111" s="44"/>
      <c r="J111" s="45" t="e">
        <f>G111/I111</f>
        <v>#DIV/0!</v>
      </c>
    </row>
    <row r="112" spans="1:10" ht="13.5" thickBot="1" x14ac:dyDescent="0.25">
      <c r="A112" s="34" t="s">
        <v>410</v>
      </c>
      <c r="B112" s="16" t="s">
        <v>279</v>
      </c>
      <c r="C112" s="16" t="s">
        <v>409</v>
      </c>
      <c r="D112" s="44"/>
      <c r="E112" s="44"/>
      <c r="F112" s="44"/>
      <c r="G112" s="44">
        <f t="shared" si="3"/>
        <v>0</v>
      </c>
      <c r="H112" s="44"/>
      <c r="I112" s="44"/>
      <c r="J112" s="45" t="e">
        <f>G112/I112</f>
        <v>#DIV/0!</v>
      </c>
    </row>
    <row r="113" spans="1:10" ht="13.5" thickTop="1" x14ac:dyDescent="0.2">
      <c r="A113" s="32" t="s">
        <v>280</v>
      </c>
      <c r="B113" s="32"/>
      <c r="C113" s="32"/>
      <c r="D113" s="46">
        <f>SUM(D3:D112)</f>
        <v>0</v>
      </c>
      <c r="E113" s="46">
        <f>SUM(E3:E112)</f>
        <v>0</v>
      </c>
      <c r="F113" s="46">
        <f>SUM(F3:F112)</f>
        <v>0</v>
      </c>
      <c r="G113" s="46">
        <f t="shared" ref="G113" si="4">D113+E113+F113</f>
        <v>0</v>
      </c>
      <c r="H113" s="46">
        <f>SUM(H3:H112)</f>
        <v>0</v>
      </c>
      <c r="I113" s="46">
        <f>SUM(I3:I112)</f>
        <v>0</v>
      </c>
      <c r="J113" s="47" t="e">
        <f t="shared" si="2"/>
        <v>#DIV/0!</v>
      </c>
    </row>
    <row r="115" spans="1:10" x14ac:dyDescent="0.2">
      <c r="A115" s="13" t="s">
        <v>454</v>
      </c>
      <c r="B115" s="13"/>
      <c r="C115" s="13"/>
      <c r="D115" s="48"/>
      <c r="E115" s="48"/>
      <c r="F115" s="48"/>
      <c r="G115" s="48"/>
      <c r="H115" s="48"/>
      <c r="I115" s="48"/>
      <c r="J115" s="49"/>
    </row>
    <row r="117" spans="1:10" x14ac:dyDescent="0.2">
      <c r="A117" s="13" t="s">
        <v>283</v>
      </c>
      <c r="B117" s="13"/>
      <c r="C117" s="13"/>
      <c r="D117" s="48"/>
      <c r="E117" s="48"/>
      <c r="F117" s="48"/>
      <c r="G117" s="48"/>
      <c r="H117" s="48"/>
      <c r="I117" s="48"/>
      <c r="J117" s="49"/>
    </row>
  </sheetData>
  <mergeCells count="1">
    <mergeCell ref="D1:I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17"/>
  <sheetViews>
    <sheetView topLeftCell="A83" workbookViewId="0">
      <selection activeCell="A97" sqref="A97:XFD97"/>
    </sheetView>
  </sheetViews>
  <sheetFormatPr defaultRowHeight="12.75" x14ac:dyDescent="0.2"/>
  <cols>
    <col min="1" max="1" width="10.28515625" style="17" customWidth="1"/>
    <col min="2" max="2" width="14.140625" style="17" customWidth="1"/>
    <col min="3" max="3" width="25.42578125" style="17" bestFit="1" customWidth="1"/>
    <col min="4" max="6" width="8.85546875" style="50"/>
    <col min="7" max="7" width="11" style="50" customWidth="1"/>
    <col min="8" max="8" width="12.42578125" style="50" customWidth="1"/>
    <col min="9" max="9" width="8.85546875" style="50"/>
    <col min="10" max="10" width="8.85546875" style="51"/>
  </cols>
  <sheetData>
    <row r="1" spans="1:10" s="2" customFormat="1" x14ac:dyDescent="0.2">
      <c r="A1" s="39"/>
      <c r="B1" s="39"/>
      <c r="C1" s="39"/>
      <c r="D1" s="99">
        <v>45200</v>
      </c>
      <c r="E1" s="99"/>
      <c r="F1" s="99"/>
      <c r="G1" s="99"/>
      <c r="H1" s="99"/>
      <c r="I1" s="99"/>
      <c r="J1" s="40"/>
    </row>
    <row r="2" spans="1:10" s="2" customFormat="1" ht="38.25" x14ac:dyDescent="0.2">
      <c r="A2" s="36" t="s">
        <v>0</v>
      </c>
      <c r="B2" s="37" t="s">
        <v>1</v>
      </c>
      <c r="C2" s="37" t="s">
        <v>2</v>
      </c>
      <c r="D2" s="41" t="s">
        <v>3</v>
      </c>
      <c r="E2" s="41" t="s">
        <v>4</v>
      </c>
      <c r="F2" s="42" t="s">
        <v>5</v>
      </c>
      <c r="G2" s="42" t="s">
        <v>6</v>
      </c>
      <c r="H2" s="42" t="s">
        <v>402</v>
      </c>
      <c r="I2" s="57" t="s">
        <v>7</v>
      </c>
      <c r="J2" s="43" t="s">
        <v>8</v>
      </c>
    </row>
    <row r="3" spans="1:10" x14ac:dyDescent="0.2">
      <c r="A3" s="16" t="s">
        <v>9</v>
      </c>
      <c r="B3" s="16" t="s">
        <v>10</v>
      </c>
      <c r="C3" s="16" t="s">
        <v>11</v>
      </c>
      <c r="D3" s="44"/>
      <c r="E3" s="44"/>
      <c r="F3" s="44"/>
      <c r="G3" s="44">
        <f>SUM(D3:F3)</f>
        <v>0</v>
      </c>
      <c r="H3" s="44"/>
      <c r="I3" s="44"/>
      <c r="J3" s="45" t="e">
        <f t="shared" ref="J3:J75" si="0">G3/I3</f>
        <v>#DIV/0!</v>
      </c>
    </row>
    <row r="4" spans="1:10" x14ac:dyDescent="0.2">
      <c r="A4" s="16" t="s">
        <v>12</v>
      </c>
      <c r="B4" s="16" t="s">
        <v>13</v>
      </c>
      <c r="C4" s="16" t="s">
        <v>13</v>
      </c>
      <c r="D4" s="44"/>
      <c r="E4" s="44"/>
      <c r="F4" s="44"/>
      <c r="G4" s="44">
        <f t="shared" ref="G4:G76" si="1">SUM(D4:F4)</f>
        <v>0</v>
      </c>
      <c r="H4" s="44"/>
      <c r="I4" s="44"/>
      <c r="J4" s="45" t="e">
        <f t="shared" si="0"/>
        <v>#DIV/0!</v>
      </c>
    </row>
    <row r="5" spans="1:10" x14ac:dyDescent="0.2">
      <c r="A5" s="16" t="s">
        <v>14</v>
      </c>
      <c r="B5" s="16" t="s">
        <v>15</v>
      </c>
      <c r="C5" s="16" t="s">
        <v>15</v>
      </c>
      <c r="D5" s="44"/>
      <c r="E5" s="44"/>
      <c r="F5" s="44"/>
      <c r="G5" s="44">
        <f t="shared" si="1"/>
        <v>0</v>
      </c>
      <c r="H5" s="44"/>
      <c r="I5" s="44"/>
      <c r="J5" s="45" t="e">
        <f t="shared" si="0"/>
        <v>#DIV/0!</v>
      </c>
    </row>
    <row r="6" spans="1:10" x14ac:dyDescent="0.2">
      <c r="A6" s="16" t="s">
        <v>16</v>
      </c>
      <c r="B6" s="16" t="s">
        <v>17</v>
      </c>
      <c r="C6" s="16" t="s">
        <v>18</v>
      </c>
      <c r="D6" s="44"/>
      <c r="E6" s="44"/>
      <c r="F6" s="44"/>
      <c r="G6" s="44">
        <f t="shared" si="1"/>
        <v>0</v>
      </c>
      <c r="H6" s="44"/>
      <c r="I6" s="44"/>
      <c r="J6" s="45" t="e">
        <f t="shared" si="0"/>
        <v>#DIV/0!</v>
      </c>
    </row>
    <row r="7" spans="1:10" x14ac:dyDescent="0.2">
      <c r="A7" s="16" t="s">
        <v>19</v>
      </c>
      <c r="B7" s="16" t="s">
        <v>17</v>
      </c>
      <c r="C7" s="16" t="s">
        <v>20</v>
      </c>
      <c r="D7" s="44"/>
      <c r="E7" s="44"/>
      <c r="F7" s="44"/>
      <c r="G7" s="44">
        <f t="shared" si="1"/>
        <v>0</v>
      </c>
      <c r="H7" s="44"/>
      <c r="I7" s="44"/>
      <c r="J7" s="45" t="e">
        <f t="shared" si="0"/>
        <v>#DIV/0!</v>
      </c>
    </row>
    <row r="8" spans="1:10" x14ac:dyDescent="0.2">
      <c r="A8" s="16" t="s">
        <v>21</v>
      </c>
      <c r="B8" s="16" t="s">
        <v>22</v>
      </c>
      <c r="C8" s="16" t="s">
        <v>23</v>
      </c>
      <c r="D8" s="44"/>
      <c r="E8" s="44"/>
      <c r="F8" s="44"/>
      <c r="G8" s="44">
        <f t="shared" si="1"/>
        <v>0</v>
      </c>
      <c r="H8" s="44"/>
      <c r="I8" s="44"/>
      <c r="J8" s="45" t="e">
        <f t="shared" si="0"/>
        <v>#DIV/0!</v>
      </c>
    </row>
    <row r="9" spans="1:10" x14ac:dyDescent="0.2">
      <c r="A9" s="16" t="s">
        <v>24</v>
      </c>
      <c r="B9" s="16" t="s">
        <v>25</v>
      </c>
      <c r="C9" s="16" t="s">
        <v>26</v>
      </c>
      <c r="D9" s="44"/>
      <c r="E9" s="44"/>
      <c r="F9" s="44"/>
      <c r="G9" s="44">
        <f t="shared" si="1"/>
        <v>0</v>
      </c>
      <c r="H9" s="44"/>
      <c r="I9" s="44"/>
      <c r="J9" s="45" t="e">
        <f t="shared" si="0"/>
        <v>#DIV/0!</v>
      </c>
    </row>
    <row r="10" spans="1:10" x14ac:dyDescent="0.2">
      <c r="A10" s="16" t="s">
        <v>27</v>
      </c>
      <c r="B10" s="16" t="s">
        <v>28</v>
      </c>
      <c r="C10" s="16" t="s">
        <v>29</v>
      </c>
      <c r="D10" s="44"/>
      <c r="E10" s="44"/>
      <c r="F10" s="44"/>
      <c r="G10" s="44">
        <f t="shared" si="1"/>
        <v>0</v>
      </c>
      <c r="H10" s="44"/>
      <c r="I10" s="44"/>
      <c r="J10" s="45" t="e">
        <f t="shared" si="0"/>
        <v>#DIV/0!</v>
      </c>
    </row>
    <row r="11" spans="1:10" x14ac:dyDescent="0.2">
      <c r="A11" s="16" t="s">
        <v>30</v>
      </c>
      <c r="B11" s="16" t="s">
        <v>31</v>
      </c>
      <c r="C11" s="16" t="s">
        <v>32</v>
      </c>
      <c r="D11" s="44"/>
      <c r="E11" s="44"/>
      <c r="F11" s="44"/>
      <c r="G11" s="44">
        <f t="shared" si="1"/>
        <v>0</v>
      </c>
      <c r="H11" s="44"/>
      <c r="I11" s="44"/>
      <c r="J11" s="45" t="e">
        <f t="shared" si="0"/>
        <v>#DIV/0!</v>
      </c>
    </row>
    <row r="12" spans="1:10" x14ac:dyDescent="0.2">
      <c r="A12" s="16" t="s">
        <v>33</v>
      </c>
      <c r="B12" s="16" t="s">
        <v>31</v>
      </c>
      <c r="C12" s="16" t="s">
        <v>34</v>
      </c>
      <c r="D12" s="44"/>
      <c r="E12" s="44"/>
      <c r="F12" s="44"/>
      <c r="G12" s="44">
        <f t="shared" si="1"/>
        <v>0</v>
      </c>
      <c r="H12" s="44"/>
      <c r="I12" s="44"/>
      <c r="J12" s="45" t="e">
        <f t="shared" si="0"/>
        <v>#DIV/0!</v>
      </c>
    </row>
    <row r="13" spans="1:10" x14ac:dyDescent="0.2">
      <c r="A13" s="16" t="s">
        <v>35</v>
      </c>
      <c r="B13" s="16" t="s">
        <v>36</v>
      </c>
      <c r="C13" s="16" t="s">
        <v>37</v>
      </c>
      <c r="D13" s="44"/>
      <c r="E13" s="44"/>
      <c r="F13" s="44"/>
      <c r="G13" s="44">
        <f t="shared" si="1"/>
        <v>0</v>
      </c>
      <c r="H13" s="44"/>
      <c r="I13" s="44"/>
      <c r="J13" s="45" t="e">
        <f t="shared" si="0"/>
        <v>#DIV/0!</v>
      </c>
    </row>
    <row r="14" spans="1:10" x14ac:dyDescent="0.2">
      <c r="A14" s="16" t="s">
        <v>38</v>
      </c>
      <c r="B14" s="16" t="s">
        <v>36</v>
      </c>
      <c r="C14" s="16" t="s">
        <v>39</v>
      </c>
      <c r="D14" s="44"/>
      <c r="E14" s="44"/>
      <c r="F14" s="44"/>
      <c r="G14" s="44">
        <f t="shared" si="1"/>
        <v>0</v>
      </c>
      <c r="H14" s="44"/>
      <c r="I14" s="44"/>
      <c r="J14" s="45" t="e">
        <f t="shared" si="0"/>
        <v>#DIV/0!</v>
      </c>
    </row>
    <row r="15" spans="1:10" x14ac:dyDescent="0.2">
      <c r="A15" s="16" t="s">
        <v>40</v>
      </c>
      <c r="B15" s="16" t="s">
        <v>41</v>
      </c>
      <c r="C15" s="16" t="s">
        <v>42</v>
      </c>
      <c r="D15" s="44"/>
      <c r="E15" s="44"/>
      <c r="F15" s="44"/>
      <c r="G15" s="44">
        <f t="shared" si="1"/>
        <v>0</v>
      </c>
      <c r="H15" s="44"/>
      <c r="I15" s="44"/>
      <c r="J15" s="45" t="e">
        <f t="shared" si="0"/>
        <v>#DIV/0!</v>
      </c>
    </row>
    <row r="16" spans="1:10" x14ac:dyDescent="0.2">
      <c r="A16" s="16" t="s">
        <v>43</v>
      </c>
      <c r="B16" s="16" t="s">
        <v>44</v>
      </c>
      <c r="C16" s="16" t="s">
        <v>45</v>
      </c>
      <c r="D16" s="44"/>
      <c r="E16" s="44"/>
      <c r="F16" s="44"/>
      <c r="G16" s="44">
        <f t="shared" si="1"/>
        <v>0</v>
      </c>
      <c r="H16" s="44"/>
      <c r="I16" s="44"/>
      <c r="J16" s="45" t="e">
        <f t="shared" si="0"/>
        <v>#DIV/0!</v>
      </c>
    </row>
    <row r="17" spans="1:10" x14ac:dyDescent="0.2">
      <c r="A17" s="16" t="s">
        <v>46</v>
      </c>
      <c r="B17" s="16" t="s">
        <v>47</v>
      </c>
      <c r="C17" s="16" t="s">
        <v>48</v>
      </c>
      <c r="D17" s="44"/>
      <c r="E17" s="44"/>
      <c r="F17" s="44"/>
      <c r="G17" s="44">
        <f t="shared" si="1"/>
        <v>0</v>
      </c>
      <c r="H17" s="44"/>
      <c r="I17" s="44"/>
      <c r="J17" s="45" t="e">
        <f t="shared" si="0"/>
        <v>#DIV/0!</v>
      </c>
    </row>
    <row r="18" spans="1:10" x14ac:dyDescent="0.2">
      <c r="A18" s="16" t="s">
        <v>49</v>
      </c>
      <c r="B18" s="16" t="s">
        <v>47</v>
      </c>
      <c r="C18" s="16" t="s">
        <v>50</v>
      </c>
      <c r="D18" s="44"/>
      <c r="E18" s="44"/>
      <c r="F18" s="44"/>
      <c r="G18" s="44">
        <f t="shared" si="1"/>
        <v>0</v>
      </c>
      <c r="H18" s="44"/>
      <c r="I18" s="44"/>
      <c r="J18" s="45" t="e">
        <f t="shared" si="0"/>
        <v>#DIV/0!</v>
      </c>
    </row>
    <row r="19" spans="1:10" x14ac:dyDescent="0.2">
      <c r="A19" s="16" t="s">
        <v>51</v>
      </c>
      <c r="B19" s="16" t="s">
        <v>52</v>
      </c>
      <c r="C19" s="16" t="s">
        <v>53</v>
      </c>
      <c r="D19" s="44"/>
      <c r="E19" s="44"/>
      <c r="F19" s="44"/>
      <c r="G19" s="44">
        <f t="shared" si="1"/>
        <v>0</v>
      </c>
      <c r="H19" s="44"/>
      <c r="I19" s="44"/>
      <c r="J19" s="45" t="e">
        <f t="shared" si="0"/>
        <v>#DIV/0!</v>
      </c>
    </row>
    <row r="20" spans="1:10" x14ac:dyDescent="0.2">
      <c r="A20" s="16" t="s">
        <v>54</v>
      </c>
      <c r="B20" s="16" t="s">
        <v>55</v>
      </c>
      <c r="C20" s="16" t="s">
        <v>56</v>
      </c>
      <c r="D20" s="44"/>
      <c r="E20" s="44"/>
      <c r="F20" s="44"/>
      <c r="G20" s="44">
        <f t="shared" si="1"/>
        <v>0</v>
      </c>
      <c r="H20" s="44"/>
      <c r="I20" s="44"/>
      <c r="J20" s="45" t="e">
        <f t="shared" si="0"/>
        <v>#DIV/0!</v>
      </c>
    </row>
    <row r="21" spans="1:10" x14ac:dyDescent="0.2">
      <c r="A21" s="56" t="s">
        <v>57</v>
      </c>
      <c r="B21" s="16" t="s">
        <v>55</v>
      </c>
      <c r="C21" s="16" t="s">
        <v>405</v>
      </c>
      <c r="D21" s="44"/>
      <c r="E21" s="44"/>
      <c r="F21" s="44"/>
      <c r="G21" s="44">
        <f t="shared" si="1"/>
        <v>0</v>
      </c>
      <c r="H21" s="44"/>
      <c r="I21" s="44"/>
      <c r="J21" s="45" t="e">
        <f t="shared" si="0"/>
        <v>#DIV/0!</v>
      </c>
    </row>
    <row r="22" spans="1:10" x14ac:dyDescent="0.2">
      <c r="A22" s="16" t="s">
        <v>59</v>
      </c>
      <c r="B22" s="16" t="s">
        <v>60</v>
      </c>
      <c r="C22" s="16" t="s">
        <v>61</v>
      </c>
      <c r="D22" s="44"/>
      <c r="E22" s="44"/>
      <c r="F22" s="44"/>
      <c r="G22" s="44">
        <f t="shared" si="1"/>
        <v>0</v>
      </c>
      <c r="H22" s="44"/>
      <c r="I22" s="44"/>
      <c r="J22" s="45" t="e">
        <f t="shared" si="0"/>
        <v>#DIV/0!</v>
      </c>
    </row>
    <row r="23" spans="1:10" x14ac:dyDescent="0.2">
      <c r="A23" s="16" t="s">
        <v>62</v>
      </c>
      <c r="B23" s="16" t="s">
        <v>63</v>
      </c>
      <c r="C23" s="16" t="s">
        <v>64</v>
      </c>
      <c r="D23" s="44"/>
      <c r="E23" s="44"/>
      <c r="F23" s="44"/>
      <c r="G23" s="44">
        <f t="shared" si="1"/>
        <v>0</v>
      </c>
      <c r="H23" s="44"/>
      <c r="I23" s="44"/>
      <c r="J23" s="45" t="e">
        <f t="shared" si="0"/>
        <v>#DIV/0!</v>
      </c>
    </row>
    <row r="24" spans="1:10" x14ac:dyDescent="0.2">
      <c r="A24" s="16" t="s">
        <v>65</v>
      </c>
      <c r="B24" s="16" t="s">
        <v>66</v>
      </c>
      <c r="C24" s="16" t="s">
        <v>67</v>
      </c>
      <c r="D24" s="44"/>
      <c r="E24" s="44"/>
      <c r="F24" s="44"/>
      <c r="G24" s="44">
        <f t="shared" si="1"/>
        <v>0</v>
      </c>
      <c r="H24" s="44"/>
      <c r="I24" s="44"/>
      <c r="J24" s="45" t="e">
        <f t="shared" si="0"/>
        <v>#DIV/0!</v>
      </c>
    </row>
    <row r="25" spans="1:10" x14ac:dyDescent="0.2">
      <c r="A25" s="16" t="s">
        <v>68</v>
      </c>
      <c r="B25" s="16" t="s">
        <v>66</v>
      </c>
      <c r="C25" s="16" t="s">
        <v>69</v>
      </c>
      <c r="D25" s="44"/>
      <c r="E25" s="44"/>
      <c r="F25" s="44"/>
      <c r="G25" s="44">
        <f t="shared" si="1"/>
        <v>0</v>
      </c>
      <c r="H25" s="44"/>
      <c r="I25" s="44"/>
      <c r="J25" s="45" t="e">
        <f t="shared" si="0"/>
        <v>#DIV/0!</v>
      </c>
    </row>
    <row r="26" spans="1:10" x14ac:dyDescent="0.2">
      <c r="A26" s="16" t="s">
        <v>70</v>
      </c>
      <c r="B26" s="16" t="s">
        <v>71</v>
      </c>
      <c r="C26" s="16" t="s">
        <v>72</v>
      </c>
      <c r="D26" s="44"/>
      <c r="E26" s="44"/>
      <c r="F26" s="44"/>
      <c r="G26" s="44">
        <f t="shared" si="1"/>
        <v>0</v>
      </c>
      <c r="H26" s="44"/>
      <c r="I26" s="44"/>
      <c r="J26" s="45" t="e">
        <f t="shared" si="0"/>
        <v>#DIV/0!</v>
      </c>
    </row>
    <row r="27" spans="1:10" x14ac:dyDescent="0.2">
      <c r="A27" s="58" t="s">
        <v>73</v>
      </c>
      <c r="B27" s="16" t="s">
        <v>71</v>
      </c>
      <c r="C27" s="16" t="s">
        <v>74</v>
      </c>
      <c r="D27" s="44"/>
      <c r="E27" s="44"/>
      <c r="F27" s="44"/>
      <c r="G27" s="44">
        <f t="shared" si="1"/>
        <v>0</v>
      </c>
      <c r="H27" s="44"/>
      <c r="I27" s="44"/>
      <c r="J27" s="45" t="e">
        <f t="shared" si="0"/>
        <v>#DIV/0!</v>
      </c>
    </row>
    <row r="28" spans="1:10" x14ac:dyDescent="0.2">
      <c r="A28" s="16" t="s">
        <v>75</v>
      </c>
      <c r="B28" s="16" t="s">
        <v>76</v>
      </c>
      <c r="C28" s="16" t="s">
        <v>77</v>
      </c>
      <c r="D28" s="44"/>
      <c r="E28" s="44"/>
      <c r="F28" s="44"/>
      <c r="G28" s="44">
        <f t="shared" si="1"/>
        <v>0</v>
      </c>
      <c r="H28" s="44"/>
      <c r="I28" s="44"/>
      <c r="J28" s="45" t="e">
        <f t="shared" si="0"/>
        <v>#DIV/0!</v>
      </c>
    </row>
    <row r="29" spans="1:10" x14ac:dyDescent="0.2">
      <c r="A29" s="16" t="s">
        <v>78</v>
      </c>
      <c r="B29" s="16" t="s">
        <v>79</v>
      </c>
      <c r="C29" s="16" t="s">
        <v>80</v>
      </c>
      <c r="D29" s="44"/>
      <c r="E29" s="44"/>
      <c r="F29" s="44"/>
      <c r="G29" s="44">
        <f t="shared" si="1"/>
        <v>0</v>
      </c>
      <c r="H29" s="44"/>
      <c r="I29" s="44"/>
      <c r="J29" s="45" t="e">
        <f t="shared" si="0"/>
        <v>#DIV/0!</v>
      </c>
    </row>
    <row r="30" spans="1:10" x14ac:dyDescent="0.2">
      <c r="A30" s="16" t="s">
        <v>81</v>
      </c>
      <c r="B30" s="16" t="s">
        <v>82</v>
      </c>
      <c r="C30" s="16" t="s">
        <v>83</v>
      </c>
      <c r="D30" s="44"/>
      <c r="E30" s="44"/>
      <c r="F30" s="44"/>
      <c r="G30" s="44">
        <v>0</v>
      </c>
      <c r="H30" s="44"/>
      <c r="I30" s="44"/>
      <c r="J30" s="45" t="e">
        <f t="shared" si="0"/>
        <v>#DIV/0!</v>
      </c>
    </row>
    <row r="31" spans="1:10" x14ac:dyDescent="0.2">
      <c r="A31" s="16" t="s">
        <v>84</v>
      </c>
      <c r="B31" s="16" t="s">
        <v>85</v>
      </c>
      <c r="C31" s="16" t="s">
        <v>86</v>
      </c>
      <c r="D31" s="44"/>
      <c r="E31" s="44"/>
      <c r="F31" s="44"/>
      <c r="G31" s="44">
        <f t="shared" si="1"/>
        <v>0</v>
      </c>
      <c r="H31" s="44"/>
      <c r="I31" s="44"/>
      <c r="J31" s="45" t="e">
        <f t="shared" si="0"/>
        <v>#DIV/0!</v>
      </c>
    </row>
    <row r="32" spans="1:10" x14ac:dyDescent="0.2">
      <c r="A32" s="16" t="s">
        <v>88</v>
      </c>
      <c r="B32" s="16" t="s">
        <v>89</v>
      </c>
      <c r="C32" s="16" t="s">
        <v>90</v>
      </c>
      <c r="D32" s="44"/>
      <c r="E32" s="44"/>
      <c r="F32" s="44"/>
      <c r="G32" s="44">
        <f t="shared" si="1"/>
        <v>0</v>
      </c>
      <c r="H32" s="44"/>
      <c r="I32" s="44"/>
      <c r="J32" s="45" t="e">
        <f t="shared" si="0"/>
        <v>#DIV/0!</v>
      </c>
    </row>
    <row r="33" spans="1:10" x14ac:dyDescent="0.2">
      <c r="A33" s="16" t="s">
        <v>91</v>
      </c>
      <c r="B33" s="16" t="s">
        <v>92</v>
      </c>
      <c r="C33" s="16" t="s">
        <v>93</v>
      </c>
      <c r="D33" s="44"/>
      <c r="E33" s="44"/>
      <c r="F33" s="44"/>
      <c r="G33" s="44">
        <f t="shared" si="1"/>
        <v>0</v>
      </c>
      <c r="H33" s="44"/>
      <c r="I33" s="44"/>
      <c r="J33" s="45" t="e">
        <f t="shared" si="0"/>
        <v>#DIV/0!</v>
      </c>
    </row>
    <row r="34" spans="1:10" x14ac:dyDescent="0.2">
      <c r="A34" s="16" t="s">
        <v>94</v>
      </c>
      <c r="B34" s="16" t="s">
        <v>95</v>
      </c>
      <c r="C34" s="16" t="s">
        <v>96</v>
      </c>
      <c r="D34" s="44"/>
      <c r="E34" s="44"/>
      <c r="F34" s="44"/>
      <c r="G34" s="44">
        <f t="shared" si="1"/>
        <v>0</v>
      </c>
      <c r="H34" s="44"/>
      <c r="I34" s="44"/>
      <c r="J34" s="45" t="e">
        <f t="shared" si="0"/>
        <v>#DIV/0!</v>
      </c>
    </row>
    <row r="35" spans="1:10" x14ac:dyDescent="0.2">
      <c r="A35" s="16" t="s">
        <v>97</v>
      </c>
      <c r="B35" s="16" t="s">
        <v>98</v>
      </c>
      <c r="C35" s="16" t="s">
        <v>99</v>
      </c>
      <c r="D35" s="44"/>
      <c r="E35" s="44"/>
      <c r="F35" s="44"/>
      <c r="G35" s="44">
        <f t="shared" si="1"/>
        <v>0</v>
      </c>
      <c r="H35" s="44"/>
      <c r="I35" s="44"/>
      <c r="J35" s="45" t="e">
        <f t="shared" si="0"/>
        <v>#DIV/0!</v>
      </c>
    </row>
    <row r="36" spans="1:10" x14ac:dyDescent="0.2">
      <c r="A36" s="16" t="s">
        <v>100</v>
      </c>
      <c r="B36" s="16" t="s">
        <v>101</v>
      </c>
      <c r="C36" s="16" t="s">
        <v>102</v>
      </c>
      <c r="D36" s="44"/>
      <c r="E36" s="44"/>
      <c r="F36" s="44"/>
      <c r="G36" s="44">
        <f t="shared" si="1"/>
        <v>0</v>
      </c>
      <c r="H36" s="44"/>
      <c r="I36" s="44"/>
      <c r="J36" s="45" t="e">
        <f t="shared" si="0"/>
        <v>#DIV/0!</v>
      </c>
    </row>
    <row r="37" spans="1:10" x14ac:dyDescent="0.2">
      <c r="A37" s="16" t="s">
        <v>103</v>
      </c>
      <c r="B37" s="16" t="s">
        <v>104</v>
      </c>
      <c r="C37" s="16" t="s">
        <v>105</v>
      </c>
      <c r="D37" s="44"/>
      <c r="E37" s="44"/>
      <c r="F37" s="44"/>
      <c r="G37" s="44">
        <f t="shared" si="1"/>
        <v>0</v>
      </c>
      <c r="H37" s="44"/>
      <c r="I37" s="44"/>
      <c r="J37" s="45" t="e">
        <f t="shared" si="0"/>
        <v>#DIV/0!</v>
      </c>
    </row>
    <row r="38" spans="1:10" x14ac:dyDescent="0.2">
      <c r="A38" s="16" t="s">
        <v>106</v>
      </c>
      <c r="B38" s="16" t="s">
        <v>107</v>
      </c>
      <c r="C38" s="16" t="s">
        <v>108</v>
      </c>
      <c r="D38" s="44"/>
      <c r="E38" s="44"/>
      <c r="F38" s="44"/>
      <c r="G38" s="44">
        <f t="shared" si="1"/>
        <v>0</v>
      </c>
      <c r="H38" s="44"/>
      <c r="I38" s="44"/>
      <c r="J38" s="45" t="e">
        <f t="shared" si="0"/>
        <v>#DIV/0!</v>
      </c>
    </row>
    <row r="39" spans="1:10" x14ac:dyDescent="0.2">
      <c r="A39" s="16" t="s">
        <v>109</v>
      </c>
      <c r="B39" s="16" t="s">
        <v>110</v>
      </c>
      <c r="C39" s="16" t="s">
        <v>111</v>
      </c>
      <c r="D39" s="44"/>
      <c r="E39" s="44"/>
      <c r="F39" s="44"/>
      <c r="G39" s="44">
        <f t="shared" si="1"/>
        <v>0</v>
      </c>
      <c r="H39" s="44"/>
      <c r="I39" s="44"/>
      <c r="J39" s="45" t="e">
        <f t="shared" si="0"/>
        <v>#DIV/0!</v>
      </c>
    </row>
    <row r="40" spans="1:10" x14ac:dyDescent="0.2">
      <c r="A40" s="16" t="s">
        <v>112</v>
      </c>
      <c r="B40" s="16" t="s">
        <v>113</v>
      </c>
      <c r="C40" s="16" t="s">
        <v>114</v>
      </c>
      <c r="D40" s="44"/>
      <c r="E40" s="44"/>
      <c r="F40" s="44"/>
      <c r="G40" s="44">
        <f t="shared" si="1"/>
        <v>0</v>
      </c>
      <c r="H40" s="44"/>
      <c r="I40" s="44"/>
      <c r="J40" s="45" t="e">
        <f t="shared" si="0"/>
        <v>#DIV/0!</v>
      </c>
    </row>
    <row r="41" spans="1:10" x14ac:dyDescent="0.2">
      <c r="A41" s="16" t="s">
        <v>115</v>
      </c>
      <c r="B41" s="16" t="s">
        <v>116</v>
      </c>
      <c r="C41" s="16" t="s">
        <v>117</v>
      </c>
      <c r="D41" s="44"/>
      <c r="E41" s="44"/>
      <c r="F41" s="44"/>
      <c r="G41" s="44">
        <f t="shared" si="1"/>
        <v>0</v>
      </c>
      <c r="H41" s="44"/>
      <c r="I41" s="44"/>
      <c r="J41" s="45" t="e">
        <f t="shared" si="0"/>
        <v>#DIV/0!</v>
      </c>
    </row>
    <row r="42" spans="1:10" x14ac:dyDescent="0.2">
      <c r="A42" s="16" t="s">
        <v>118</v>
      </c>
      <c r="B42" s="16" t="s">
        <v>119</v>
      </c>
      <c r="C42" s="16" t="s">
        <v>120</v>
      </c>
      <c r="D42" s="44"/>
      <c r="E42" s="44"/>
      <c r="F42" s="44"/>
      <c r="G42" s="44">
        <f t="shared" si="1"/>
        <v>0</v>
      </c>
      <c r="H42" s="44"/>
      <c r="I42" s="44"/>
      <c r="J42" s="45" t="e">
        <f t="shared" si="0"/>
        <v>#DIV/0!</v>
      </c>
    </row>
    <row r="43" spans="1:10" x14ac:dyDescent="0.2">
      <c r="A43" s="16" t="s">
        <v>121</v>
      </c>
      <c r="B43" s="16" t="s">
        <v>122</v>
      </c>
      <c r="C43" s="16" t="s">
        <v>123</v>
      </c>
      <c r="D43" s="44"/>
      <c r="E43" s="44"/>
      <c r="F43" s="44"/>
      <c r="G43" s="44">
        <f t="shared" si="1"/>
        <v>0</v>
      </c>
      <c r="H43" s="44"/>
      <c r="I43" s="44"/>
      <c r="J43" s="45" t="e">
        <f t="shared" si="0"/>
        <v>#DIV/0!</v>
      </c>
    </row>
    <row r="44" spans="1:10" x14ac:dyDescent="0.2">
      <c r="A44" s="16" t="s">
        <v>124</v>
      </c>
      <c r="B44" s="16" t="s">
        <v>122</v>
      </c>
      <c r="C44" s="16" t="s">
        <v>125</v>
      </c>
      <c r="D44" s="44"/>
      <c r="E44" s="44"/>
      <c r="F44" s="44"/>
      <c r="G44" s="44">
        <f t="shared" si="1"/>
        <v>0</v>
      </c>
      <c r="H44" s="44"/>
      <c r="I44" s="44"/>
      <c r="J44" s="45" t="e">
        <f t="shared" si="0"/>
        <v>#DIV/0!</v>
      </c>
    </row>
    <row r="45" spans="1:10" x14ac:dyDescent="0.2">
      <c r="A45" s="16" t="s">
        <v>126</v>
      </c>
      <c r="B45" s="16" t="s">
        <v>127</v>
      </c>
      <c r="C45" s="16" t="s">
        <v>127</v>
      </c>
      <c r="D45" s="44"/>
      <c r="E45" s="44"/>
      <c r="F45" s="44"/>
      <c r="G45" s="44">
        <f t="shared" si="1"/>
        <v>0</v>
      </c>
      <c r="H45" s="44"/>
      <c r="I45" s="44"/>
      <c r="J45" s="45" t="e">
        <f t="shared" si="0"/>
        <v>#DIV/0!</v>
      </c>
    </row>
    <row r="46" spans="1:10" x14ac:dyDescent="0.2">
      <c r="A46" s="16" t="s">
        <v>128</v>
      </c>
      <c r="B46" s="16" t="s">
        <v>129</v>
      </c>
      <c r="C46" s="16" t="s">
        <v>130</v>
      </c>
      <c r="D46" s="44"/>
      <c r="E46" s="44"/>
      <c r="F46" s="44"/>
      <c r="G46" s="44">
        <f t="shared" si="1"/>
        <v>0</v>
      </c>
      <c r="H46" s="44"/>
      <c r="I46" s="44"/>
      <c r="J46" s="45" t="e">
        <f t="shared" si="0"/>
        <v>#DIV/0!</v>
      </c>
    </row>
    <row r="47" spans="1:10" x14ac:dyDescent="0.2">
      <c r="A47" s="16" t="s">
        <v>131</v>
      </c>
      <c r="B47" s="16" t="s">
        <v>132</v>
      </c>
      <c r="C47" s="16" t="s">
        <v>133</v>
      </c>
      <c r="D47" s="44"/>
      <c r="E47" s="44"/>
      <c r="F47" s="44"/>
      <c r="G47" s="44">
        <f t="shared" si="1"/>
        <v>0</v>
      </c>
      <c r="H47" s="44"/>
      <c r="I47" s="44"/>
      <c r="J47" s="45" t="e">
        <f t="shared" si="0"/>
        <v>#DIV/0!</v>
      </c>
    </row>
    <row r="48" spans="1:10" x14ac:dyDescent="0.2">
      <c r="A48" s="16" t="s">
        <v>134</v>
      </c>
      <c r="B48" s="16" t="s">
        <v>135</v>
      </c>
      <c r="C48" s="16" t="s">
        <v>136</v>
      </c>
      <c r="D48" s="44"/>
      <c r="E48" s="44"/>
      <c r="F48" s="44"/>
      <c r="G48" s="44">
        <f t="shared" si="1"/>
        <v>0</v>
      </c>
      <c r="H48" s="44"/>
      <c r="I48" s="44"/>
      <c r="J48" s="45" t="e">
        <f t="shared" si="0"/>
        <v>#DIV/0!</v>
      </c>
    </row>
    <row r="49" spans="1:10" x14ac:dyDescent="0.2">
      <c r="A49" s="16" t="s">
        <v>137</v>
      </c>
      <c r="B49" s="16" t="s">
        <v>138</v>
      </c>
      <c r="C49" s="16" t="s">
        <v>139</v>
      </c>
      <c r="D49" s="44"/>
      <c r="E49" s="44"/>
      <c r="F49" s="44"/>
      <c r="G49" s="44">
        <f t="shared" si="1"/>
        <v>0</v>
      </c>
      <c r="H49" s="44"/>
      <c r="I49" s="44"/>
      <c r="J49" s="45" t="e">
        <f t="shared" si="0"/>
        <v>#DIV/0!</v>
      </c>
    </row>
    <row r="50" spans="1:10" x14ac:dyDescent="0.2">
      <c r="A50" s="16" t="s">
        <v>140</v>
      </c>
      <c r="B50" s="16" t="s">
        <v>141</v>
      </c>
      <c r="C50" s="16" t="s">
        <v>142</v>
      </c>
      <c r="D50" s="44"/>
      <c r="E50" s="44"/>
      <c r="F50" s="44"/>
      <c r="G50" s="44">
        <f t="shared" si="1"/>
        <v>0</v>
      </c>
      <c r="H50" s="44"/>
      <c r="I50" s="44"/>
      <c r="J50" s="45" t="e">
        <f t="shared" si="0"/>
        <v>#DIV/0!</v>
      </c>
    </row>
    <row r="51" spans="1:10" x14ac:dyDescent="0.2">
      <c r="A51" s="16" t="s">
        <v>143</v>
      </c>
      <c r="B51" s="16" t="s">
        <v>144</v>
      </c>
      <c r="C51" s="16" t="s">
        <v>145</v>
      </c>
      <c r="D51" s="44"/>
      <c r="E51" s="44"/>
      <c r="F51" s="44"/>
      <c r="G51" s="44">
        <f t="shared" si="1"/>
        <v>0</v>
      </c>
      <c r="H51" s="44"/>
      <c r="I51" s="44"/>
      <c r="J51" s="45" t="e">
        <f t="shared" si="0"/>
        <v>#DIV/0!</v>
      </c>
    </row>
    <row r="52" spans="1:10" x14ac:dyDescent="0.2">
      <c r="A52" s="16" t="s">
        <v>146</v>
      </c>
      <c r="B52" s="16" t="s">
        <v>147</v>
      </c>
      <c r="C52" s="16" t="s">
        <v>148</v>
      </c>
      <c r="D52" s="44"/>
      <c r="E52" s="44"/>
      <c r="F52" s="44"/>
      <c r="G52" s="44">
        <f t="shared" si="1"/>
        <v>0</v>
      </c>
      <c r="H52" s="44"/>
      <c r="I52" s="44"/>
      <c r="J52" s="45" t="e">
        <f t="shared" si="0"/>
        <v>#DIV/0!</v>
      </c>
    </row>
    <row r="53" spans="1:10" x14ac:dyDescent="0.2">
      <c r="A53" s="16" t="s">
        <v>149</v>
      </c>
      <c r="B53" s="16" t="s">
        <v>147</v>
      </c>
      <c r="C53" s="16" t="s">
        <v>150</v>
      </c>
      <c r="D53" s="44"/>
      <c r="E53" s="44"/>
      <c r="F53" s="44"/>
      <c r="G53" s="44">
        <f t="shared" si="1"/>
        <v>0</v>
      </c>
      <c r="H53" s="44"/>
      <c r="I53" s="44"/>
      <c r="J53" s="45" t="e">
        <f t="shared" si="0"/>
        <v>#DIV/0!</v>
      </c>
    </row>
    <row r="54" spans="1:10" x14ac:dyDescent="0.2">
      <c r="A54" s="16" t="s">
        <v>151</v>
      </c>
      <c r="B54" s="16" t="s">
        <v>152</v>
      </c>
      <c r="C54" s="16" t="s">
        <v>153</v>
      </c>
      <c r="D54" s="44"/>
      <c r="E54" s="44"/>
      <c r="F54" s="44"/>
      <c r="G54" s="44">
        <f t="shared" si="1"/>
        <v>0</v>
      </c>
      <c r="H54" s="44"/>
      <c r="I54" s="44"/>
      <c r="J54" s="45" t="e">
        <f t="shared" si="0"/>
        <v>#DIV/0!</v>
      </c>
    </row>
    <row r="55" spans="1:10" x14ac:dyDescent="0.2">
      <c r="A55" s="16" t="s">
        <v>154</v>
      </c>
      <c r="B55" s="16" t="s">
        <v>155</v>
      </c>
      <c r="C55" s="16" t="s">
        <v>156</v>
      </c>
      <c r="D55" s="44"/>
      <c r="E55" s="44"/>
      <c r="F55" s="44"/>
      <c r="G55" s="44">
        <f t="shared" si="1"/>
        <v>0</v>
      </c>
      <c r="H55" s="44"/>
      <c r="I55" s="44"/>
      <c r="J55" s="45" t="e">
        <f t="shared" si="0"/>
        <v>#DIV/0!</v>
      </c>
    </row>
    <row r="56" spans="1:10" x14ac:dyDescent="0.2">
      <c r="A56" s="16" t="s">
        <v>157</v>
      </c>
      <c r="B56" s="16" t="s">
        <v>155</v>
      </c>
      <c r="C56" s="16" t="s">
        <v>158</v>
      </c>
      <c r="D56" s="44"/>
      <c r="E56" s="44"/>
      <c r="F56" s="44"/>
      <c r="G56" s="44">
        <f t="shared" si="1"/>
        <v>0</v>
      </c>
      <c r="H56" s="44"/>
      <c r="I56" s="44"/>
      <c r="J56" s="45" t="e">
        <f t="shared" si="0"/>
        <v>#DIV/0!</v>
      </c>
    </row>
    <row r="57" spans="1:10" x14ac:dyDescent="0.2">
      <c r="A57" s="16" t="s">
        <v>159</v>
      </c>
      <c r="B57" s="16" t="s">
        <v>160</v>
      </c>
      <c r="C57" s="16" t="s">
        <v>161</v>
      </c>
      <c r="D57" s="44"/>
      <c r="E57" s="44"/>
      <c r="F57" s="44"/>
      <c r="G57" s="44">
        <f t="shared" si="1"/>
        <v>0</v>
      </c>
      <c r="H57" s="44"/>
      <c r="I57" s="44"/>
      <c r="J57" s="45" t="e">
        <f t="shared" si="0"/>
        <v>#DIV/0!</v>
      </c>
    </row>
    <row r="58" spans="1:10" x14ac:dyDescent="0.2">
      <c r="A58" s="16" t="s">
        <v>162</v>
      </c>
      <c r="B58" s="16" t="s">
        <v>163</v>
      </c>
      <c r="C58" s="16" t="s">
        <v>164</v>
      </c>
      <c r="D58" s="44"/>
      <c r="E58" s="44"/>
      <c r="F58" s="44"/>
      <c r="G58" s="44">
        <f t="shared" si="1"/>
        <v>0</v>
      </c>
      <c r="H58" s="44"/>
      <c r="I58" s="44"/>
      <c r="J58" s="45" t="e">
        <f t="shared" si="0"/>
        <v>#DIV/0!</v>
      </c>
    </row>
    <row r="59" spans="1:10" x14ac:dyDescent="0.2">
      <c r="A59" s="16" t="s">
        <v>165</v>
      </c>
      <c r="B59" s="16" t="s">
        <v>166</v>
      </c>
      <c r="C59" s="16" t="s">
        <v>167</v>
      </c>
      <c r="D59" s="44"/>
      <c r="E59" s="44"/>
      <c r="F59" s="44"/>
      <c r="G59" s="44">
        <f t="shared" si="1"/>
        <v>0</v>
      </c>
      <c r="H59" s="44"/>
      <c r="I59" s="44"/>
      <c r="J59" s="45" t="e">
        <f t="shared" si="0"/>
        <v>#DIV/0!</v>
      </c>
    </row>
    <row r="60" spans="1:10" x14ac:dyDescent="0.2">
      <c r="A60" s="16" t="s">
        <v>168</v>
      </c>
      <c r="B60" s="16" t="s">
        <v>169</v>
      </c>
      <c r="C60" s="16" t="s">
        <v>170</v>
      </c>
      <c r="D60" s="44"/>
      <c r="E60" s="44"/>
      <c r="F60" s="44"/>
      <c r="G60" s="44">
        <f t="shared" si="1"/>
        <v>0</v>
      </c>
      <c r="H60" s="44"/>
      <c r="I60" s="44"/>
      <c r="J60" s="45" t="e">
        <f t="shared" si="0"/>
        <v>#DIV/0!</v>
      </c>
    </row>
    <row r="61" spans="1:10" x14ac:dyDescent="0.2">
      <c r="A61" s="16" t="s">
        <v>171</v>
      </c>
      <c r="B61" s="16" t="s">
        <v>172</v>
      </c>
      <c r="C61" s="16" t="s">
        <v>172</v>
      </c>
      <c r="D61" s="44"/>
      <c r="E61" s="44"/>
      <c r="F61" s="44"/>
      <c r="G61" s="44">
        <f t="shared" si="1"/>
        <v>0</v>
      </c>
      <c r="H61" s="44"/>
      <c r="I61" s="44"/>
      <c r="J61" s="45" t="e">
        <f t="shared" si="0"/>
        <v>#DIV/0!</v>
      </c>
    </row>
    <row r="62" spans="1:10" x14ac:dyDescent="0.2">
      <c r="A62" s="16" t="s">
        <v>173</v>
      </c>
      <c r="B62" s="16" t="s">
        <v>174</v>
      </c>
      <c r="C62" s="16" t="s">
        <v>175</v>
      </c>
      <c r="D62" s="44"/>
      <c r="E62" s="44"/>
      <c r="F62" s="44"/>
      <c r="G62" s="44">
        <f t="shared" si="1"/>
        <v>0</v>
      </c>
      <c r="H62" s="44"/>
      <c r="I62" s="44"/>
      <c r="J62" s="45" t="e">
        <f t="shared" si="0"/>
        <v>#DIV/0!</v>
      </c>
    </row>
    <row r="63" spans="1:10" x14ac:dyDescent="0.2">
      <c r="A63" s="16" t="s">
        <v>176</v>
      </c>
      <c r="B63" s="16" t="s">
        <v>177</v>
      </c>
      <c r="C63" s="16" t="s">
        <v>178</v>
      </c>
      <c r="D63" s="44"/>
      <c r="E63" s="44"/>
      <c r="F63" s="44"/>
      <c r="G63" s="44">
        <f t="shared" si="1"/>
        <v>0</v>
      </c>
      <c r="H63" s="44"/>
      <c r="I63" s="44"/>
      <c r="J63" s="45" t="e">
        <f t="shared" si="0"/>
        <v>#DIV/0!</v>
      </c>
    </row>
    <row r="64" spans="1:10" x14ac:dyDescent="0.2">
      <c r="A64" s="16" t="s">
        <v>181</v>
      </c>
      <c r="B64" s="16" t="s">
        <v>180</v>
      </c>
      <c r="C64" s="16" t="s">
        <v>403</v>
      </c>
      <c r="D64" s="44"/>
      <c r="E64" s="44"/>
      <c r="F64" s="44"/>
      <c r="G64" s="44">
        <f t="shared" si="1"/>
        <v>0</v>
      </c>
      <c r="H64" s="44"/>
      <c r="I64" s="44"/>
      <c r="J64" s="45" t="e">
        <f t="shared" si="0"/>
        <v>#DIV/0!</v>
      </c>
    </row>
    <row r="65" spans="1:10" x14ac:dyDescent="0.2">
      <c r="A65" s="16" t="s">
        <v>183</v>
      </c>
      <c r="B65" s="16" t="s">
        <v>180</v>
      </c>
      <c r="C65" s="16" t="s">
        <v>184</v>
      </c>
      <c r="D65" s="44"/>
      <c r="E65" s="44"/>
      <c r="F65" s="44"/>
      <c r="G65" s="44">
        <f t="shared" si="1"/>
        <v>0</v>
      </c>
      <c r="H65" s="44"/>
      <c r="I65" s="44"/>
      <c r="J65" s="45" t="e">
        <f t="shared" si="0"/>
        <v>#DIV/0!</v>
      </c>
    </row>
    <row r="66" spans="1:10" x14ac:dyDescent="0.2">
      <c r="A66" s="16" t="s">
        <v>189</v>
      </c>
      <c r="B66" s="16" t="s">
        <v>180</v>
      </c>
      <c r="C66" s="16" t="s">
        <v>190</v>
      </c>
      <c r="D66" s="44"/>
      <c r="E66" s="44"/>
      <c r="F66" s="44"/>
      <c r="G66" s="44">
        <f t="shared" si="1"/>
        <v>0</v>
      </c>
      <c r="H66" s="44"/>
      <c r="I66" s="44"/>
      <c r="J66" s="45" t="e">
        <f t="shared" si="0"/>
        <v>#DIV/0!</v>
      </c>
    </row>
    <row r="67" spans="1:10" x14ac:dyDescent="0.2">
      <c r="A67" s="16" t="s">
        <v>390</v>
      </c>
      <c r="B67" s="16" t="s">
        <v>180</v>
      </c>
      <c r="C67" s="16" t="s">
        <v>404</v>
      </c>
      <c r="D67" s="44"/>
      <c r="E67" s="44"/>
      <c r="F67" s="44"/>
      <c r="G67" s="44">
        <f t="shared" si="1"/>
        <v>0</v>
      </c>
      <c r="H67" s="44"/>
      <c r="I67" s="44"/>
      <c r="J67" s="45" t="e">
        <f t="shared" si="0"/>
        <v>#DIV/0!</v>
      </c>
    </row>
    <row r="68" spans="1:10" x14ac:dyDescent="0.2">
      <c r="A68" s="16" t="s">
        <v>191</v>
      </c>
      <c r="B68" s="16" t="s">
        <v>180</v>
      </c>
      <c r="C68" s="16" t="s">
        <v>192</v>
      </c>
      <c r="D68" s="44"/>
      <c r="E68" s="44"/>
      <c r="F68" s="44"/>
      <c r="G68" s="44">
        <f t="shared" si="1"/>
        <v>0</v>
      </c>
      <c r="H68" s="44"/>
      <c r="I68" s="44"/>
      <c r="J68" s="45" t="e">
        <f t="shared" si="0"/>
        <v>#DIV/0!</v>
      </c>
    </row>
    <row r="69" spans="1:10" x14ac:dyDescent="0.2">
      <c r="A69" s="16" t="s">
        <v>387</v>
      </c>
      <c r="B69" s="16" t="s">
        <v>180</v>
      </c>
      <c r="C69" s="16" t="s">
        <v>186</v>
      </c>
      <c r="D69" s="44"/>
      <c r="E69" s="44"/>
      <c r="F69" s="44"/>
      <c r="G69" s="44">
        <f t="shared" si="1"/>
        <v>0</v>
      </c>
      <c r="H69" s="44"/>
      <c r="I69" s="44"/>
      <c r="J69" s="45" t="e">
        <f t="shared" si="0"/>
        <v>#DIV/0!</v>
      </c>
    </row>
    <row r="70" spans="1:10" x14ac:dyDescent="0.2">
      <c r="A70" s="16" t="s">
        <v>193</v>
      </c>
      <c r="B70" s="16" t="s">
        <v>180</v>
      </c>
      <c r="C70" s="16" t="s">
        <v>194</v>
      </c>
      <c r="D70" s="44"/>
      <c r="E70" s="44"/>
      <c r="F70" s="44"/>
      <c r="G70" s="44">
        <f t="shared" si="1"/>
        <v>0</v>
      </c>
      <c r="H70" s="44"/>
      <c r="I70" s="44"/>
      <c r="J70" s="45" t="e">
        <f t="shared" si="0"/>
        <v>#DIV/0!</v>
      </c>
    </row>
    <row r="71" spans="1:10" x14ac:dyDescent="0.2">
      <c r="A71" s="16" t="s">
        <v>195</v>
      </c>
      <c r="B71" s="16" t="s">
        <v>180</v>
      </c>
      <c r="C71" s="16" t="s">
        <v>196</v>
      </c>
      <c r="D71" s="44"/>
      <c r="E71" s="44"/>
      <c r="F71" s="44"/>
      <c r="G71" s="44">
        <f t="shared" si="1"/>
        <v>0</v>
      </c>
      <c r="H71" s="44"/>
      <c r="I71" s="44"/>
      <c r="J71" s="45" t="e">
        <f t="shared" si="0"/>
        <v>#DIV/0!</v>
      </c>
    </row>
    <row r="72" spans="1:10" x14ac:dyDescent="0.2">
      <c r="A72" s="16" t="s">
        <v>197</v>
      </c>
      <c r="B72" s="16" t="s">
        <v>180</v>
      </c>
      <c r="C72" s="16" t="s">
        <v>198</v>
      </c>
      <c r="D72" s="44"/>
      <c r="E72" s="44"/>
      <c r="F72" s="44"/>
      <c r="G72" s="44">
        <f t="shared" si="1"/>
        <v>0</v>
      </c>
      <c r="H72" s="44"/>
      <c r="I72" s="44"/>
      <c r="J72" s="45" t="e">
        <f t="shared" si="0"/>
        <v>#DIV/0!</v>
      </c>
    </row>
    <row r="73" spans="1:10" x14ac:dyDescent="0.2">
      <c r="A73" s="16" t="s">
        <v>199</v>
      </c>
      <c r="B73" s="16" t="s">
        <v>180</v>
      </c>
      <c r="C73" s="16" t="s">
        <v>200</v>
      </c>
      <c r="D73" s="44"/>
      <c r="E73" s="44"/>
      <c r="F73" s="44"/>
      <c r="G73" s="44">
        <f t="shared" si="1"/>
        <v>0</v>
      </c>
      <c r="H73" s="44"/>
      <c r="I73" s="44"/>
      <c r="J73" s="45" t="e">
        <f t="shared" si="0"/>
        <v>#DIV/0!</v>
      </c>
    </row>
    <row r="74" spans="1:10" x14ac:dyDescent="0.2">
      <c r="A74" s="16" t="s">
        <v>201</v>
      </c>
      <c r="B74" s="16" t="s">
        <v>180</v>
      </c>
      <c r="C74" s="16" t="s">
        <v>421</v>
      </c>
      <c r="D74" s="44"/>
      <c r="E74" s="44"/>
      <c r="F74" s="44"/>
      <c r="G74" s="44">
        <f t="shared" si="1"/>
        <v>0</v>
      </c>
      <c r="H74" s="44"/>
      <c r="I74" s="44"/>
      <c r="J74" s="45" t="e">
        <f t="shared" si="0"/>
        <v>#DIV/0!</v>
      </c>
    </row>
    <row r="75" spans="1:10" x14ac:dyDescent="0.2">
      <c r="A75" s="16" t="s">
        <v>203</v>
      </c>
      <c r="B75" s="16" t="s">
        <v>180</v>
      </c>
      <c r="C75" s="16" t="s">
        <v>422</v>
      </c>
      <c r="D75" s="44"/>
      <c r="E75" s="44"/>
      <c r="F75" s="44"/>
      <c r="G75" s="44">
        <f t="shared" si="1"/>
        <v>0</v>
      </c>
      <c r="H75" s="44"/>
      <c r="I75" s="44"/>
      <c r="J75" s="45" t="e">
        <f t="shared" si="0"/>
        <v>#DIV/0!</v>
      </c>
    </row>
    <row r="76" spans="1:10" x14ac:dyDescent="0.2">
      <c r="A76" s="16" t="s">
        <v>396</v>
      </c>
      <c r="B76" s="16" t="s">
        <v>180</v>
      </c>
      <c r="C76" s="16" t="s">
        <v>423</v>
      </c>
      <c r="D76" s="44"/>
      <c r="E76" s="44"/>
      <c r="F76" s="44"/>
      <c r="G76" s="44">
        <f t="shared" si="1"/>
        <v>0</v>
      </c>
      <c r="H76" s="44"/>
      <c r="I76" s="44"/>
      <c r="J76" s="45" t="e">
        <f t="shared" ref="J76:J113" si="2">G76/I76</f>
        <v>#DIV/0!</v>
      </c>
    </row>
    <row r="77" spans="1:10" x14ac:dyDescent="0.2">
      <c r="A77" s="16" t="s">
        <v>205</v>
      </c>
      <c r="B77" s="16" t="s">
        <v>180</v>
      </c>
      <c r="C77" s="16" t="s">
        <v>206</v>
      </c>
      <c r="D77" s="44"/>
      <c r="E77" s="44"/>
      <c r="F77" s="44"/>
      <c r="G77" s="44">
        <f>SUM(D77:F77)</f>
        <v>0</v>
      </c>
      <c r="H77" s="44"/>
      <c r="I77" s="44"/>
      <c r="J77" s="45" t="e">
        <f>G77/I77</f>
        <v>#DIV/0!</v>
      </c>
    </row>
    <row r="78" spans="1:10" x14ac:dyDescent="0.2">
      <c r="A78" s="16" t="s">
        <v>207</v>
      </c>
      <c r="B78" s="16" t="s">
        <v>208</v>
      </c>
      <c r="C78" s="16" t="s">
        <v>208</v>
      </c>
      <c r="D78" s="44"/>
      <c r="E78" s="44"/>
      <c r="F78" s="44"/>
      <c r="G78" s="44">
        <f t="shared" ref="G78:G112" si="3">SUM(D78:F78)</f>
        <v>0</v>
      </c>
      <c r="H78" s="44"/>
      <c r="I78" s="44"/>
      <c r="J78" s="45" t="e">
        <f t="shared" si="2"/>
        <v>#DIV/0!</v>
      </c>
    </row>
    <row r="79" spans="1:10" x14ac:dyDescent="0.2">
      <c r="A79" s="16" t="s">
        <v>209</v>
      </c>
      <c r="B79" s="16" t="s">
        <v>210</v>
      </c>
      <c r="C79" s="16" t="s">
        <v>211</v>
      </c>
      <c r="D79" s="44"/>
      <c r="E79" s="44"/>
      <c r="F79" s="44"/>
      <c r="G79" s="44">
        <f t="shared" si="3"/>
        <v>0</v>
      </c>
      <c r="H79" s="44"/>
      <c r="I79" s="44"/>
      <c r="J79" s="45" t="e">
        <f t="shared" si="2"/>
        <v>#DIV/0!</v>
      </c>
    </row>
    <row r="80" spans="1:10" x14ac:dyDescent="0.2">
      <c r="A80" s="34" t="s">
        <v>407</v>
      </c>
      <c r="B80" s="16" t="s">
        <v>210</v>
      </c>
      <c r="C80" s="16" t="s">
        <v>408</v>
      </c>
      <c r="D80" s="44"/>
      <c r="E80" s="44"/>
      <c r="F80" s="44"/>
      <c r="G80" s="44">
        <f t="shared" si="3"/>
        <v>0</v>
      </c>
      <c r="H80" s="44"/>
      <c r="I80" s="44"/>
      <c r="J80" s="45" t="e">
        <f t="shared" si="2"/>
        <v>#DIV/0!</v>
      </c>
    </row>
    <row r="81" spans="1:10" x14ac:dyDescent="0.2">
      <c r="A81" s="16" t="s">
        <v>212</v>
      </c>
      <c r="B81" s="16" t="s">
        <v>213</v>
      </c>
      <c r="C81" s="16" t="s">
        <v>214</v>
      </c>
      <c r="D81" s="44"/>
      <c r="E81" s="44"/>
      <c r="F81" s="44"/>
      <c r="G81" s="44">
        <f t="shared" si="3"/>
        <v>0</v>
      </c>
      <c r="H81" s="44"/>
      <c r="I81" s="44"/>
      <c r="J81" s="45" t="e">
        <f t="shared" si="2"/>
        <v>#DIV/0!</v>
      </c>
    </row>
    <row r="82" spans="1:10" x14ac:dyDescent="0.2">
      <c r="A82" s="16" t="s">
        <v>215</v>
      </c>
      <c r="B82" s="16" t="s">
        <v>216</v>
      </c>
      <c r="C82" s="16" t="s">
        <v>216</v>
      </c>
      <c r="D82" s="44"/>
      <c r="E82" s="44"/>
      <c r="F82" s="44"/>
      <c r="G82" s="44">
        <f t="shared" si="3"/>
        <v>0</v>
      </c>
      <c r="H82" s="44"/>
      <c r="I82" s="44"/>
      <c r="J82" s="45" t="e">
        <f t="shared" si="2"/>
        <v>#DIV/0!</v>
      </c>
    </row>
    <row r="83" spans="1:10" x14ac:dyDescent="0.2">
      <c r="A83" s="16" t="s">
        <v>218</v>
      </c>
      <c r="B83" s="16" t="s">
        <v>219</v>
      </c>
      <c r="C83" s="16" t="s">
        <v>220</v>
      </c>
      <c r="D83" s="44"/>
      <c r="E83" s="44"/>
      <c r="F83" s="44"/>
      <c r="G83" s="44">
        <f t="shared" si="3"/>
        <v>0</v>
      </c>
      <c r="H83" s="44"/>
      <c r="I83" s="44"/>
      <c r="J83" s="45" t="e">
        <f t="shared" si="2"/>
        <v>#DIV/0!</v>
      </c>
    </row>
    <row r="84" spans="1:10" x14ac:dyDescent="0.2">
      <c r="A84" s="16" t="s">
        <v>221</v>
      </c>
      <c r="B84" s="16" t="s">
        <v>219</v>
      </c>
      <c r="C84" s="16" t="s">
        <v>222</v>
      </c>
      <c r="D84" s="44"/>
      <c r="E84" s="44"/>
      <c r="F84" s="44"/>
      <c r="G84" s="44">
        <f t="shared" si="3"/>
        <v>0</v>
      </c>
      <c r="H84" s="44"/>
      <c r="I84" s="44"/>
      <c r="J84" s="45" t="e">
        <f t="shared" si="2"/>
        <v>#DIV/0!</v>
      </c>
    </row>
    <row r="85" spans="1:10" x14ac:dyDescent="0.2">
      <c r="A85" s="16" t="s">
        <v>223</v>
      </c>
      <c r="B85" s="16" t="s">
        <v>224</v>
      </c>
      <c r="C85" s="16" t="s">
        <v>225</v>
      </c>
      <c r="D85" s="44"/>
      <c r="E85" s="44"/>
      <c r="F85" s="44"/>
      <c r="G85" s="44">
        <f t="shared" si="3"/>
        <v>0</v>
      </c>
      <c r="H85" s="44"/>
      <c r="I85" s="44"/>
      <c r="J85" s="45" t="e">
        <f t="shared" si="2"/>
        <v>#DIV/0!</v>
      </c>
    </row>
    <row r="86" spans="1:10" x14ac:dyDescent="0.2">
      <c r="A86" s="16" t="s">
        <v>226</v>
      </c>
      <c r="B86" s="16" t="s">
        <v>227</v>
      </c>
      <c r="C86" s="16" t="s">
        <v>228</v>
      </c>
      <c r="D86" s="44"/>
      <c r="E86" s="44"/>
      <c r="F86" s="44"/>
      <c r="G86" s="44">
        <f t="shared" si="3"/>
        <v>0</v>
      </c>
      <c r="H86" s="44"/>
      <c r="I86" s="44"/>
      <c r="J86" s="45" t="e">
        <f t="shared" si="2"/>
        <v>#DIV/0!</v>
      </c>
    </row>
    <row r="87" spans="1:10" x14ac:dyDescent="0.2">
      <c r="A87" s="16" t="s">
        <v>229</v>
      </c>
      <c r="B87" s="16" t="s">
        <v>230</v>
      </c>
      <c r="C87" s="16" t="s">
        <v>231</v>
      </c>
      <c r="D87" s="44"/>
      <c r="E87" s="44"/>
      <c r="F87" s="44"/>
      <c r="G87" s="44">
        <f t="shared" si="3"/>
        <v>0</v>
      </c>
      <c r="H87" s="44"/>
      <c r="I87" s="44"/>
      <c r="J87" s="45" t="e">
        <f t="shared" si="2"/>
        <v>#DIV/0!</v>
      </c>
    </row>
    <row r="88" spans="1:10" x14ac:dyDescent="0.2">
      <c r="A88" s="16" t="s">
        <v>232</v>
      </c>
      <c r="B88" s="16" t="s">
        <v>233</v>
      </c>
      <c r="C88" s="16" t="s">
        <v>234</v>
      </c>
      <c r="D88" s="44"/>
      <c r="E88" s="44"/>
      <c r="F88" s="44"/>
      <c r="G88" s="44">
        <f t="shared" si="3"/>
        <v>0</v>
      </c>
      <c r="H88" s="44"/>
      <c r="I88" s="44"/>
      <c r="J88" s="45" t="e">
        <f t="shared" si="2"/>
        <v>#DIV/0!</v>
      </c>
    </row>
    <row r="89" spans="1:10" x14ac:dyDescent="0.2">
      <c r="A89" s="16" t="s">
        <v>235</v>
      </c>
      <c r="B89" s="16" t="s">
        <v>236</v>
      </c>
      <c r="C89" s="16" t="s">
        <v>237</v>
      </c>
      <c r="D89" s="44"/>
      <c r="E89" s="44"/>
      <c r="F89" s="44"/>
      <c r="G89" s="44">
        <f t="shared" si="3"/>
        <v>0</v>
      </c>
      <c r="H89" s="44"/>
      <c r="I89" s="44"/>
      <c r="J89" s="45" t="e">
        <f t="shared" si="2"/>
        <v>#DIV/0!</v>
      </c>
    </row>
    <row r="90" spans="1:10" x14ac:dyDescent="0.2">
      <c r="A90" s="16" t="s">
        <v>238</v>
      </c>
      <c r="B90" s="16" t="s">
        <v>239</v>
      </c>
      <c r="C90" s="16" t="s">
        <v>240</v>
      </c>
      <c r="D90" s="44"/>
      <c r="E90" s="44"/>
      <c r="F90" s="44"/>
      <c r="G90" s="44">
        <f t="shared" si="3"/>
        <v>0</v>
      </c>
      <c r="H90" s="44"/>
      <c r="I90" s="44"/>
      <c r="J90" s="45" t="e">
        <f t="shared" si="2"/>
        <v>#DIV/0!</v>
      </c>
    </row>
    <row r="91" spans="1:10" x14ac:dyDescent="0.2">
      <c r="A91" s="16" t="s">
        <v>244</v>
      </c>
      <c r="B91" s="16" t="s">
        <v>242</v>
      </c>
      <c r="C91" s="16" t="s">
        <v>242</v>
      </c>
      <c r="D91" s="44"/>
      <c r="E91" s="44"/>
      <c r="F91" s="44"/>
      <c r="G91" s="44">
        <f t="shared" si="3"/>
        <v>0</v>
      </c>
      <c r="H91" s="44"/>
      <c r="I91" s="44"/>
      <c r="J91" s="45" t="e">
        <f t="shared" si="2"/>
        <v>#DIV/0!</v>
      </c>
    </row>
    <row r="92" spans="1:10" x14ac:dyDescent="0.2">
      <c r="A92" s="16" t="s">
        <v>245</v>
      </c>
      <c r="B92" s="16" t="s">
        <v>246</v>
      </c>
      <c r="C92" s="16" t="s">
        <v>247</v>
      </c>
      <c r="D92" s="44"/>
      <c r="E92" s="44"/>
      <c r="F92" s="44"/>
      <c r="G92" s="44">
        <f t="shared" si="3"/>
        <v>0</v>
      </c>
      <c r="H92" s="44"/>
      <c r="I92" s="44"/>
      <c r="J92" s="45" t="e">
        <f t="shared" si="2"/>
        <v>#DIV/0!</v>
      </c>
    </row>
    <row r="93" spans="1:10" x14ac:dyDescent="0.2">
      <c r="A93" s="16" t="s">
        <v>248</v>
      </c>
      <c r="B93" s="16" t="s">
        <v>249</v>
      </c>
      <c r="C93" s="16" t="s">
        <v>250</v>
      </c>
      <c r="D93" s="44"/>
      <c r="E93" s="44"/>
      <c r="F93" s="44"/>
      <c r="G93" s="44">
        <f t="shared" si="3"/>
        <v>0</v>
      </c>
      <c r="H93" s="44"/>
      <c r="I93" s="44"/>
      <c r="J93" s="45" t="e">
        <f t="shared" si="2"/>
        <v>#DIV/0!</v>
      </c>
    </row>
    <row r="94" spans="1:10" x14ac:dyDescent="0.2">
      <c r="A94" s="16" t="s">
        <v>251</v>
      </c>
      <c r="B94" s="16" t="s">
        <v>252</v>
      </c>
      <c r="C94" s="16" t="s">
        <v>253</v>
      </c>
      <c r="D94" s="44"/>
      <c r="E94" s="44"/>
      <c r="F94" s="44"/>
      <c r="G94" s="44">
        <f t="shared" si="3"/>
        <v>0</v>
      </c>
      <c r="H94" s="44"/>
      <c r="I94" s="44"/>
      <c r="J94" s="45" t="e">
        <f t="shared" si="2"/>
        <v>#DIV/0!</v>
      </c>
    </row>
    <row r="95" spans="1:10" x14ac:dyDescent="0.2">
      <c r="A95" s="16" t="s">
        <v>254</v>
      </c>
      <c r="B95" s="16" t="s">
        <v>255</v>
      </c>
      <c r="C95" s="16" t="s">
        <v>256</v>
      </c>
      <c r="D95" s="44"/>
      <c r="E95" s="44"/>
      <c r="F95" s="44"/>
      <c r="G95" s="44">
        <f t="shared" si="3"/>
        <v>0</v>
      </c>
      <c r="H95" s="44"/>
      <c r="I95" s="44"/>
      <c r="J95" s="45" t="e">
        <f t="shared" si="2"/>
        <v>#DIV/0!</v>
      </c>
    </row>
    <row r="96" spans="1:10" x14ac:dyDescent="0.2">
      <c r="A96" s="16" t="s">
        <v>257</v>
      </c>
      <c r="B96" s="16" t="s">
        <v>258</v>
      </c>
      <c r="C96" s="16" t="s">
        <v>259</v>
      </c>
      <c r="D96" s="44"/>
      <c r="E96" s="44"/>
      <c r="F96" s="44"/>
      <c r="G96" s="44">
        <f t="shared" si="3"/>
        <v>0</v>
      </c>
      <c r="H96" s="44"/>
      <c r="I96" s="44"/>
      <c r="J96" s="45" t="e">
        <f t="shared" si="2"/>
        <v>#DIV/0!</v>
      </c>
    </row>
    <row r="97" spans="1:10" x14ac:dyDescent="0.2">
      <c r="A97" s="16" t="s">
        <v>260</v>
      </c>
      <c r="B97" s="16" t="s">
        <v>258</v>
      </c>
      <c r="C97" s="16" t="s">
        <v>411</v>
      </c>
      <c r="D97" s="44"/>
      <c r="E97" s="44"/>
      <c r="F97" s="44"/>
      <c r="G97" s="44">
        <f t="shared" si="3"/>
        <v>0</v>
      </c>
      <c r="H97" s="44"/>
      <c r="I97" s="44"/>
      <c r="J97" s="45" t="e">
        <f t="shared" si="2"/>
        <v>#DIV/0!</v>
      </c>
    </row>
    <row r="98" spans="1:10" x14ac:dyDescent="0.2">
      <c r="A98" s="16" t="s">
        <v>261</v>
      </c>
      <c r="B98" s="16" t="s">
        <v>258</v>
      </c>
      <c r="C98" s="16" t="s">
        <v>412</v>
      </c>
      <c r="D98" s="44"/>
      <c r="E98" s="44"/>
      <c r="F98" s="44"/>
      <c r="G98" s="44">
        <f t="shared" si="3"/>
        <v>0</v>
      </c>
      <c r="H98" s="44"/>
      <c r="I98" s="44"/>
      <c r="J98" s="45" t="e">
        <f t="shared" si="2"/>
        <v>#DIV/0!</v>
      </c>
    </row>
    <row r="99" spans="1:10" x14ac:dyDescent="0.2">
      <c r="A99" s="16" t="s">
        <v>262</v>
      </c>
      <c r="B99" s="16" t="s">
        <v>258</v>
      </c>
      <c r="C99" s="16" t="s">
        <v>413</v>
      </c>
      <c r="D99" s="44"/>
      <c r="E99" s="44"/>
      <c r="F99" s="44"/>
      <c r="G99" s="44">
        <f t="shared" si="3"/>
        <v>0</v>
      </c>
      <c r="H99" s="44"/>
      <c r="I99" s="44"/>
      <c r="J99" s="45" t="e">
        <f t="shared" si="2"/>
        <v>#DIV/0!</v>
      </c>
    </row>
    <row r="100" spans="1:10" x14ac:dyDescent="0.2">
      <c r="A100" s="16" t="s">
        <v>263</v>
      </c>
      <c r="B100" s="16" t="s">
        <v>258</v>
      </c>
      <c r="C100" s="16" t="s">
        <v>414</v>
      </c>
      <c r="D100" s="44"/>
      <c r="E100" s="44"/>
      <c r="F100" s="44"/>
      <c r="G100" s="44">
        <f t="shared" si="3"/>
        <v>0</v>
      </c>
      <c r="H100" s="44"/>
      <c r="I100" s="44"/>
      <c r="J100" s="45" t="e">
        <f t="shared" si="2"/>
        <v>#DIV/0!</v>
      </c>
    </row>
    <row r="101" spans="1:10" x14ac:dyDescent="0.2">
      <c r="A101" s="16" t="s">
        <v>264</v>
      </c>
      <c r="B101" s="16" t="s">
        <v>258</v>
      </c>
      <c r="C101" s="16" t="s">
        <v>415</v>
      </c>
      <c r="D101" s="44"/>
      <c r="E101" s="44"/>
      <c r="F101" s="44"/>
      <c r="G101" s="44">
        <f t="shared" si="3"/>
        <v>0</v>
      </c>
      <c r="H101" s="44"/>
      <c r="I101" s="44"/>
      <c r="J101" s="45" t="e">
        <f t="shared" si="2"/>
        <v>#DIV/0!</v>
      </c>
    </row>
    <row r="102" spans="1:10" x14ac:dyDescent="0.2">
      <c r="A102" s="16" t="s">
        <v>265</v>
      </c>
      <c r="B102" s="16" t="s">
        <v>258</v>
      </c>
      <c r="C102" s="16" t="s">
        <v>416</v>
      </c>
      <c r="D102" s="44"/>
      <c r="E102" s="44"/>
      <c r="F102" s="44"/>
      <c r="G102" s="44">
        <f t="shared" si="3"/>
        <v>0</v>
      </c>
      <c r="H102" s="44"/>
      <c r="I102" s="44"/>
      <c r="J102" s="45" t="e">
        <f t="shared" si="2"/>
        <v>#DIV/0!</v>
      </c>
    </row>
    <row r="103" spans="1:10" x14ac:dyDescent="0.2">
      <c r="A103" s="16" t="s">
        <v>266</v>
      </c>
      <c r="B103" s="16" t="s">
        <v>258</v>
      </c>
      <c r="C103" s="16" t="s">
        <v>417</v>
      </c>
      <c r="D103" s="44"/>
      <c r="E103" s="44"/>
      <c r="F103" s="44"/>
      <c r="G103" s="44">
        <f t="shared" si="3"/>
        <v>0</v>
      </c>
      <c r="H103" s="44"/>
      <c r="I103" s="44"/>
      <c r="J103" s="45" t="e">
        <f t="shared" si="2"/>
        <v>#DIV/0!</v>
      </c>
    </row>
    <row r="104" spans="1:10" x14ac:dyDescent="0.2">
      <c r="A104" s="16" t="s">
        <v>267</v>
      </c>
      <c r="B104" s="16" t="s">
        <v>258</v>
      </c>
      <c r="C104" s="16" t="s">
        <v>418</v>
      </c>
      <c r="D104" s="44"/>
      <c r="E104" s="44"/>
      <c r="F104" s="44"/>
      <c r="G104" s="44">
        <f t="shared" si="3"/>
        <v>0</v>
      </c>
      <c r="H104" s="44"/>
      <c r="I104" s="44"/>
      <c r="J104" s="45" t="e">
        <f t="shared" si="2"/>
        <v>#DIV/0!</v>
      </c>
    </row>
    <row r="105" spans="1:10" x14ac:dyDescent="0.2">
      <c r="A105" s="16" t="s">
        <v>288</v>
      </c>
      <c r="B105" s="16" t="s">
        <v>258</v>
      </c>
      <c r="C105" s="16" t="s">
        <v>419</v>
      </c>
      <c r="D105" s="44"/>
      <c r="E105" s="44"/>
      <c r="F105" s="44"/>
      <c r="G105" s="44">
        <f t="shared" si="3"/>
        <v>0</v>
      </c>
      <c r="H105" s="44"/>
      <c r="I105" s="44"/>
      <c r="J105" s="45" t="e">
        <f t="shared" si="2"/>
        <v>#DIV/0!</v>
      </c>
    </row>
    <row r="106" spans="1:10" x14ac:dyDescent="0.2">
      <c r="A106" s="16" t="s">
        <v>382</v>
      </c>
      <c r="B106" s="16" t="s">
        <v>258</v>
      </c>
      <c r="C106" s="16" t="s">
        <v>420</v>
      </c>
      <c r="D106" s="44"/>
      <c r="E106" s="44"/>
      <c r="F106" s="44"/>
      <c r="G106" s="44">
        <f t="shared" si="3"/>
        <v>0</v>
      </c>
      <c r="H106" s="44"/>
      <c r="I106" s="44"/>
      <c r="J106" s="45" t="e">
        <f t="shared" si="2"/>
        <v>#DIV/0!</v>
      </c>
    </row>
    <row r="107" spans="1:10" x14ac:dyDescent="0.2">
      <c r="A107" s="16" t="s">
        <v>268</v>
      </c>
      <c r="B107" s="16" t="s">
        <v>269</v>
      </c>
      <c r="C107" s="16" t="s">
        <v>269</v>
      </c>
      <c r="D107" s="44"/>
      <c r="E107" s="44"/>
      <c r="F107" s="44"/>
      <c r="G107" s="44">
        <f t="shared" si="3"/>
        <v>0</v>
      </c>
      <c r="H107" s="44"/>
      <c r="I107" s="44"/>
      <c r="J107" s="45" t="e">
        <f t="shared" si="2"/>
        <v>#DIV/0!</v>
      </c>
    </row>
    <row r="108" spans="1:10" x14ac:dyDescent="0.2">
      <c r="A108" s="16" t="s">
        <v>270</v>
      </c>
      <c r="B108" s="16" t="s">
        <v>269</v>
      </c>
      <c r="C108" s="16" t="s">
        <v>271</v>
      </c>
      <c r="D108" s="44"/>
      <c r="E108" s="44"/>
      <c r="F108" s="44"/>
      <c r="G108" s="44">
        <f t="shared" si="3"/>
        <v>0</v>
      </c>
      <c r="H108" s="44"/>
      <c r="I108" s="44"/>
      <c r="J108" s="45" t="e">
        <f t="shared" si="2"/>
        <v>#DIV/0!</v>
      </c>
    </row>
    <row r="109" spans="1:10" x14ac:dyDescent="0.2">
      <c r="A109" s="16" t="s">
        <v>272</v>
      </c>
      <c r="B109" s="16" t="s">
        <v>273</v>
      </c>
      <c r="C109" s="16" t="s">
        <v>274</v>
      </c>
      <c r="D109" s="44"/>
      <c r="E109" s="44"/>
      <c r="F109" s="44"/>
      <c r="G109" s="44">
        <f t="shared" si="3"/>
        <v>0</v>
      </c>
      <c r="H109" s="44"/>
      <c r="I109" s="44"/>
      <c r="J109" s="45" t="e">
        <f t="shared" si="2"/>
        <v>#DIV/0!</v>
      </c>
    </row>
    <row r="110" spans="1:10" x14ac:dyDescent="0.2">
      <c r="A110" s="16" t="s">
        <v>275</v>
      </c>
      <c r="B110" s="16" t="s">
        <v>276</v>
      </c>
      <c r="C110" s="16" t="s">
        <v>277</v>
      </c>
      <c r="D110" s="44"/>
      <c r="E110" s="44"/>
      <c r="F110" s="44"/>
      <c r="G110" s="44">
        <f t="shared" si="3"/>
        <v>0</v>
      </c>
      <c r="H110" s="44"/>
      <c r="I110" s="44"/>
      <c r="J110" s="45" t="e">
        <f t="shared" si="2"/>
        <v>#DIV/0!</v>
      </c>
    </row>
    <row r="111" spans="1:10" x14ac:dyDescent="0.2">
      <c r="A111" s="16" t="s">
        <v>278</v>
      </c>
      <c r="B111" s="16" t="s">
        <v>279</v>
      </c>
      <c r="C111" s="16" t="s">
        <v>279</v>
      </c>
      <c r="D111" s="44"/>
      <c r="E111" s="44"/>
      <c r="F111" s="44"/>
      <c r="G111" s="44">
        <f t="shared" si="3"/>
        <v>0</v>
      </c>
      <c r="H111" s="44"/>
      <c r="I111" s="44"/>
      <c r="J111" s="45" t="e">
        <f>G111/I111</f>
        <v>#DIV/0!</v>
      </c>
    </row>
    <row r="112" spans="1:10" ht="13.5" thickBot="1" x14ac:dyDescent="0.25">
      <c r="A112" s="34" t="s">
        <v>410</v>
      </c>
      <c r="B112" s="16" t="s">
        <v>279</v>
      </c>
      <c r="C112" s="16" t="s">
        <v>409</v>
      </c>
      <c r="D112" s="44"/>
      <c r="E112" s="44"/>
      <c r="F112" s="44"/>
      <c r="G112" s="44">
        <f t="shared" si="3"/>
        <v>0</v>
      </c>
      <c r="H112" s="44"/>
      <c r="I112" s="44"/>
      <c r="J112" s="45" t="e">
        <f>G112/I112</f>
        <v>#DIV/0!</v>
      </c>
    </row>
    <row r="113" spans="1:10" ht="13.5" thickTop="1" x14ac:dyDescent="0.2">
      <c r="A113" s="32" t="s">
        <v>280</v>
      </c>
      <c r="B113" s="32"/>
      <c r="C113" s="32"/>
      <c r="D113" s="46">
        <f>SUM(D3:D112)</f>
        <v>0</v>
      </c>
      <c r="E113" s="46">
        <f>SUM(E3:E112)</f>
        <v>0</v>
      </c>
      <c r="F113" s="46">
        <f>SUM(F3:F112)</f>
        <v>0</v>
      </c>
      <c r="G113" s="46">
        <f t="shared" ref="G113" si="4">D113+E113+F113</f>
        <v>0</v>
      </c>
      <c r="H113" s="46">
        <f>SUM(H3:H112)</f>
        <v>0</v>
      </c>
      <c r="I113" s="46">
        <f>SUM(I3:I112)</f>
        <v>0</v>
      </c>
      <c r="J113" s="47" t="e">
        <f t="shared" si="2"/>
        <v>#DIV/0!</v>
      </c>
    </row>
    <row r="115" spans="1:10" x14ac:dyDescent="0.2">
      <c r="A115" s="13" t="s">
        <v>454</v>
      </c>
      <c r="B115" s="13"/>
      <c r="C115" s="13"/>
      <c r="D115" s="48"/>
      <c r="E115" s="48"/>
      <c r="F115" s="48"/>
      <c r="G115" s="48"/>
      <c r="H115" s="48"/>
      <c r="I115" s="48"/>
      <c r="J115" s="49"/>
    </row>
    <row r="117" spans="1:10" x14ac:dyDescent="0.2">
      <c r="A117" s="13" t="s">
        <v>283</v>
      </c>
      <c r="B117" s="13"/>
      <c r="C117" s="13"/>
      <c r="D117" s="48"/>
      <c r="E117" s="48"/>
      <c r="F117" s="48"/>
      <c r="G117" s="48"/>
      <c r="H117" s="48"/>
      <c r="I117" s="48"/>
      <c r="J117" s="49"/>
    </row>
  </sheetData>
  <mergeCells count="1">
    <mergeCell ref="D1:I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17"/>
  <sheetViews>
    <sheetView topLeftCell="A83" workbookViewId="0">
      <selection activeCell="A98" sqref="A98:XFD98"/>
    </sheetView>
  </sheetViews>
  <sheetFormatPr defaultRowHeight="12.75" x14ac:dyDescent="0.2"/>
  <cols>
    <col min="1" max="1" width="10.28515625" style="17" customWidth="1"/>
    <col min="2" max="2" width="14.140625" style="17" customWidth="1"/>
    <col min="3" max="3" width="25.42578125" style="17" bestFit="1" customWidth="1"/>
    <col min="4" max="6" width="8.85546875" style="50"/>
    <col min="7" max="7" width="11" style="50" customWidth="1"/>
    <col min="8" max="8" width="12.42578125" style="50" customWidth="1"/>
    <col min="9" max="9" width="8.85546875" style="50"/>
    <col min="10" max="10" width="8.85546875" style="51"/>
  </cols>
  <sheetData>
    <row r="1" spans="1:10" s="2" customFormat="1" x14ac:dyDescent="0.2">
      <c r="A1" s="39"/>
      <c r="B1" s="39"/>
      <c r="C1" s="39"/>
      <c r="D1" s="99">
        <v>45231</v>
      </c>
      <c r="E1" s="99"/>
      <c r="F1" s="99"/>
      <c r="G1" s="99"/>
      <c r="H1" s="99"/>
      <c r="I1" s="99"/>
      <c r="J1" s="40"/>
    </row>
    <row r="2" spans="1:10" s="2" customFormat="1" ht="38.25" x14ac:dyDescent="0.2">
      <c r="A2" s="36" t="s">
        <v>0</v>
      </c>
      <c r="B2" s="37" t="s">
        <v>1</v>
      </c>
      <c r="C2" s="37" t="s">
        <v>2</v>
      </c>
      <c r="D2" s="41" t="s">
        <v>3</v>
      </c>
      <c r="E2" s="41" t="s">
        <v>4</v>
      </c>
      <c r="F2" s="42" t="s">
        <v>5</v>
      </c>
      <c r="G2" s="42" t="s">
        <v>6</v>
      </c>
      <c r="H2" s="42" t="s">
        <v>402</v>
      </c>
      <c r="I2" s="57" t="s">
        <v>7</v>
      </c>
      <c r="J2" s="43" t="s">
        <v>8</v>
      </c>
    </row>
    <row r="3" spans="1:10" x14ac:dyDescent="0.2">
      <c r="A3" s="16" t="s">
        <v>9</v>
      </c>
      <c r="B3" s="16" t="s">
        <v>10</v>
      </c>
      <c r="C3" s="16" t="s">
        <v>11</v>
      </c>
      <c r="D3" s="44"/>
      <c r="E3" s="44"/>
      <c r="F3" s="44"/>
      <c r="G3" s="44">
        <f>SUM(D3:F3)</f>
        <v>0</v>
      </c>
      <c r="H3" s="44"/>
      <c r="I3" s="44"/>
      <c r="J3" s="45" t="e">
        <f t="shared" ref="J3:J75" si="0">G3/I3</f>
        <v>#DIV/0!</v>
      </c>
    </row>
    <row r="4" spans="1:10" x14ac:dyDescent="0.2">
      <c r="A4" s="16" t="s">
        <v>12</v>
      </c>
      <c r="B4" s="16" t="s">
        <v>13</v>
      </c>
      <c r="C4" s="16" t="s">
        <v>13</v>
      </c>
      <c r="D4" s="44"/>
      <c r="E4" s="44"/>
      <c r="F4" s="44"/>
      <c r="G4" s="44">
        <f t="shared" ref="G4:G76" si="1">SUM(D4:F4)</f>
        <v>0</v>
      </c>
      <c r="H4" s="44"/>
      <c r="I4" s="44"/>
      <c r="J4" s="45" t="e">
        <f t="shared" si="0"/>
        <v>#DIV/0!</v>
      </c>
    </row>
    <row r="5" spans="1:10" x14ac:dyDescent="0.2">
      <c r="A5" s="16" t="s">
        <v>14</v>
      </c>
      <c r="B5" s="16" t="s">
        <v>15</v>
      </c>
      <c r="C5" s="16" t="s">
        <v>15</v>
      </c>
      <c r="D5" s="44"/>
      <c r="E5" s="44"/>
      <c r="F5" s="44"/>
      <c r="G5" s="44">
        <f t="shared" si="1"/>
        <v>0</v>
      </c>
      <c r="H5" s="44"/>
      <c r="I5" s="44"/>
      <c r="J5" s="45" t="e">
        <f t="shared" si="0"/>
        <v>#DIV/0!</v>
      </c>
    </row>
    <row r="6" spans="1:10" x14ac:dyDescent="0.2">
      <c r="A6" s="16" t="s">
        <v>16</v>
      </c>
      <c r="B6" s="16" t="s">
        <v>17</v>
      </c>
      <c r="C6" s="16" t="s">
        <v>18</v>
      </c>
      <c r="D6" s="44"/>
      <c r="E6" s="44"/>
      <c r="F6" s="44"/>
      <c r="G6" s="44">
        <f t="shared" si="1"/>
        <v>0</v>
      </c>
      <c r="H6" s="44"/>
      <c r="I6" s="44"/>
      <c r="J6" s="45" t="e">
        <f t="shared" si="0"/>
        <v>#DIV/0!</v>
      </c>
    </row>
    <row r="7" spans="1:10" x14ac:dyDescent="0.2">
      <c r="A7" s="16" t="s">
        <v>19</v>
      </c>
      <c r="B7" s="16" t="s">
        <v>17</v>
      </c>
      <c r="C7" s="16" t="s">
        <v>20</v>
      </c>
      <c r="D7" s="44"/>
      <c r="E7" s="44"/>
      <c r="F7" s="44"/>
      <c r="G7" s="44">
        <f t="shared" si="1"/>
        <v>0</v>
      </c>
      <c r="H7" s="44"/>
      <c r="I7" s="44"/>
      <c r="J7" s="45" t="e">
        <f t="shared" si="0"/>
        <v>#DIV/0!</v>
      </c>
    </row>
    <row r="8" spans="1:10" x14ac:dyDescent="0.2">
      <c r="A8" s="16" t="s">
        <v>21</v>
      </c>
      <c r="B8" s="16" t="s">
        <v>22</v>
      </c>
      <c r="C8" s="16" t="s">
        <v>23</v>
      </c>
      <c r="D8" s="44"/>
      <c r="E8" s="44"/>
      <c r="F8" s="44"/>
      <c r="G8" s="44">
        <f t="shared" si="1"/>
        <v>0</v>
      </c>
      <c r="H8" s="44"/>
      <c r="I8" s="44"/>
      <c r="J8" s="45" t="e">
        <f t="shared" si="0"/>
        <v>#DIV/0!</v>
      </c>
    </row>
    <row r="9" spans="1:10" x14ac:dyDescent="0.2">
      <c r="A9" s="16" t="s">
        <v>24</v>
      </c>
      <c r="B9" s="16" t="s">
        <v>25</v>
      </c>
      <c r="C9" s="16" t="s">
        <v>26</v>
      </c>
      <c r="D9" s="44"/>
      <c r="E9" s="44"/>
      <c r="F9" s="44"/>
      <c r="G9" s="44">
        <f t="shared" si="1"/>
        <v>0</v>
      </c>
      <c r="H9" s="44"/>
      <c r="I9" s="44"/>
      <c r="J9" s="45" t="e">
        <f t="shared" si="0"/>
        <v>#DIV/0!</v>
      </c>
    </row>
    <row r="10" spans="1:10" x14ac:dyDescent="0.2">
      <c r="A10" s="16" t="s">
        <v>27</v>
      </c>
      <c r="B10" s="16" t="s">
        <v>28</v>
      </c>
      <c r="C10" s="16" t="s">
        <v>29</v>
      </c>
      <c r="D10" s="44"/>
      <c r="E10" s="44"/>
      <c r="F10" s="44"/>
      <c r="G10" s="44">
        <f t="shared" si="1"/>
        <v>0</v>
      </c>
      <c r="H10" s="44"/>
      <c r="I10" s="44"/>
      <c r="J10" s="45" t="e">
        <f t="shared" si="0"/>
        <v>#DIV/0!</v>
      </c>
    </row>
    <row r="11" spans="1:10" x14ac:dyDescent="0.2">
      <c r="A11" s="16" t="s">
        <v>30</v>
      </c>
      <c r="B11" s="16" t="s">
        <v>31</v>
      </c>
      <c r="C11" s="16" t="s">
        <v>32</v>
      </c>
      <c r="D11" s="44"/>
      <c r="E11" s="44"/>
      <c r="F11" s="44"/>
      <c r="G11" s="44">
        <f t="shared" si="1"/>
        <v>0</v>
      </c>
      <c r="H11" s="44"/>
      <c r="I11" s="44"/>
      <c r="J11" s="45" t="e">
        <f t="shared" si="0"/>
        <v>#DIV/0!</v>
      </c>
    </row>
    <row r="12" spans="1:10" x14ac:dyDescent="0.2">
      <c r="A12" s="16" t="s">
        <v>33</v>
      </c>
      <c r="B12" s="16" t="s">
        <v>31</v>
      </c>
      <c r="C12" s="16" t="s">
        <v>34</v>
      </c>
      <c r="D12" s="44"/>
      <c r="E12" s="44"/>
      <c r="F12" s="44"/>
      <c r="G12" s="44">
        <f t="shared" si="1"/>
        <v>0</v>
      </c>
      <c r="H12" s="44"/>
      <c r="I12" s="44"/>
      <c r="J12" s="45" t="e">
        <f t="shared" si="0"/>
        <v>#DIV/0!</v>
      </c>
    </row>
    <row r="13" spans="1:10" x14ac:dyDescent="0.2">
      <c r="A13" s="16" t="s">
        <v>35</v>
      </c>
      <c r="B13" s="16" t="s">
        <v>36</v>
      </c>
      <c r="C13" s="16" t="s">
        <v>37</v>
      </c>
      <c r="D13" s="44"/>
      <c r="E13" s="44"/>
      <c r="F13" s="44"/>
      <c r="G13" s="44">
        <f t="shared" si="1"/>
        <v>0</v>
      </c>
      <c r="H13" s="44"/>
      <c r="I13" s="44"/>
      <c r="J13" s="45" t="e">
        <f t="shared" si="0"/>
        <v>#DIV/0!</v>
      </c>
    </row>
    <row r="14" spans="1:10" x14ac:dyDescent="0.2">
      <c r="A14" s="16" t="s">
        <v>38</v>
      </c>
      <c r="B14" s="16" t="s">
        <v>36</v>
      </c>
      <c r="C14" s="16" t="s">
        <v>39</v>
      </c>
      <c r="D14" s="44"/>
      <c r="E14" s="44"/>
      <c r="F14" s="44"/>
      <c r="G14" s="44">
        <f t="shared" si="1"/>
        <v>0</v>
      </c>
      <c r="H14" s="44"/>
      <c r="I14" s="44"/>
      <c r="J14" s="45" t="e">
        <f t="shared" si="0"/>
        <v>#DIV/0!</v>
      </c>
    </row>
    <row r="15" spans="1:10" x14ac:dyDescent="0.2">
      <c r="A15" s="16" t="s">
        <v>40</v>
      </c>
      <c r="B15" s="16" t="s">
        <v>41</v>
      </c>
      <c r="C15" s="16" t="s">
        <v>42</v>
      </c>
      <c r="D15" s="44"/>
      <c r="E15" s="44"/>
      <c r="F15" s="44"/>
      <c r="G15" s="44">
        <f t="shared" si="1"/>
        <v>0</v>
      </c>
      <c r="H15" s="44"/>
      <c r="I15" s="44"/>
      <c r="J15" s="45" t="e">
        <f t="shared" si="0"/>
        <v>#DIV/0!</v>
      </c>
    </row>
    <row r="16" spans="1:10" x14ac:dyDescent="0.2">
      <c r="A16" s="16" t="s">
        <v>43</v>
      </c>
      <c r="B16" s="16" t="s">
        <v>44</v>
      </c>
      <c r="C16" s="16" t="s">
        <v>45</v>
      </c>
      <c r="D16" s="44"/>
      <c r="E16" s="44"/>
      <c r="F16" s="44"/>
      <c r="G16" s="44">
        <f t="shared" si="1"/>
        <v>0</v>
      </c>
      <c r="H16" s="44"/>
      <c r="I16" s="44"/>
      <c r="J16" s="45" t="e">
        <f t="shared" si="0"/>
        <v>#DIV/0!</v>
      </c>
    </row>
    <row r="17" spans="1:10" x14ac:dyDescent="0.2">
      <c r="A17" s="16" t="s">
        <v>46</v>
      </c>
      <c r="B17" s="16" t="s">
        <v>47</v>
      </c>
      <c r="C17" s="16" t="s">
        <v>48</v>
      </c>
      <c r="D17" s="44"/>
      <c r="E17" s="44"/>
      <c r="F17" s="44"/>
      <c r="G17" s="44">
        <f t="shared" si="1"/>
        <v>0</v>
      </c>
      <c r="H17" s="44"/>
      <c r="I17" s="44"/>
      <c r="J17" s="45" t="e">
        <f t="shared" si="0"/>
        <v>#DIV/0!</v>
      </c>
    </row>
    <row r="18" spans="1:10" x14ac:dyDescent="0.2">
      <c r="A18" s="16" t="s">
        <v>49</v>
      </c>
      <c r="B18" s="16" t="s">
        <v>47</v>
      </c>
      <c r="C18" s="16" t="s">
        <v>50</v>
      </c>
      <c r="D18" s="44"/>
      <c r="E18" s="44"/>
      <c r="F18" s="44"/>
      <c r="G18" s="44">
        <f t="shared" si="1"/>
        <v>0</v>
      </c>
      <c r="H18" s="44"/>
      <c r="I18" s="44"/>
      <c r="J18" s="45" t="e">
        <f t="shared" si="0"/>
        <v>#DIV/0!</v>
      </c>
    </row>
    <row r="19" spans="1:10" x14ac:dyDescent="0.2">
      <c r="A19" s="16" t="s">
        <v>51</v>
      </c>
      <c r="B19" s="16" t="s">
        <v>52</v>
      </c>
      <c r="C19" s="16" t="s">
        <v>53</v>
      </c>
      <c r="D19" s="44"/>
      <c r="E19" s="44"/>
      <c r="F19" s="44"/>
      <c r="G19" s="44">
        <f t="shared" si="1"/>
        <v>0</v>
      </c>
      <c r="H19" s="44"/>
      <c r="I19" s="44"/>
      <c r="J19" s="45" t="e">
        <f t="shared" si="0"/>
        <v>#DIV/0!</v>
      </c>
    </row>
    <row r="20" spans="1:10" x14ac:dyDescent="0.2">
      <c r="A20" s="16" t="s">
        <v>54</v>
      </c>
      <c r="B20" s="16" t="s">
        <v>55</v>
      </c>
      <c r="C20" s="16" t="s">
        <v>56</v>
      </c>
      <c r="D20" s="44"/>
      <c r="E20" s="44"/>
      <c r="F20" s="44"/>
      <c r="G20" s="44">
        <f t="shared" si="1"/>
        <v>0</v>
      </c>
      <c r="H20" s="44"/>
      <c r="I20" s="44"/>
      <c r="J20" s="45" t="e">
        <f t="shared" si="0"/>
        <v>#DIV/0!</v>
      </c>
    </row>
    <row r="21" spans="1:10" x14ac:dyDescent="0.2">
      <c r="A21" s="56" t="s">
        <v>57</v>
      </c>
      <c r="B21" s="16" t="s">
        <v>55</v>
      </c>
      <c r="C21" s="16" t="s">
        <v>405</v>
      </c>
      <c r="D21" s="44"/>
      <c r="E21" s="44"/>
      <c r="F21" s="44"/>
      <c r="G21" s="44">
        <f t="shared" si="1"/>
        <v>0</v>
      </c>
      <c r="H21" s="44"/>
      <c r="I21" s="44"/>
      <c r="J21" s="45" t="e">
        <f t="shared" si="0"/>
        <v>#DIV/0!</v>
      </c>
    </row>
    <row r="22" spans="1:10" x14ac:dyDescent="0.2">
      <c r="A22" s="16" t="s">
        <v>59</v>
      </c>
      <c r="B22" s="16" t="s">
        <v>60</v>
      </c>
      <c r="C22" s="16" t="s">
        <v>61</v>
      </c>
      <c r="D22" s="44"/>
      <c r="E22" s="44"/>
      <c r="F22" s="44"/>
      <c r="G22" s="44">
        <f t="shared" si="1"/>
        <v>0</v>
      </c>
      <c r="H22" s="44"/>
      <c r="I22" s="44"/>
      <c r="J22" s="45" t="e">
        <f t="shared" si="0"/>
        <v>#DIV/0!</v>
      </c>
    </row>
    <row r="23" spans="1:10" x14ac:dyDescent="0.2">
      <c r="A23" s="16" t="s">
        <v>62</v>
      </c>
      <c r="B23" s="16" t="s">
        <v>63</v>
      </c>
      <c r="C23" s="16" t="s">
        <v>64</v>
      </c>
      <c r="D23" s="44"/>
      <c r="E23" s="44"/>
      <c r="F23" s="44"/>
      <c r="G23" s="44">
        <f t="shared" si="1"/>
        <v>0</v>
      </c>
      <c r="H23" s="44"/>
      <c r="I23" s="44"/>
      <c r="J23" s="45" t="e">
        <f t="shared" si="0"/>
        <v>#DIV/0!</v>
      </c>
    </row>
    <row r="24" spans="1:10" x14ac:dyDescent="0.2">
      <c r="A24" s="16" t="s">
        <v>65</v>
      </c>
      <c r="B24" s="16" t="s">
        <v>66</v>
      </c>
      <c r="C24" s="16" t="s">
        <v>67</v>
      </c>
      <c r="D24" s="44"/>
      <c r="E24" s="44"/>
      <c r="F24" s="44"/>
      <c r="G24" s="44">
        <f t="shared" si="1"/>
        <v>0</v>
      </c>
      <c r="H24" s="44"/>
      <c r="I24" s="44"/>
      <c r="J24" s="45" t="e">
        <f t="shared" si="0"/>
        <v>#DIV/0!</v>
      </c>
    </row>
    <row r="25" spans="1:10" x14ac:dyDescent="0.2">
      <c r="A25" s="16" t="s">
        <v>68</v>
      </c>
      <c r="B25" s="16" t="s">
        <v>66</v>
      </c>
      <c r="C25" s="16" t="s">
        <v>69</v>
      </c>
      <c r="D25" s="44"/>
      <c r="E25" s="44"/>
      <c r="F25" s="44"/>
      <c r="G25" s="44">
        <f t="shared" si="1"/>
        <v>0</v>
      </c>
      <c r="H25" s="44"/>
      <c r="I25" s="44"/>
      <c r="J25" s="45" t="e">
        <f t="shared" si="0"/>
        <v>#DIV/0!</v>
      </c>
    </row>
    <row r="26" spans="1:10" x14ac:dyDescent="0.2">
      <c r="A26" s="16" t="s">
        <v>70</v>
      </c>
      <c r="B26" s="16" t="s">
        <v>71</v>
      </c>
      <c r="C26" s="16" t="s">
        <v>72</v>
      </c>
      <c r="D26" s="44"/>
      <c r="E26" s="44"/>
      <c r="F26" s="44"/>
      <c r="G26" s="44">
        <f t="shared" si="1"/>
        <v>0</v>
      </c>
      <c r="H26" s="44"/>
      <c r="I26" s="44"/>
      <c r="J26" s="45" t="e">
        <f t="shared" si="0"/>
        <v>#DIV/0!</v>
      </c>
    </row>
    <row r="27" spans="1:10" x14ac:dyDescent="0.2">
      <c r="A27" s="58" t="s">
        <v>73</v>
      </c>
      <c r="B27" s="16" t="s">
        <v>71</v>
      </c>
      <c r="C27" s="16" t="s">
        <v>74</v>
      </c>
      <c r="D27" s="44"/>
      <c r="E27" s="44"/>
      <c r="F27" s="44"/>
      <c r="G27" s="44">
        <f t="shared" si="1"/>
        <v>0</v>
      </c>
      <c r="H27" s="44"/>
      <c r="I27" s="44"/>
      <c r="J27" s="45" t="e">
        <f t="shared" si="0"/>
        <v>#DIV/0!</v>
      </c>
    </row>
    <row r="28" spans="1:10" x14ac:dyDescent="0.2">
      <c r="A28" s="16" t="s">
        <v>75</v>
      </c>
      <c r="B28" s="16" t="s">
        <v>76</v>
      </c>
      <c r="C28" s="16" t="s">
        <v>77</v>
      </c>
      <c r="D28" s="44"/>
      <c r="E28" s="44"/>
      <c r="F28" s="44"/>
      <c r="G28" s="44">
        <f t="shared" si="1"/>
        <v>0</v>
      </c>
      <c r="H28" s="44"/>
      <c r="I28" s="44"/>
      <c r="J28" s="45" t="e">
        <f t="shared" si="0"/>
        <v>#DIV/0!</v>
      </c>
    </row>
    <row r="29" spans="1:10" x14ac:dyDescent="0.2">
      <c r="A29" s="16" t="s">
        <v>78</v>
      </c>
      <c r="B29" s="16" t="s">
        <v>79</v>
      </c>
      <c r="C29" s="16" t="s">
        <v>80</v>
      </c>
      <c r="D29" s="44"/>
      <c r="E29" s="44"/>
      <c r="F29" s="44"/>
      <c r="G29" s="44">
        <f t="shared" si="1"/>
        <v>0</v>
      </c>
      <c r="H29" s="44"/>
      <c r="I29" s="44"/>
      <c r="J29" s="45" t="e">
        <f t="shared" si="0"/>
        <v>#DIV/0!</v>
      </c>
    </row>
    <row r="30" spans="1:10" x14ac:dyDescent="0.2">
      <c r="A30" s="16" t="s">
        <v>81</v>
      </c>
      <c r="B30" s="16" t="s">
        <v>82</v>
      </c>
      <c r="C30" s="16" t="s">
        <v>83</v>
      </c>
      <c r="D30" s="44"/>
      <c r="E30" s="44"/>
      <c r="F30" s="44"/>
      <c r="G30" s="44">
        <v>0</v>
      </c>
      <c r="H30" s="44"/>
      <c r="I30" s="44"/>
      <c r="J30" s="45" t="e">
        <f t="shared" si="0"/>
        <v>#DIV/0!</v>
      </c>
    </row>
    <row r="31" spans="1:10" x14ac:dyDescent="0.2">
      <c r="A31" s="16" t="s">
        <v>84</v>
      </c>
      <c r="B31" s="16" t="s">
        <v>85</v>
      </c>
      <c r="C31" s="16" t="s">
        <v>86</v>
      </c>
      <c r="D31" s="44"/>
      <c r="E31" s="44"/>
      <c r="F31" s="44"/>
      <c r="G31" s="44">
        <f t="shared" si="1"/>
        <v>0</v>
      </c>
      <c r="H31" s="44"/>
      <c r="I31" s="44"/>
      <c r="J31" s="45" t="e">
        <f t="shared" si="0"/>
        <v>#DIV/0!</v>
      </c>
    </row>
    <row r="32" spans="1:10" x14ac:dyDescent="0.2">
      <c r="A32" s="16" t="s">
        <v>88</v>
      </c>
      <c r="B32" s="16" t="s">
        <v>89</v>
      </c>
      <c r="C32" s="16" t="s">
        <v>90</v>
      </c>
      <c r="D32" s="44"/>
      <c r="E32" s="44"/>
      <c r="F32" s="44"/>
      <c r="G32" s="44">
        <f t="shared" si="1"/>
        <v>0</v>
      </c>
      <c r="H32" s="44"/>
      <c r="I32" s="44"/>
      <c r="J32" s="45" t="e">
        <f t="shared" si="0"/>
        <v>#DIV/0!</v>
      </c>
    </row>
    <row r="33" spans="1:10" x14ac:dyDescent="0.2">
      <c r="A33" s="16" t="s">
        <v>91</v>
      </c>
      <c r="B33" s="16" t="s">
        <v>92</v>
      </c>
      <c r="C33" s="16" t="s">
        <v>93</v>
      </c>
      <c r="D33" s="44"/>
      <c r="E33" s="44"/>
      <c r="F33" s="44"/>
      <c r="G33" s="44">
        <f t="shared" si="1"/>
        <v>0</v>
      </c>
      <c r="H33" s="44"/>
      <c r="I33" s="44"/>
      <c r="J33" s="45" t="e">
        <f t="shared" si="0"/>
        <v>#DIV/0!</v>
      </c>
    </row>
    <row r="34" spans="1:10" x14ac:dyDescent="0.2">
      <c r="A34" s="16" t="s">
        <v>94</v>
      </c>
      <c r="B34" s="16" t="s">
        <v>95</v>
      </c>
      <c r="C34" s="16" t="s">
        <v>96</v>
      </c>
      <c r="D34" s="44"/>
      <c r="E34" s="44"/>
      <c r="F34" s="44"/>
      <c r="G34" s="44">
        <f t="shared" si="1"/>
        <v>0</v>
      </c>
      <c r="H34" s="44"/>
      <c r="I34" s="44"/>
      <c r="J34" s="45" t="e">
        <f t="shared" si="0"/>
        <v>#DIV/0!</v>
      </c>
    </row>
    <row r="35" spans="1:10" s="17" customFormat="1" x14ac:dyDescent="0.2">
      <c r="A35" s="16" t="s">
        <v>97</v>
      </c>
      <c r="B35" s="16" t="s">
        <v>98</v>
      </c>
      <c r="C35" s="16" t="s">
        <v>99</v>
      </c>
      <c r="D35" s="44"/>
      <c r="E35" s="44"/>
      <c r="F35" s="44"/>
      <c r="G35" s="44">
        <f t="shared" si="1"/>
        <v>0</v>
      </c>
      <c r="H35" s="44"/>
      <c r="I35" s="44"/>
      <c r="J35" s="45" t="e">
        <f t="shared" si="0"/>
        <v>#DIV/0!</v>
      </c>
    </row>
    <row r="36" spans="1:10" x14ac:dyDescent="0.2">
      <c r="A36" s="16" t="s">
        <v>100</v>
      </c>
      <c r="B36" s="16" t="s">
        <v>101</v>
      </c>
      <c r="C36" s="16" t="s">
        <v>102</v>
      </c>
      <c r="D36" s="44"/>
      <c r="E36" s="44"/>
      <c r="F36" s="44"/>
      <c r="G36" s="44">
        <f t="shared" si="1"/>
        <v>0</v>
      </c>
      <c r="H36" s="44"/>
      <c r="I36" s="44"/>
      <c r="J36" s="45" t="e">
        <f t="shared" si="0"/>
        <v>#DIV/0!</v>
      </c>
    </row>
    <row r="37" spans="1:10" x14ac:dyDescent="0.2">
      <c r="A37" s="16" t="s">
        <v>103</v>
      </c>
      <c r="B37" s="16" t="s">
        <v>104</v>
      </c>
      <c r="C37" s="16" t="s">
        <v>105</v>
      </c>
      <c r="D37" s="44"/>
      <c r="E37" s="44"/>
      <c r="F37" s="44"/>
      <c r="G37" s="44">
        <f t="shared" si="1"/>
        <v>0</v>
      </c>
      <c r="H37" s="44"/>
      <c r="I37" s="44"/>
      <c r="J37" s="45" t="e">
        <f t="shared" si="0"/>
        <v>#DIV/0!</v>
      </c>
    </row>
    <row r="38" spans="1:10" x14ac:dyDescent="0.2">
      <c r="A38" s="16" t="s">
        <v>106</v>
      </c>
      <c r="B38" s="16" t="s">
        <v>107</v>
      </c>
      <c r="C38" s="16" t="s">
        <v>108</v>
      </c>
      <c r="D38" s="44"/>
      <c r="E38" s="44"/>
      <c r="F38" s="44"/>
      <c r="G38" s="44">
        <f t="shared" si="1"/>
        <v>0</v>
      </c>
      <c r="H38" s="44"/>
      <c r="I38" s="44"/>
      <c r="J38" s="45" t="e">
        <f t="shared" si="0"/>
        <v>#DIV/0!</v>
      </c>
    </row>
    <row r="39" spans="1:10" s="17" customFormat="1" x14ac:dyDescent="0.2">
      <c r="A39" s="16" t="s">
        <v>109</v>
      </c>
      <c r="B39" s="16" t="s">
        <v>110</v>
      </c>
      <c r="C39" s="16" t="s">
        <v>111</v>
      </c>
      <c r="D39" s="44"/>
      <c r="E39" s="44"/>
      <c r="F39" s="44"/>
      <c r="G39" s="44">
        <f t="shared" si="1"/>
        <v>0</v>
      </c>
      <c r="H39" s="44"/>
      <c r="I39" s="44"/>
      <c r="J39" s="45" t="e">
        <f t="shared" si="0"/>
        <v>#DIV/0!</v>
      </c>
    </row>
    <row r="40" spans="1:10" x14ac:dyDescent="0.2">
      <c r="A40" s="16" t="s">
        <v>112</v>
      </c>
      <c r="B40" s="16" t="s">
        <v>113</v>
      </c>
      <c r="C40" s="16" t="s">
        <v>114</v>
      </c>
      <c r="D40" s="44"/>
      <c r="E40" s="44"/>
      <c r="F40" s="44"/>
      <c r="G40" s="44">
        <f t="shared" si="1"/>
        <v>0</v>
      </c>
      <c r="H40" s="44"/>
      <c r="I40" s="44"/>
      <c r="J40" s="45" t="e">
        <f t="shared" si="0"/>
        <v>#DIV/0!</v>
      </c>
    </row>
    <row r="41" spans="1:10" x14ac:dyDescent="0.2">
      <c r="A41" s="16" t="s">
        <v>115</v>
      </c>
      <c r="B41" s="16" t="s">
        <v>116</v>
      </c>
      <c r="C41" s="16" t="s">
        <v>117</v>
      </c>
      <c r="D41" s="44"/>
      <c r="E41" s="44"/>
      <c r="F41" s="44"/>
      <c r="G41" s="44">
        <f t="shared" si="1"/>
        <v>0</v>
      </c>
      <c r="H41" s="44"/>
      <c r="I41" s="44"/>
      <c r="J41" s="45" t="e">
        <f t="shared" si="0"/>
        <v>#DIV/0!</v>
      </c>
    </row>
    <row r="42" spans="1:10" x14ac:dyDescent="0.2">
      <c r="A42" s="16" t="s">
        <v>118</v>
      </c>
      <c r="B42" s="16" t="s">
        <v>119</v>
      </c>
      <c r="C42" s="16" t="s">
        <v>120</v>
      </c>
      <c r="D42" s="44"/>
      <c r="E42" s="44"/>
      <c r="F42" s="44"/>
      <c r="G42" s="44">
        <f t="shared" si="1"/>
        <v>0</v>
      </c>
      <c r="H42" s="44"/>
      <c r="I42" s="44"/>
      <c r="J42" s="45" t="e">
        <f t="shared" si="0"/>
        <v>#DIV/0!</v>
      </c>
    </row>
    <row r="43" spans="1:10" x14ac:dyDescent="0.2">
      <c r="A43" s="16" t="s">
        <v>121</v>
      </c>
      <c r="B43" s="16" t="s">
        <v>122</v>
      </c>
      <c r="C43" s="16" t="s">
        <v>123</v>
      </c>
      <c r="D43" s="44"/>
      <c r="E43" s="44"/>
      <c r="F43" s="44"/>
      <c r="G43" s="44">
        <f t="shared" si="1"/>
        <v>0</v>
      </c>
      <c r="H43" s="44"/>
      <c r="I43" s="44"/>
      <c r="J43" s="45" t="e">
        <f t="shared" si="0"/>
        <v>#DIV/0!</v>
      </c>
    </row>
    <row r="44" spans="1:10" x14ac:dyDescent="0.2">
      <c r="A44" s="16" t="s">
        <v>124</v>
      </c>
      <c r="B44" s="16" t="s">
        <v>122</v>
      </c>
      <c r="C44" s="16" t="s">
        <v>125</v>
      </c>
      <c r="D44" s="44"/>
      <c r="E44" s="44"/>
      <c r="F44" s="44"/>
      <c r="G44" s="44">
        <f t="shared" si="1"/>
        <v>0</v>
      </c>
      <c r="H44" s="44"/>
      <c r="I44" s="44"/>
      <c r="J44" s="45" t="e">
        <f t="shared" si="0"/>
        <v>#DIV/0!</v>
      </c>
    </row>
    <row r="45" spans="1:10" x14ac:dyDescent="0.2">
      <c r="A45" s="16" t="s">
        <v>126</v>
      </c>
      <c r="B45" s="16" t="s">
        <v>127</v>
      </c>
      <c r="C45" s="16" t="s">
        <v>127</v>
      </c>
      <c r="D45" s="44"/>
      <c r="E45" s="44"/>
      <c r="F45" s="44"/>
      <c r="G45" s="44">
        <f t="shared" si="1"/>
        <v>0</v>
      </c>
      <c r="H45" s="44"/>
      <c r="I45" s="44"/>
      <c r="J45" s="45" t="e">
        <f t="shared" si="0"/>
        <v>#DIV/0!</v>
      </c>
    </row>
    <row r="46" spans="1:10" x14ac:dyDescent="0.2">
      <c r="A46" s="16" t="s">
        <v>128</v>
      </c>
      <c r="B46" s="16" t="s">
        <v>129</v>
      </c>
      <c r="C46" s="16" t="s">
        <v>130</v>
      </c>
      <c r="D46" s="44"/>
      <c r="E46" s="44"/>
      <c r="F46" s="44"/>
      <c r="G46" s="44">
        <f t="shared" si="1"/>
        <v>0</v>
      </c>
      <c r="H46" s="44"/>
      <c r="I46" s="44"/>
      <c r="J46" s="45" t="e">
        <f t="shared" si="0"/>
        <v>#DIV/0!</v>
      </c>
    </row>
    <row r="47" spans="1:10" x14ac:dyDescent="0.2">
      <c r="A47" s="16" t="s">
        <v>131</v>
      </c>
      <c r="B47" s="16" t="s">
        <v>132</v>
      </c>
      <c r="C47" s="16" t="s">
        <v>133</v>
      </c>
      <c r="D47" s="44"/>
      <c r="E47" s="44"/>
      <c r="F47" s="44"/>
      <c r="G47" s="44">
        <f t="shared" si="1"/>
        <v>0</v>
      </c>
      <c r="H47" s="44"/>
      <c r="I47" s="44"/>
      <c r="J47" s="45" t="e">
        <f t="shared" si="0"/>
        <v>#DIV/0!</v>
      </c>
    </row>
    <row r="48" spans="1:10" x14ac:dyDescent="0.2">
      <c r="A48" s="16" t="s">
        <v>134</v>
      </c>
      <c r="B48" s="16" t="s">
        <v>135</v>
      </c>
      <c r="C48" s="16" t="s">
        <v>136</v>
      </c>
      <c r="D48" s="44"/>
      <c r="E48" s="44"/>
      <c r="F48" s="44"/>
      <c r="G48" s="44">
        <f t="shared" si="1"/>
        <v>0</v>
      </c>
      <c r="H48" s="44"/>
      <c r="I48" s="44"/>
      <c r="J48" s="45" t="e">
        <f t="shared" si="0"/>
        <v>#DIV/0!</v>
      </c>
    </row>
    <row r="49" spans="1:10" x14ac:dyDescent="0.2">
      <c r="A49" s="16" t="s">
        <v>137</v>
      </c>
      <c r="B49" s="16" t="s">
        <v>138</v>
      </c>
      <c r="C49" s="16" t="s">
        <v>139</v>
      </c>
      <c r="D49" s="44"/>
      <c r="E49" s="44"/>
      <c r="F49" s="44"/>
      <c r="G49" s="44">
        <f t="shared" si="1"/>
        <v>0</v>
      </c>
      <c r="H49" s="44"/>
      <c r="I49" s="44"/>
      <c r="J49" s="45" t="e">
        <f t="shared" si="0"/>
        <v>#DIV/0!</v>
      </c>
    </row>
    <row r="50" spans="1:10" x14ac:dyDescent="0.2">
      <c r="A50" s="16" t="s">
        <v>140</v>
      </c>
      <c r="B50" s="16" t="s">
        <v>141</v>
      </c>
      <c r="C50" s="16" t="s">
        <v>142</v>
      </c>
      <c r="D50" s="44"/>
      <c r="E50" s="44"/>
      <c r="F50" s="44"/>
      <c r="G50" s="44">
        <f t="shared" si="1"/>
        <v>0</v>
      </c>
      <c r="H50" s="44"/>
      <c r="I50" s="44"/>
      <c r="J50" s="45" t="e">
        <f t="shared" si="0"/>
        <v>#DIV/0!</v>
      </c>
    </row>
    <row r="51" spans="1:10" x14ac:dyDescent="0.2">
      <c r="A51" s="16" t="s">
        <v>143</v>
      </c>
      <c r="B51" s="16" t="s">
        <v>144</v>
      </c>
      <c r="C51" s="16" t="s">
        <v>145</v>
      </c>
      <c r="D51" s="44"/>
      <c r="E51" s="44"/>
      <c r="F51" s="44"/>
      <c r="G51" s="44">
        <f t="shared" si="1"/>
        <v>0</v>
      </c>
      <c r="H51" s="44"/>
      <c r="I51" s="44"/>
      <c r="J51" s="45" t="e">
        <f t="shared" si="0"/>
        <v>#DIV/0!</v>
      </c>
    </row>
    <row r="52" spans="1:10" x14ac:dyDescent="0.2">
      <c r="A52" s="16" t="s">
        <v>146</v>
      </c>
      <c r="B52" s="16" t="s">
        <v>147</v>
      </c>
      <c r="C52" s="16" t="s">
        <v>148</v>
      </c>
      <c r="D52" s="44"/>
      <c r="E52" s="44"/>
      <c r="F52" s="44"/>
      <c r="G52" s="44">
        <f t="shared" si="1"/>
        <v>0</v>
      </c>
      <c r="H52" s="44"/>
      <c r="I52" s="44"/>
      <c r="J52" s="45" t="e">
        <f t="shared" si="0"/>
        <v>#DIV/0!</v>
      </c>
    </row>
    <row r="53" spans="1:10" x14ac:dyDescent="0.2">
      <c r="A53" s="16" t="s">
        <v>149</v>
      </c>
      <c r="B53" s="16" t="s">
        <v>147</v>
      </c>
      <c r="C53" s="16" t="s">
        <v>150</v>
      </c>
      <c r="D53" s="44"/>
      <c r="E53" s="44"/>
      <c r="F53" s="44"/>
      <c r="G53" s="44">
        <f t="shared" si="1"/>
        <v>0</v>
      </c>
      <c r="H53" s="44"/>
      <c r="I53" s="44"/>
      <c r="J53" s="45" t="e">
        <f t="shared" si="0"/>
        <v>#DIV/0!</v>
      </c>
    </row>
    <row r="54" spans="1:10" x14ac:dyDescent="0.2">
      <c r="A54" s="16" t="s">
        <v>151</v>
      </c>
      <c r="B54" s="16" t="s">
        <v>152</v>
      </c>
      <c r="C54" s="16" t="s">
        <v>153</v>
      </c>
      <c r="D54" s="44"/>
      <c r="E54" s="44"/>
      <c r="F54" s="44"/>
      <c r="G54" s="44">
        <f t="shared" si="1"/>
        <v>0</v>
      </c>
      <c r="H54" s="44"/>
      <c r="I54" s="44"/>
      <c r="J54" s="45" t="e">
        <f t="shared" si="0"/>
        <v>#DIV/0!</v>
      </c>
    </row>
    <row r="55" spans="1:10" x14ac:dyDescent="0.2">
      <c r="A55" s="16" t="s">
        <v>154</v>
      </c>
      <c r="B55" s="16" t="s">
        <v>155</v>
      </c>
      <c r="C55" s="16" t="s">
        <v>156</v>
      </c>
      <c r="D55" s="44"/>
      <c r="E55" s="44"/>
      <c r="F55" s="44"/>
      <c r="G55" s="44">
        <f t="shared" si="1"/>
        <v>0</v>
      </c>
      <c r="H55" s="44"/>
      <c r="I55" s="44"/>
      <c r="J55" s="45" t="e">
        <f t="shared" si="0"/>
        <v>#DIV/0!</v>
      </c>
    </row>
    <row r="56" spans="1:10" x14ac:dyDescent="0.2">
      <c r="A56" s="16" t="s">
        <v>157</v>
      </c>
      <c r="B56" s="16" t="s">
        <v>155</v>
      </c>
      <c r="C56" s="16" t="s">
        <v>158</v>
      </c>
      <c r="D56" s="44"/>
      <c r="E56" s="44"/>
      <c r="F56" s="44"/>
      <c r="G56" s="44">
        <f t="shared" si="1"/>
        <v>0</v>
      </c>
      <c r="H56" s="44"/>
      <c r="I56" s="44"/>
      <c r="J56" s="45" t="e">
        <f t="shared" si="0"/>
        <v>#DIV/0!</v>
      </c>
    </row>
    <row r="57" spans="1:10" x14ac:dyDescent="0.2">
      <c r="A57" s="16" t="s">
        <v>159</v>
      </c>
      <c r="B57" s="16" t="s">
        <v>160</v>
      </c>
      <c r="C57" s="16" t="s">
        <v>161</v>
      </c>
      <c r="D57" s="44"/>
      <c r="E57" s="44"/>
      <c r="F57" s="44"/>
      <c r="G57" s="44">
        <f t="shared" si="1"/>
        <v>0</v>
      </c>
      <c r="H57" s="44"/>
      <c r="I57" s="44"/>
      <c r="J57" s="45" t="e">
        <f t="shared" si="0"/>
        <v>#DIV/0!</v>
      </c>
    </row>
    <row r="58" spans="1:10" x14ac:dyDescent="0.2">
      <c r="A58" s="16" t="s">
        <v>162</v>
      </c>
      <c r="B58" s="16" t="s">
        <v>163</v>
      </c>
      <c r="C58" s="16" t="s">
        <v>164</v>
      </c>
      <c r="D58" s="44"/>
      <c r="E58" s="44"/>
      <c r="F58" s="44"/>
      <c r="G58" s="44">
        <f t="shared" si="1"/>
        <v>0</v>
      </c>
      <c r="H58" s="44"/>
      <c r="I58" s="44"/>
      <c r="J58" s="45" t="e">
        <f t="shared" si="0"/>
        <v>#DIV/0!</v>
      </c>
    </row>
    <row r="59" spans="1:10" x14ac:dyDescent="0.2">
      <c r="A59" s="16" t="s">
        <v>165</v>
      </c>
      <c r="B59" s="16" t="s">
        <v>166</v>
      </c>
      <c r="C59" s="16" t="s">
        <v>167</v>
      </c>
      <c r="D59" s="44"/>
      <c r="E59" s="44"/>
      <c r="F59" s="44"/>
      <c r="G59" s="44">
        <f t="shared" si="1"/>
        <v>0</v>
      </c>
      <c r="H59" s="44"/>
      <c r="I59" s="44"/>
      <c r="J59" s="45" t="e">
        <f t="shared" si="0"/>
        <v>#DIV/0!</v>
      </c>
    </row>
    <row r="60" spans="1:10" x14ac:dyDescent="0.2">
      <c r="A60" s="16" t="s">
        <v>168</v>
      </c>
      <c r="B60" s="16" t="s">
        <v>169</v>
      </c>
      <c r="C60" s="16" t="s">
        <v>170</v>
      </c>
      <c r="D60" s="44"/>
      <c r="E60" s="44"/>
      <c r="F60" s="44"/>
      <c r="G60" s="44">
        <f t="shared" si="1"/>
        <v>0</v>
      </c>
      <c r="H60" s="44"/>
      <c r="I60" s="44"/>
      <c r="J60" s="45" t="e">
        <f t="shared" si="0"/>
        <v>#DIV/0!</v>
      </c>
    </row>
    <row r="61" spans="1:10" x14ac:dyDescent="0.2">
      <c r="A61" s="16" t="s">
        <v>171</v>
      </c>
      <c r="B61" s="16" t="s">
        <v>172</v>
      </c>
      <c r="C61" s="16" t="s">
        <v>172</v>
      </c>
      <c r="D61" s="44"/>
      <c r="E61" s="44"/>
      <c r="F61" s="44"/>
      <c r="G61" s="44">
        <f t="shared" si="1"/>
        <v>0</v>
      </c>
      <c r="H61" s="44"/>
      <c r="I61" s="44"/>
      <c r="J61" s="45" t="e">
        <f t="shared" si="0"/>
        <v>#DIV/0!</v>
      </c>
    </row>
    <row r="62" spans="1:10" x14ac:dyDescent="0.2">
      <c r="A62" s="16" t="s">
        <v>173</v>
      </c>
      <c r="B62" s="16" t="s">
        <v>174</v>
      </c>
      <c r="C62" s="16" t="s">
        <v>175</v>
      </c>
      <c r="D62" s="44"/>
      <c r="E62" s="44"/>
      <c r="F62" s="44"/>
      <c r="G62" s="44">
        <f t="shared" si="1"/>
        <v>0</v>
      </c>
      <c r="H62" s="44"/>
      <c r="I62" s="44"/>
      <c r="J62" s="45" t="e">
        <f t="shared" si="0"/>
        <v>#DIV/0!</v>
      </c>
    </row>
    <row r="63" spans="1:10" x14ac:dyDescent="0.2">
      <c r="A63" s="16" t="s">
        <v>176</v>
      </c>
      <c r="B63" s="16" t="s">
        <v>177</v>
      </c>
      <c r="C63" s="16" t="s">
        <v>178</v>
      </c>
      <c r="D63" s="44"/>
      <c r="E63" s="44"/>
      <c r="F63" s="44"/>
      <c r="G63" s="44">
        <f t="shared" si="1"/>
        <v>0</v>
      </c>
      <c r="H63" s="44"/>
      <c r="I63" s="44"/>
      <c r="J63" s="45" t="e">
        <f t="shared" si="0"/>
        <v>#DIV/0!</v>
      </c>
    </row>
    <row r="64" spans="1:10" x14ac:dyDescent="0.2">
      <c r="A64" s="16" t="s">
        <v>181</v>
      </c>
      <c r="B64" s="16" t="s">
        <v>180</v>
      </c>
      <c r="C64" s="16" t="s">
        <v>403</v>
      </c>
      <c r="D64" s="44"/>
      <c r="E64" s="44"/>
      <c r="F64" s="44"/>
      <c r="G64" s="44">
        <f t="shared" si="1"/>
        <v>0</v>
      </c>
      <c r="H64" s="44"/>
      <c r="I64" s="44"/>
      <c r="J64" s="45" t="e">
        <f t="shared" si="0"/>
        <v>#DIV/0!</v>
      </c>
    </row>
    <row r="65" spans="1:10" x14ac:dyDescent="0.2">
      <c r="A65" s="16" t="s">
        <v>183</v>
      </c>
      <c r="B65" s="16" t="s">
        <v>180</v>
      </c>
      <c r="C65" s="16" t="s">
        <v>184</v>
      </c>
      <c r="D65" s="44"/>
      <c r="E65" s="44"/>
      <c r="F65" s="44"/>
      <c r="G65" s="44">
        <f t="shared" si="1"/>
        <v>0</v>
      </c>
      <c r="H65" s="44"/>
      <c r="I65" s="44"/>
      <c r="J65" s="45" t="e">
        <f t="shared" si="0"/>
        <v>#DIV/0!</v>
      </c>
    </row>
    <row r="66" spans="1:10" x14ac:dyDescent="0.2">
      <c r="A66" s="16" t="s">
        <v>189</v>
      </c>
      <c r="B66" s="16" t="s">
        <v>180</v>
      </c>
      <c r="C66" s="16" t="s">
        <v>190</v>
      </c>
      <c r="D66" s="44"/>
      <c r="E66" s="44"/>
      <c r="F66" s="44"/>
      <c r="G66" s="44">
        <f t="shared" si="1"/>
        <v>0</v>
      </c>
      <c r="H66" s="44"/>
      <c r="I66" s="44"/>
      <c r="J66" s="45" t="e">
        <f t="shared" si="0"/>
        <v>#DIV/0!</v>
      </c>
    </row>
    <row r="67" spans="1:10" x14ac:dyDescent="0.2">
      <c r="A67" s="16" t="s">
        <v>390</v>
      </c>
      <c r="B67" s="16" t="s">
        <v>180</v>
      </c>
      <c r="C67" s="16" t="s">
        <v>404</v>
      </c>
      <c r="D67" s="44"/>
      <c r="E67" s="44"/>
      <c r="F67" s="44"/>
      <c r="G67" s="44">
        <f t="shared" si="1"/>
        <v>0</v>
      </c>
      <c r="H67" s="44"/>
      <c r="I67" s="44"/>
      <c r="J67" s="45" t="e">
        <f t="shared" si="0"/>
        <v>#DIV/0!</v>
      </c>
    </row>
    <row r="68" spans="1:10" x14ac:dyDescent="0.2">
      <c r="A68" s="16" t="s">
        <v>191</v>
      </c>
      <c r="B68" s="16" t="s">
        <v>180</v>
      </c>
      <c r="C68" s="16" t="s">
        <v>192</v>
      </c>
      <c r="D68" s="44"/>
      <c r="E68" s="44"/>
      <c r="F68" s="44"/>
      <c r="G68" s="44">
        <f t="shared" si="1"/>
        <v>0</v>
      </c>
      <c r="H68" s="44"/>
      <c r="I68" s="44"/>
      <c r="J68" s="45" t="e">
        <f t="shared" si="0"/>
        <v>#DIV/0!</v>
      </c>
    </row>
    <row r="69" spans="1:10" x14ac:dyDescent="0.2">
      <c r="A69" s="16" t="s">
        <v>387</v>
      </c>
      <c r="B69" s="16" t="s">
        <v>180</v>
      </c>
      <c r="C69" s="16" t="s">
        <v>186</v>
      </c>
      <c r="D69" s="44"/>
      <c r="E69" s="44"/>
      <c r="F69" s="44"/>
      <c r="G69" s="44">
        <f t="shared" si="1"/>
        <v>0</v>
      </c>
      <c r="H69" s="44"/>
      <c r="I69" s="44"/>
      <c r="J69" s="45" t="e">
        <f t="shared" si="0"/>
        <v>#DIV/0!</v>
      </c>
    </row>
    <row r="70" spans="1:10" x14ac:dyDescent="0.2">
      <c r="A70" s="16" t="s">
        <v>193</v>
      </c>
      <c r="B70" s="16" t="s">
        <v>180</v>
      </c>
      <c r="C70" s="16" t="s">
        <v>194</v>
      </c>
      <c r="D70" s="44"/>
      <c r="E70" s="44"/>
      <c r="F70" s="44"/>
      <c r="G70" s="44">
        <f t="shared" si="1"/>
        <v>0</v>
      </c>
      <c r="H70" s="44"/>
      <c r="I70" s="44"/>
      <c r="J70" s="45" t="e">
        <f t="shared" si="0"/>
        <v>#DIV/0!</v>
      </c>
    </row>
    <row r="71" spans="1:10" x14ac:dyDescent="0.2">
      <c r="A71" s="16" t="s">
        <v>195</v>
      </c>
      <c r="B71" s="16" t="s">
        <v>180</v>
      </c>
      <c r="C71" s="16" t="s">
        <v>196</v>
      </c>
      <c r="D71" s="44"/>
      <c r="E71" s="44"/>
      <c r="F71" s="44"/>
      <c r="G71" s="44">
        <f t="shared" si="1"/>
        <v>0</v>
      </c>
      <c r="H71" s="44"/>
      <c r="I71" s="44"/>
      <c r="J71" s="45" t="e">
        <f t="shared" si="0"/>
        <v>#DIV/0!</v>
      </c>
    </row>
    <row r="72" spans="1:10" x14ac:dyDescent="0.2">
      <c r="A72" s="16" t="s">
        <v>197</v>
      </c>
      <c r="B72" s="16" t="s">
        <v>180</v>
      </c>
      <c r="C72" s="16" t="s">
        <v>198</v>
      </c>
      <c r="D72" s="44"/>
      <c r="E72" s="44"/>
      <c r="F72" s="44"/>
      <c r="G72" s="44">
        <f t="shared" si="1"/>
        <v>0</v>
      </c>
      <c r="H72" s="44"/>
      <c r="I72" s="44"/>
      <c r="J72" s="45" t="e">
        <f t="shared" si="0"/>
        <v>#DIV/0!</v>
      </c>
    </row>
    <row r="73" spans="1:10" x14ac:dyDescent="0.2">
      <c r="A73" s="16" t="s">
        <v>199</v>
      </c>
      <c r="B73" s="16" t="s">
        <v>180</v>
      </c>
      <c r="C73" s="16" t="s">
        <v>200</v>
      </c>
      <c r="D73" s="44"/>
      <c r="E73" s="44"/>
      <c r="F73" s="44"/>
      <c r="G73" s="44">
        <f t="shared" si="1"/>
        <v>0</v>
      </c>
      <c r="H73" s="44"/>
      <c r="I73" s="44"/>
      <c r="J73" s="45" t="e">
        <f t="shared" si="0"/>
        <v>#DIV/0!</v>
      </c>
    </row>
    <row r="74" spans="1:10" s="17" customFormat="1" x14ac:dyDescent="0.2">
      <c r="A74" s="16" t="s">
        <v>201</v>
      </c>
      <c r="B74" s="16" t="s">
        <v>180</v>
      </c>
      <c r="C74" s="16" t="s">
        <v>421</v>
      </c>
      <c r="D74" s="44"/>
      <c r="E74" s="44"/>
      <c r="F74" s="44"/>
      <c r="G74" s="44">
        <f t="shared" si="1"/>
        <v>0</v>
      </c>
      <c r="H74" s="44"/>
      <c r="I74" s="44"/>
      <c r="J74" s="45" t="e">
        <f t="shared" si="0"/>
        <v>#DIV/0!</v>
      </c>
    </row>
    <row r="75" spans="1:10" x14ac:dyDescent="0.2">
      <c r="A75" s="16" t="s">
        <v>203</v>
      </c>
      <c r="B75" s="16" t="s">
        <v>180</v>
      </c>
      <c r="C75" s="16" t="s">
        <v>422</v>
      </c>
      <c r="D75" s="44"/>
      <c r="E75" s="44"/>
      <c r="F75" s="44"/>
      <c r="G75" s="44">
        <f t="shared" si="1"/>
        <v>0</v>
      </c>
      <c r="H75" s="44"/>
      <c r="I75" s="44"/>
      <c r="J75" s="45" t="e">
        <f t="shared" si="0"/>
        <v>#DIV/0!</v>
      </c>
    </row>
    <row r="76" spans="1:10" x14ac:dyDescent="0.2">
      <c r="A76" s="16" t="s">
        <v>396</v>
      </c>
      <c r="B76" s="16" t="s">
        <v>180</v>
      </c>
      <c r="C76" s="16" t="s">
        <v>423</v>
      </c>
      <c r="D76" s="44"/>
      <c r="E76" s="44"/>
      <c r="F76" s="44"/>
      <c r="G76" s="44">
        <f t="shared" si="1"/>
        <v>0</v>
      </c>
      <c r="H76" s="44"/>
      <c r="I76" s="44"/>
      <c r="J76" s="45" t="e">
        <f t="shared" ref="J76:J113" si="2">G76/I76</f>
        <v>#DIV/0!</v>
      </c>
    </row>
    <row r="77" spans="1:10" x14ac:dyDescent="0.2">
      <c r="A77" s="16" t="s">
        <v>205</v>
      </c>
      <c r="B77" s="16" t="s">
        <v>180</v>
      </c>
      <c r="C77" s="16" t="s">
        <v>206</v>
      </c>
      <c r="D77" s="44"/>
      <c r="E77" s="44"/>
      <c r="F77" s="44"/>
      <c r="G77" s="44">
        <f>SUM(D77:F77)</f>
        <v>0</v>
      </c>
      <c r="H77" s="44"/>
      <c r="I77" s="44"/>
      <c r="J77" s="45" t="e">
        <f>G77/I77</f>
        <v>#DIV/0!</v>
      </c>
    </row>
    <row r="78" spans="1:10" x14ac:dyDescent="0.2">
      <c r="A78" s="16" t="s">
        <v>207</v>
      </c>
      <c r="B78" s="16" t="s">
        <v>208</v>
      </c>
      <c r="C78" s="16" t="s">
        <v>208</v>
      </c>
      <c r="D78" s="44"/>
      <c r="E78" s="44"/>
      <c r="F78" s="44"/>
      <c r="G78" s="44">
        <f t="shared" ref="G78:G112" si="3">SUM(D78:F78)</f>
        <v>0</v>
      </c>
      <c r="H78" s="44"/>
      <c r="I78" s="44"/>
      <c r="J78" s="45" t="e">
        <f t="shared" si="2"/>
        <v>#DIV/0!</v>
      </c>
    </row>
    <row r="79" spans="1:10" x14ac:dyDescent="0.2">
      <c r="A79" s="16" t="s">
        <v>209</v>
      </c>
      <c r="B79" s="16" t="s">
        <v>210</v>
      </c>
      <c r="C79" s="16" t="s">
        <v>211</v>
      </c>
      <c r="D79" s="44"/>
      <c r="E79" s="44"/>
      <c r="F79" s="44"/>
      <c r="G79" s="44">
        <f t="shared" si="3"/>
        <v>0</v>
      </c>
      <c r="H79" s="44"/>
      <c r="I79" s="44"/>
      <c r="J79" s="45" t="e">
        <f t="shared" si="2"/>
        <v>#DIV/0!</v>
      </c>
    </row>
    <row r="80" spans="1:10" x14ac:dyDescent="0.2">
      <c r="A80" s="34" t="s">
        <v>407</v>
      </c>
      <c r="B80" s="16" t="s">
        <v>210</v>
      </c>
      <c r="C80" s="16" t="s">
        <v>408</v>
      </c>
      <c r="D80" s="44"/>
      <c r="E80" s="44"/>
      <c r="F80" s="44"/>
      <c r="G80" s="44">
        <f t="shared" si="3"/>
        <v>0</v>
      </c>
      <c r="H80" s="44"/>
      <c r="I80" s="44"/>
      <c r="J80" s="45" t="e">
        <f t="shared" si="2"/>
        <v>#DIV/0!</v>
      </c>
    </row>
    <row r="81" spans="1:10" x14ac:dyDescent="0.2">
      <c r="A81" s="16" t="s">
        <v>212</v>
      </c>
      <c r="B81" s="16" t="s">
        <v>213</v>
      </c>
      <c r="C81" s="16" t="s">
        <v>214</v>
      </c>
      <c r="D81" s="44"/>
      <c r="E81" s="44"/>
      <c r="F81" s="44"/>
      <c r="G81" s="44">
        <f t="shared" si="3"/>
        <v>0</v>
      </c>
      <c r="H81" s="44"/>
      <c r="I81" s="44"/>
      <c r="J81" s="45" t="e">
        <f t="shared" si="2"/>
        <v>#DIV/0!</v>
      </c>
    </row>
    <row r="82" spans="1:10" x14ac:dyDescent="0.2">
      <c r="A82" s="16" t="s">
        <v>215</v>
      </c>
      <c r="B82" s="16" t="s">
        <v>216</v>
      </c>
      <c r="C82" s="16" t="s">
        <v>216</v>
      </c>
      <c r="D82" s="44"/>
      <c r="E82" s="44"/>
      <c r="F82" s="44"/>
      <c r="G82" s="44">
        <f t="shared" si="3"/>
        <v>0</v>
      </c>
      <c r="H82" s="44"/>
      <c r="I82" s="44"/>
      <c r="J82" s="45" t="e">
        <f t="shared" si="2"/>
        <v>#DIV/0!</v>
      </c>
    </row>
    <row r="83" spans="1:10" x14ac:dyDescent="0.2">
      <c r="A83" s="16" t="s">
        <v>218</v>
      </c>
      <c r="B83" s="16" t="s">
        <v>219</v>
      </c>
      <c r="C83" s="16" t="s">
        <v>220</v>
      </c>
      <c r="D83" s="44"/>
      <c r="E83" s="44"/>
      <c r="F83" s="44"/>
      <c r="G83" s="44">
        <f t="shared" si="3"/>
        <v>0</v>
      </c>
      <c r="H83" s="44"/>
      <c r="I83" s="44"/>
      <c r="J83" s="45" t="e">
        <f t="shared" si="2"/>
        <v>#DIV/0!</v>
      </c>
    </row>
    <row r="84" spans="1:10" x14ac:dyDescent="0.2">
      <c r="A84" s="16" t="s">
        <v>221</v>
      </c>
      <c r="B84" s="16" t="s">
        <v>219</v>
      </c>
      <c r="C84" s="16" t="s">
        <v>222</v>
      </c>
      <c r="D84" s="44"/>
      <c r="E84" s="44"/>
      <c r="F84" s="44"/>
      <c r="G84" s="44">
        <f t="shared" si="3"/>
        <v>0</v>
      </c>
      <c r="H84" s="44"/>
      <c r="I84" s="44"/>
      <c r="J84" s="45" t="e">
        <f t="shared" si="2"/>
        <v>#DIV/0!</v>
      </c>
    </row>
    <row r="85" spans="1:10" x14ac:dyDescent="0.2">
      <c r="A85" s="16" t="s">
        <v>223</v>
      </c>
      <c r="B85" s="16" t="s">
        <v>224</v>
      </c>
      <c r="C85" s="16" t="s">
        <v>225</v>
      </c>
      <c r="D85" s="44"/>
      <c r="E85" s="44"/>
      <c r="F85" s="44"/>
      <c r="G85" s="44">
        <f t="shared" si="3"/>
        <v>0</v>
      </c>
      <c r="H85" s="44"/>
      <c r="I85" s="44"/>
      <c r="J85" s="45" t="e">
        <f t="shared" si="2"/>
        <v>#DIV/0!</v>
      </c>
    </row>
    <row r="86" spans="1:10" x14ac:dyDescent="0.2">
      <c r="A86" s="16" t="s">
        <v>226</v>
      </c>
      <c r="B86" s="16" t="s">
        <v>227</v>
      </c>
      <c r="C86" s="16" t="s">
        <v>228</v>
      </c>
      <c r="D86" s="44"/>
      <c r="E86" s="44"/>
      <c r="F86" s="44"/>
      <c r="G86" s="44">
        <f t="shared" si="3"/>
        <v>0</v>
      </c>
      <c r="H86" s="44"/>
      <c r="I86" s="44"/>
      <c r="J86" s="45" t="e">
        <f t="shared" si="2"/>
        <v>#DIV/0!</v>
      </c>
    </row>
    <row r="87" spans="1:10" x14ac:dyDescent="0.2">
      <c r="A87" s="16" t="s">
        <v>229</v>
      </c>
      <c r="B87" s="16" t="s">
        <v>230</v>
      </c>
      <c r="C87" s="16" t="s">
        <v>231</v>
      </c>
      <c r="D87" s="44"/>
      <c r="E87" s="44"/>
      <c r="F87" s="44"/>
      <c r="G87" s="44">
        <f t="shared" si="3"/>
        <v>0</v>
      </c>
      <c r="H87" s="44"/>
      <c r="I87" s="44"/>
      <c r="J87" s="45" t="e">
        <f t="shared" si="2"/>
        <v>#DIV/0!</v>
      </c>
    </row>
    <row r="88" spans="1:10" x14ac:dyDescent="0.2">
      <c r="A88" s="16" t="s">
        <v>232</v>
      </c>
      <c r="B88" s="16" t="s">
        <v>233</v>
      </c>
      <c r="C88" s="16" t="s">
        <v>234</v>
      </c>
      <c r="D88" s="44"/>
      <c r="E88" s="44"/>
      <c r="F88" s="44"/>
      <c r="G88" s="44">
        <f t="shared" si="3"/>
        <v>0</v>
      </c>
      <c r="H88" s="44"/>
      <c r="I88" s="44"/>
      <c r="J88" s="45" t="e">
        <f t="shared" si="2"/>
        <v>#DIV/0!</v>
      </c>
    </row>
    <row r="89" spans="1:10" x14ac:dyDescent="0.2">
      <c r="A89" s="16" t="s">
        <v>235</v>
      </c>
      <c r="B89" s="16" t="s">
        <v>236</v>
      </c>
      <c r="C89" s="16" t="s">
        <v>237</v>
      </c>
      <c r="D89" s="44"/>
      <c r="E89" s="44"/>
      <c r="F89" s="44"/>
      <c r="G89" s="44">
        <f t="shared" si="3"/>
        <v>0</v>
      </c>
      <c r="H89" s="44"/>
      <c r="I89" s="44"/>
      <c r="J89" s="45" t="e">
        <f t="shared" si="2"/>
        <v>#DIV/0!</v>
      </c>
    </row>
    <row r="90" spans="1:10" x14ac:dyDescent="0.2">
      <c r="A90" s="16" t="s">
        <v>238</v>
      </c>
      <c r="B90" s="16" t="s">
        <v>239</v>
      </c>
      <c r="C90" s="16" t="s">
        <v>240</v>
      </c>
      <c r="D90" s="44"/>
      <c r="E90" s="44"/>
      <c r="F90" s="44"/>
      <c r="G90" s="44">
        <f t="shared" si="3"/>
        <v>0</v>
      </c>
      <c r="H90" s="44"/>
      <c r="I90" s="44"/>
      <c r="J90" s="45" t="e">
        <f t="shared" si="2"/>
        <v>#DIV/0!</v>
      </c>
    </row>
    <row r="91" spans="1:10" x14ac:dyDescent="0.2">
      <c r="A91" s="16" t="s">
        <v>244</v>
      </c>
      <c r="B91" s="16" t="s">
        <v>242</v>
      </c>
      <c r="C91" s="16" t="s">
        <v>242</v>
      </c>
      <c r="D91" s="44"/>
      <c r="E91" s="44"/>
      <c r="F91" s="44"/>
      <c r="G91" s="44">
        <f t="shared" si="3"/>
        <v>0</v>
      </c>
      <c r="H91" s="44"/>
      <c r="I91" s="44"/>
      <c r="J91" s="45" t="e">
        <f t="shared" si="2"/>
        <v>#DIV/0!</v>
      </c>
    </row>
    <row r="92" spans="1:10" x14ac:dyDescent="0.2">
      <c r="A92" s="16" t="s">
        <v>245</v>
      </c>
      <c r="B92" s="16" t="s">
        <v>246</v>
      </c>
      <c r="C92" s="16" t="s">
        <v>247</v>
      </c>
      <c r="D92" s="44"/>
      <c r="E92" s="44"/>
      <c r="F92" s="44"/>
      <c r="G92" s="44">
        <f t="shared" si="3"/>
        <v>0</v>
      </c>
      <c r="H92" s="44"/>
      <c r="I92" s="44"/>
      <c r="J92" s="45" t="e">
        <f t="shared" si="2"/>
        <v>#DIV/0!</v>
      </c>
    </row>
    <row r="93" spans="1:10" x14ac:dyDescent="0.2">
      <c r="A93" s="16" t="s">
        <v>248</v>
      </c>
      <c r="B93" s="16" t="s">
        <v>249</v>
      </c>
      <c r="C93" s="16" t="s">
        <v>250</v>
      </c>
      <c r="D93" s="44"/>
      <c r="E93" s="44"/>
      <c r="F93" s="44"/>
      <c r="G93" s="44">
        <f t="shared" si="3"/>
        <v>0</v>
      </c>
      <c r="H93" s="44"/>
      <c r="I93" s="44"/>
      <c r="J93" s="45" t="e">
        <f t="shared" si="2"/>
        <v>#DIV/0!</v>
      </c>
    </row>
    <row r="94" spans="1:10" x14ac:dyDescent="0.2">
      <c r="A94" s="16" t="s">
        <v>251</v>
      </c>
      <c r="B94" s="16" t="s">
        <v>252</v>
      </c>
      <c r="C94" s="16" t="s">
        <v>253</v>
      </c>
      <c r="D94" s="44"/>
      <c r="E94" s="44"/>
      <c r="F94" s="44"/>
      <c r="G94" s="44">
        <f t="shared" si="3"/>
        <v>0</v>
      </c>
      <c r="H94" s="44"/>
      <c r="I94" s="44"/>
      <c r="J94" s="45" t="e">
        <f t="shared" si="2"/>
        <v>#DIV/0!</v>
      </c>
    </row>
    <row r="95" spans="1:10" x14ac:dyDescent="0.2">
      <c r="A95" s="16" t="s">
        <v>254</v>
      </c>
      <c r="B95" s="16" t="s">
        <v>255</v>
      </c>
      <c r="C95" s="16" t="s">
        <v>256</v>
      </c>
      <c r="D95" s="44"/>
      <c r="E95" s="44"/>
      <c r="F95" s="44"/>
      <c r="G95" s="44">
        <f t="shared" si="3"/>
        <v>0</v>
      </c>
      <c r="H95" s="44"/>
      <c r="I95" s="44"/>
      <c r="J95" s="45" t="e">
        <f t="shared" si="2"/>
        <v>#DIV/0!</v>
      </c>
    </row>
    <row r="96" spans="1:10" x14ac:dyDescent="0.2">
      <c r="A96" s="16" t="s">
        <v>257</v>
      </c>
      <c r="B96" s="16" t="s">
        <v>258</v>
      </c>
      <c r="C96" s="16" t="s">
        <v>259</v>
      </c>
      <c r="D96" s="44"/>
      <c r="E96" s="44"/>
      <c r="F96" s="44"/>
      <c r="G96" s="44">
        <f t="shared" si="3"/>
        <v>0</v>
      </c>
      <c r="H96" s="44"/>
      <c r="I96" s="44"/>
      <c r="J96" s="45" t="e">
        <f t="shared" si="2"/>
        <v>#DIV/0!</v>
      </c>
    </row>
    <row r="97" spans="1:10" x14ac:dyDescent="0.2">
      <c r="A97" s="16" t="s">
        <v>388</v>
      </c>
      <c r="B97" s="16" t="s">
        <v>258</v>
      </c>
      <c r="C97" s="16" t="s">
        <v>392</v>
      </c>
      <c r="D97" s="44"/>
      <c r="E97" s="44"/>
      <c r="F97" s="44"/>
      <c r="G97" s="44">
        <f t="shared" si="3"/>
        <v>0</v>
      </c>
      <c r="H97" s="44"/>
      <c r="I97" s="44"/>
      <c r="J97" s="45" t="e">
        <f t="shared" si="2"/>
        <v>#DIV/0!</v>
      </c>
    </row>
    <row r="98" spans="1:10" x14ac:dyDescent="0.2">
      <c r="A98" s="16" t="s">
        <v>261</v>
      </c>
      <c r="B98" s="16" t="s">
        <v>258</v>
      </c>
      <c r="C98" s="16" t="s">
        <v>412</v>
      </c>
      <c r="D98" s="44"/>
      <c r="E98" s="44"/>
      <c r="F98" s="44"/>
      <c r="G98" s="44">
        <f t="shared" si="3"/>
        <v>0</v>
      </c>
      <c r="H98" s="44"/>
      <c r="I98" s="44"/>
      <c r="J98" s="45" t="e">
        <f t="shared" si="2"/>
        <v>#DIV/0!</v>
      </c>
    </row>
    <row r="99" spans="1:10" x14ac:dyDescent="0.2">
      <c r="A99" s="16" t="s">
        <v>262</v>
      </c>
      <c r="B99" s="16" t="s">
        <v>258</v>
      </c>
      <c r="C99" s="16" t="s">
        <v>413</v>
      </c>
      <c r="D99" s="44"/>
      <c r="E99" s="44"/>
      <c r="F99" s="44"/>
      <c r="G99" s="44">
        <f t="shared" si="3"/>
        <v>0</v>
      </c>
      <c r="H99" s="44"/>
      <c r="I99" s="44"/>
      <c r="J99" s="45" t="e">
        <f t="shared" si="2"/>
        <v>#DIV/0!</v>
      </c>
    </row>
    <row r="100" spans="1:10" x14ac:dyDescent="0.2">
      <c r="A100" s="16" t="s">
        <v>263</v>
      </c>
      <c r="B100" s="16" t="s">
        <v>258</v>
      </c>
      <c r="C100" s="16" t="s">
        <v>414</v>
      </c>
      <c r="D100" s="44"/>
      <c r="E100" s="44"/>
      <c r="F100" s="44"/>
      <c r="G100" s="44">
        <f t="shared" si="3"/>
        <v>0</v>
      </c>
      <c r="H100" s="44"/>
      <c r="I100" s="44"/>
      <c r="J100" s="45" t="e">
        <f t="shared" si="2"/>
        <v>#DIV/0!</v>
      </c>
    </row>
    <row r="101" spans="1:10" x14ac:dyDescent="0.2">
      <c r="A101" s="16" t="s">
        <v>264</v>
      </c>
      <c r="B101" s="16" t="s">
        <v>258</v>
      </c>
      <c r="C101" s="16" t="s">
        <v>415</v>
      </c>
      <c r="D101" s="44"/>
      <c r="E101" s="44"/>
      <c r="F101" s="44"/>
      <c r="G101" s="44">
        <f t="shared" si="3"/>
        <v>0</v>
      </c>
      <c r="H101" s="44"/>
      <c r="I101" s="44"/>
      <c r="J101" s="45" t="e">
        <f t="shared" si="2"/>
        <v>#DIV/0!</v>
      </c>
    </row>
    <row r="102" spans="1:10" x14ac:dyDescent="0.2">
      <c r="A102" s="16" t="s">
        <v>265</v>
      </c>
      <c r="B102" s="16" t="s">
        <v>258</v>
      </c>
      <c r="C102" s="16" t="s">
        <v>416</v>
      </c>
      <c r="D102" s="44"/>
      <c r="E102" s="44"/>
      <c r="F102" s="44"/>
      <c r="G102" s="44">
        <f t="shared" si="3"/>
        <v>0</v>
      </c>
      <c r="H102" s="44"/>
      <c r="I102" s="44"/>
      <c r="J102" s="45" t="e">
        <f t="shared" si="2"/>
        <v>#DIV/0!</v>
      </c>
    </row>
    <row r="103" spans="1:10" x14ac:dyDescent="0.2">
      <c r="A103" s="16" t="s">
        <v>266</v>
      </c>
      <c r="B103" s="16" t="s">
        <v>258</v>
      </c>
      <c r="C103" s="16" t="s">
        <v>417</v>
      </c>
      <c r="D103" s="44"/>
      <c r="E103" s="44"/>
      <c r="F103" s="44"/>
      <c r="G103" s="44">
        <f t="shared" si="3"/>
        <v>0</v>
      </c>
      <c r="H103" s="44"/>
      <c r="I103" s="44"/>
      <c r="J103" s="45" t="e">
        <f t="shared" si="2"/>
        <v>#DIV/0!</v>
      </c>
    </row>
    <row r="104" spans="1:10" x14ac:dyDescent="0.2">
      <c r="A104" s="16" t="s">
        <v>267</v>
      </c>
      <c r="B104" s="16" t="s">
        <v>258</v>
      </c>
      <c r="C104" s="16" t="s">
        <v>418</v>
      </c>
      <c r="D104" s="44"/>
      <c r="E104" s="44"/>
      <c r="F104" s="44"/>
      <c r="G104" s="44">
        <f t="shared" si="3"/>
        <v>0</v>
      </c>
      <c r="H104" s="44"/>
      <c r="I104" s="44"/>
      <c r="J104" s="45" t="e">
        <f t="shared" si="2"/>
        <v>#DIV/0!</v>
      </c>
    </row>
    <row r="105" spans="1:10" x14ac:dyDescent="0.2">
      <c r="A105" s="16" t="s">
        <v>288</v>
      </c>
      <c r="B105" s="16" t="s">
        <v>258</v>
      </c>
      <c r="C105" s="16" t="s">
        <v>419</v>
      </c>
      <c r="D105" s="44"/>
      <c r="E105" s="44"/>
      <c r="F105" s="44"/>
      <c r="G105" s="44">
        <f t="shared" si="3"/>
        <v>0</v>
      </c>
      <c r="H105" s="44"/>
      <c r="I105" s="44"/>
      <c r="J105" s="45" t="e">
        <f t="shared" si="2"/>
        <v>#DIV/0!</v>
      </c>
    </row>
    <row r="106" spans="1:10" x14ac:dyDescent="0.2">
      <c r="A106" s="16" t="s">
        <v>382</v>
      </c>
      <c r="B106" s="16" t="s">
        <v>258</v>
      </c>
      <c r="C106" s="16" t="s">
        <v>420</v>
      </c>
      <c r="D106" s="44"/>
      <c r="E106" s="44"/>
      <c r="F106" s="44"/>
      <c r="G106" s="44">
        <f t="shared" si="3"/>
        <v>0</v>
      </c>
      <c r="H106" s="44"/>
      <c r="I106" s="44"/>
      <c r="J106" s="45" t="e">
        <f t="shared" si="2"/>
        <v>#DIV/0!</v>
      </c>
    </row>
    <row r="107" spans="1:10" x14ac:dyDescent="0.2">
      <c r="A107" s="16" t="s">
        <v>268</v>
      </c>
      <c r="B107" s="16" t="s">
        <v>269</v>
      </c>
      <c r="C107" s="16" t="s">
        <v>269</v>
      </c>
      <c r="D107" s="44"/>
      <c r="E107" s="44"/>
      <c r="F107" s="44"/>
      <c r="G107" s="44">
        <f t="shared" si="3"/>
        <v>0</v>
      </c>
      <c r="H107" s="44"/>
      <c r="I107" s="44"/>
      <c r="J107" s="45" t="e">
        <f t="shared" si="2"/>
        <v>#DIV/0!</v>
      </c>
    </row>
    <row r="108" spans="1:10" x14ac:dyDescent="0.2">
      <c r="A108" s="16" t="s">
        <v>270</v>
      </c>
      <c r="B108" s="16" t="s">
        <v>269</v>
      </c>
      <c r="C108" s="16" t="s">
        <v>271</v>
      </c>
      <c r="D108" s="44"/>
      <c r="E108" s="44"/>
      <c r="F108" s="44"/>
      <c r="G108" s="44">
        <f t="shared" si="3"/>
        <v>0</v>
      </c>
      <c r="H108" s="44"/>
      <c r="I108" s="44"/>
      <c r="J108" s="45" t="e">
        <f t="shared" si="2"/>
        <v>#DIV/0!</v>
      </c>
    </row>
    <row r="109" spans="1:10" x14ac:dyDescent="0.2">
      <c r="A109" s="16" t="s">
        <v>272</v>
      </c>
      <c r="B109" s="16" t="s">
        <v>273</v>
      </c>
      <c r="C109" s="16" t="s">
        <v>274</v>
      </c>
      <c r="D109" s="44"/>
      <c r="E109" s="44"/>
      <c r="F109" s="44"/>
      <c r="G109" s="44">
        <f t="shared" si="3"/>
        <v>0</v>
      </c>
      <c r="H109" s="44"/>
      <c r="I109" s="44"/>
      <c r="J109" s="45" t="e">
        <f t="shared" si="2"/>
        <v>#DIV/0!</v>
      </c>
    </row>
    <row r="110" spans="1:10" x14ac:dyDescent="0.2">
      <c r="A110" s="16" t="s">
        <v>275</v>
      </c>
      <c r="B110" s="16" t="s">
        <v>276</v>
      </c>
      <c r="C110" s="16" t="s">
        <v>277</v>
      </c>
      <c r="D110" s="44"/>
      <c r="E110" s="44"/>
      <c r="F110" s="44"/>
      <c r="G110" s="44">
        <f t="shared" si="3"/>
        <v>0</v>
      </c>
      <c r="H110" s="44"/>
      <c r="I110" s="44"/>
      <c r="J110" s="45" t="e">
        <f t="shared" si="2"/>
        <v>#DIV/0!</v>
      </c>
    </row>
    <row r="111" spans="1:10" x14ac:dyDescent="0.2">
      <c r="A111" s="16" t="s">
        <v>278</v>
      </c>
      <c r="B111" s="16" t="s">
        <v>279</v>
      </c>
      <c r="C111" s="16" t="s">
        <v>279</v>
      </c>
      <c r="D111" s="44"/>
      <c r="E111" s="44"/>
      <c r="F111" s="44"/>
      <c r="G111" s="44">
        <f t="shared" si="3"/>
        <v>0</v>
      </c>
      <c r="H111" s="44"/>
      <c r="I111" s="44"/>
      <c r="J111" s="45" t="e">
        <f>G111/I111</f>
        <v>#DIV/0!</v>
      </c>
    </row>
    <row r="112" spans="1:10" ht="13.5" thickBot="1" x14ac:dyDescent="0.25">
      <c r="A112" s="34" t="s">
        <v>410</v>
      </c>
      <c r="B112" s="16" t="s">
        <v>279</v>
      </c>
      <c r="C112" s="16" t="s">
        <v>409</v>
      </c>
      <c r="D112" s="44"/>
      <c r="E112" s="44"/>
      <c r="F112" s="44"/>
      <c r="G112" s="44">
        <f t="shared" si="3"/>
        <v>0</v>
      </c>
      <c r="H112" s="44"/>
      <c r="I112" s="44"/>
      <c r="J112" s="45" t="e">
        <f>G112/I112</f>
        <v>#DIV/0!</v>
      </c>
    </row>
    <row r="113" spans="1:10" ht="13.5" thickTop="1" x14ac:dyDescent="0.2">
      <c r="A113" s="32" t="s">
        <v>280</v>
      </c>
      <c r="B113" s="32"/>
      <c r="C113" s="32"/>
      <c r="D113" s="46">
        <f>SUM(D3:D112)</f>
        <v>0</v>
      </c>
      <c r="E113" s="46">
        <f>SUM(E3:E112)</f>
        <v>0</v>
      </c>
      <c r="F113" s="46">
        <f>SUM(F3:F112)</f>
        <v>0</v>
      </c>
      <c r="G113" s="46">
        <f t="shared" ref="G113" si="4">D113+E113+F113</f>
        <v>0</v>
      </c>
      <c r="H113" s="46">
        <f>SUM(H3:H112)</f>
        <v>0</v>
      </c>
      <c r="I113" s="46">
        <f>SUM(I3:I112)</f>
        <v>0</v>
      </c>
      <c r="J113" s="47" t="e">
        <f t="shared" si="2"/>
        <v>#DIV/0!</v>
      </c>
    </row>
    <row r="115" spans="1:10" x14ac:dyDescent="0.2">
      <c r="A115" s="13" t="s">
        <v>454</v>
      </c>
      <c r="B115" s="13"/>
      <c r="C115" s="13"/>
      <c r="D115" s="48"/>
      <c r="E115" s="48"/>
      <c r="F115" s="48"/>
      <c r="G115" s="48"/>
      <c r="H115" s="48"/>
      <c r="I115" s="48"/>
      <c r="J115" s="49"/>
    </row>
    <row r="117" spans="1:10" x14ac:dyDescent="0.2">
      <c r="A117" s="13" t="s">
        <v>283</v>
      </c>
      <c r="B117" s="13"/>
      <c r="C117" s="13"/>
      <c r="D117" s="48"/>
      <c r="E117" s="48"/>
      <c r="F117" s="48"/>
      <c r="G117" s="48"/>
      <c r="H117" s="48"/>
      <c r="I117" s="48"/>
      <c r="J117" s="49"/>
    </row>
  </sheetData>
  <mergeCells count="1">
    <mergeCell ref="D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0"/>
  <sheetViews>
    <sheetView workbookViewId="0">
      <selection activeCell="D64" sqref="D64"/>
    </sheetView>
  </sheetViews>
  <sheetFormatPr defaultRowHeight="12.75" x14ac:dyDescent="0.2"/>
  <cols>
    <col min="1" max="1" width="14.140625" style="17" customWidth="1"/>
    <col min="2" max="4" width="8.85546875" style="50"/>
    <col min="5" max="5" width="11" style="50" customWidth="1"/>
    <col min="6" max="6" width="12.42578125" style="50" customWidth="1"/>
    <col min="7" max="7" width="8.85546875" style="50"/>
    <col min="8" max="8" width="8.85546875" style="51"/>
  </cols>
  <sheetData>
    <row r="1" spans="1:8" x14ac:dyDescent="0.2">
      <c r="A1" s="39"/>
      <c r="B1" s="100">
        <v>44927</v>
      </c>
      <c r="C1" s="100"/>
      <c r="D1" s="100"/>
      <c r="E1" s="100"/>
      <c r="F1" s="100"/>
      <c r="G1" s="100"/>
      <c r="H1" s="40"/>
    </row>
    <row r="2" spans="1:8" ht="38.25" x14ac:dyDescent="0.2">
      <c r="A2" s="37" t="s">
        <v>1</v>
      </c>
      <c r="B2" s="41" t="s">
        <v>3</v>
      </c>
      <c r="C2" s="41" t="s">
        <v>4</v>
      </c>
      <c r="D2" s="42" t="s">
        <v>5</v>
      </c>
      <c r="E2" s="42" t="s">
        <v>6</v>
      </c>
      <c r="F2" s="42" t="s">
        <v>402</v>
      </c>
      <c r="G2" s="57" t="s">
        <v>7</v>
      </c>
      <c r="H2" s="43" t="s">
        <v>8</v>
      </c>
    </row>
    <row r="3" spans="1:8" x14ac:dyDescent="0.2">
      <c r="A3" s="16" t="s">
        <v>10</v>
      </c>
      <c r="B3" s="44">
        <v>1</v>
      </c>
      <c r="C3" s="44">
        <v>26</v>
      </c>
      <c r="D3" s="44">
        <v>0</v>
      </c>
      <c r="E3" s="44">
        <f>SUM(B3:D3)</f>
        <v>27</v>
      </c>
      <c r="F3" s="44">
        <v>0</v>
      </c>
      <c r="G3" s="44">
        <v>28</v>
      </c>
      <c r="H3" s="45">
        <f t="shared" ref="H3:H53" si="0">E3/G3</f>
        <v>0.9642857142857143</v>
      </c>
    </row>
    <row r="4" spans="1:8" x14ac:dyDescent="0.2">
      <c r="A4" s="16" t="s">
        <v>13</v>
      </c>
      <c r="B4" s="44">
        <v>4</v>
      </c>
      <c r="C4" s="44">
        <v>27</v>
      </c>
      <c r="D4" s="44">
        <v>0</v>
      </c>
      <c r="E4" s="44">
        <f t="shared" ref="E4:E53" si="1">SUM(B4:D4)</f>
        <v>31</v>
      </c>
      <c r="F4" s="44">
        <v>1</v>
      </c>
      <c r="G4" s="44">
        <v>26</v>
      </c>
      <c r="H4" s="45">
        <f t="shared" si="0"/>
        <v>1.1923076923076923</v>
      </c>
    </row>
    <row r="5" spans="1:8" x14ac:dyDescent="0.2">
      <c r="A5" s="16" t="s">
        <v>15</v>
      </c>
      <c r="B5" s="44">
        <v>0</v>
      </c>
      <c r="C5" s="44">
        <v>11</v>
      </c>
      <c r="D5" s="44">
        <v>0</v>
      </c>
      <c r="E5" s="44">
        <f t="shared" si="1"/>
        <v>11</v>
      </c>
      <c r="F5" s="44">
        <v>0</v>
      </c>
      <c r="G5" s="44">
        <v>11</v>
      </c>
      <c r="H5" s="45">
        <f t="shared" si="0"/>
        <v>1</v>
      </c>
    </row>
    <row r="6" spans="1:8" x14ac:dyDescent="0.2">
      <c r="A6" s="16" t="s">
        <v>17</v>
      </c>
      <c r="B6" s="44">
        <v>16</v>
      </c>
      <c r="C6" s="44">
        <v>66</v>
      </c>
      <c r="D6" s="44">
        <v>0</v>
      </c>
      <c r="E6" s="44">
        <v>82</v>
      </c>
      <c r="F6" s="44">
        <v>3</v>
      </c>
      <c r="G6" s="44">
        <v>91</v>
      </c>
      <c r="H6" s="45">
        <v>0.90109890109890112</v>
      </c>
    </row>
    <row r="7" spans="1:8" x14ac:dyDescent="0.2">
      <c r="A7" s="16" t="s">
        <v>22</v>
      </c>
      <c r="B7" s="44">
        <v>3</v>
      </c>
      <c r="C7" s="44">
        <v>22</v>
      </c>
      <c r="D7" s="44">
        <v>0</v>
      </c>
      <c r="E7" s="44">
        <f t="shared" si="1"/>
        <v>25</v>
      </c>
      <c r="F7" s="44">
        <v>1</v>
      </c>
      <c r="G7" s="44">
        <v>25</v>
      </c>
      <c r="H7" s="45">
        <f t="shared" si="0"/>
        <v>1</v>
      </c>
    </row>
    <row r="8" spans="1:8" x14ac:dyDescent="0.2">
      <c r="A8" s="16" t="s">
        <v>25</v>
      </c>
      <c r="B8" s="44">
        <v>8</v>
      </c>
      <c r="C8" s="44">
        <v>71</v>
      </c>
      <c r="D8" s="44">
        <v>0</v>
      </c>
      <c r="E8" s="44">
        <f t="shared" si="1"/>
        <v>79</v>
      </c>
      <c r="F8" s="44">
        <v>8</v>
      </c>
      <c r="G8" s="44">
        <v>85</v>
      </c>
      <c r="H8" s="45">
        <f t="shared" si="0"/>
        <v>0.92941176470588238</v>
      </c>
    </row>
    <row r="9" spans="1:8" x14ac:dyDescent="0.2">
      <c r="A9" s="16" t="s">
        <v>28</v>
      </c>
      <c r="B9" s="44">
        <v>0</v>
      </c>
      <c r="C9" s="44">
        <v>23</v>
      </c>
      <c r="D9" s="44">
        <v>0</v>
      </c>
      <c r="E9" s="44">
        <f t="shared" si="1"/>
        <v>23</v>
      </c>
      <c r="F9" s="44">
        <v>0</v>
      </c>
      <c r="G9" s="44">
        <v>22</v>
      </c>
      <c r="H9" s="45">
        <f t="shared" si="0"/>
        <v>1.0454545454545454</v>
      </c>
    </row>
    <row r="10" spans="1:8" x14ac:dyDescent="0.2">
      <c r="A10" s="16" t="s">
        <v>31</v>
      </c>
      <c r="B10" s="44">
        <v>29</v>
      </c>
      <c r="C10" s="44">
        <v>334</v>
      </c>
      <c r="D10" s="44">
        <v>0</v>
      </c>
      <c r="E10" s="44">
        <v>363</v>
      </c>
      <c r="F10" s="44">
        <v>23</v>
      </c>
      <c r="G10" s="44">
        <v>192</v>
      </c>
      <c r="H10" s="45">
        <v>1.890625</v>
      </c>
    </row>
    <row r="11" spans="1:8" x14ac:dyDescent="0.2">
      <c r="A11" s="16" t="s">
        <v>36</v>
      </c>
      <c r="B11" s="44">
        <v>4</v>
      </c>
      <c r="C11" s="44">
        <v>83</v>
      </c>
      <c r="D11" s="44">
        <v>0</v>
      </c>
      <c r="E11" s="44">
        <v>83</v>
      </c>
      <c r="F11" s="44">
        <v>0</v>
      </c>
      <c r="G11" s="44">
        <v>84</v>
      </c>
      <c r="H11" s="45">
        <v>0.98809523809523814</v>
      </c>
    </row>
    <row r="12" spans="1:8" x14ac:dyDescent="0.2">
      <c r="A12" s="16" t="s">
        <v>41</v>
      </c>
      <c r="B12" s="44">
        <v>5</v>
      </c>
      <c r="C12" s="44">
        <v>50</v>
      </c>
      <c r="D12" s="44">
        <v>0</v>
      </c>
      <c r="E12" s="44">
        <f t="shared" si="1"/>
        <v>55</v>
      </c>
      <c r="F12" s="44">
        <v>0</v>
      </c>
      <c r="G12" s="44">
        <v>54</v>
      </c>
      <c r="H12" s="45">
        <f t="shared" si="0"/>
        <v>1.0185185185185186</v>
      </c>
    </row>
    <row r="13" spans="1:8" x14ac:dyDescent="0.2">
      <c r="A13" s="16" t="s">
        <v>44</v>
      </c>
      <c r="B13" s="44">
        <v>4</v>
      </c>
      <c r="C13" s="44">
        <v>53</v>
      </c>
      <c r="D13" s="44">
        <v>0</v>
      </c>
      <c r="E13" s="44">
        <f t="shared" si="1"/>
        <v>57</v>
      </c>
      <c r="F13" s="44">
        <v>4</v>
      </c>
      <c r="G13" s="44">
        <v>24</v>
      </c>
      <c r="H13" s="45">
        <f t="shared" si="0"/>
        <v>2.375</v>
      </c>
    </row>
    <row r="14" spans="1:8" x14ac:dyDescent="0.2">
      <c r="A14" s="16" t="s">
        <v>47</v>
      </c>
      <c r="B14" s="44">
        <v>18</v>
      </c>
      <c r="C14" s="44">
        <v>429</v>
      </c>
      <c r="D14" s="44">
        <v>0</v>
      </c>
      <c r="E14" s="44">
        <v>447</v>
      </c>
      <c r="F14" s="44">
        <v>15</v>
      </c>
      <c r="G14" s="44">
        <v>450</v>
      </c>
      <c r="H14" s="45">
        <v>0.99333333333333329</v>
      </c>
    </row>
    <row r="15" spans="1:8" x14ac:dyDescent="0.2">
      <c r="A15" s="16" t="s">
        <v>52</v>
      </c>
      <c r="B15" s="44">
        <v>1</v>
      </c>
      <c r="C15" s="44">
        <v>31</v>
      </c>
      <c r="D15" s="44">
        <v>0</v>
      </c>
      <c r="E15" s="44">
        <f t="shared" si="1"/>
        <v>32</v>
      </c>
      <c r="F15" s="44">
        <v>1</v>
      </c>
      <c r="G15" s="44">
        <v>16</v>
      </c>
      <c r="H15" s="45">
        <f t="shared" si="0"/>
        <v>2</v>
      </c>
    </row>
    <row r="16" spans="1:8" x14ac:dyDescent="0.2">
      <c r="A16" s="16" t="s">
        <v>55</v>
      </c>
      <c r="B16" s="44">
        <v>22</v>
      </c>
      <c r="C16" s="44">
        <v>334</v>
      </c>
      <c r="D16" s="44">
        <v>0</v>
      </c>
      <c r="E16" s="44">
        <v>356</v>
      </c>
      <c r="F16" s="44">
        <v>8</v>
      </c>
      <c r="G16" s="44">
        <v>312</v>
      </c>
      <c r="H16" s="45">
        <v>1.141025641025641</v>
      </c>
    </row>
    <row r="17" spans="1:8" x14ac:dyDescent="0.2">
      <c r="A17" s="16" t="s">
        <v>60</v>
      </c>
      <c r="B17" s="44">
        <v>2</v>
      </c>
      <c r="C17" s="44">
        <v>16</v>
      </c>
      <c r="D17" s="44">
        <v>0</v>
      </c>
      <c r="E17" s="44">
        <f t="shared" si="1"/>
        <v>18</v>
      </c>
      <c r="F17" s="44">
        <v>1</v>
      </c>
      <c r="G17" s="44">
        <v>16</v>
      </c>
      <c r="H17" s="45">
        <f t="shared" si="0"/>
        <v>1.125</v>
      </c>
    </row>
    <row r="18" spans="1:8" x14ac:dyDescent="0.2">
      <c r="A18" s="16" t="s">
        <v>63</v>
      </c>
      <c r="B18" s="44">
        <v>3</v>
      </c>
      <c r="C18" s="44">
        <v>45</v>
      </c>
      <c r="D18" s="44">
        <v>0</v>
      </c>
      <c r="E18" s="44">
        <f t="shared" si="1"/>
        <v>48</v>
      </c>
      <c r="F18" s="44">
        <v>0</v>
      </c>
      <c r="G18" s="44">
        <v>48</v>
      </c>
      <c r="H18" s="45">
        <f t="shared" si="0"/>
        <v>1</v>
      </c>
    </row>
    <row r="19" spans="1:8" x14ac:dyDescent="0.2">
      <c r="A19" s="16" t="s">
        <v>66</v>
      </c>
      <c r="B19" s="44">
        <v>12</v>
      </c>
      <c r="C19" s="44">
        <v>191</v>
      </c>
      <c r="D19" s="44">
        <v>0</v>
      </c>
      <c r="E19" s="44">
        <v>203</v>
      </c>
      <c r="F19" s="44">
        <v>13</v>
      </c>
      <c r="G19" s="44">
        <v>177</v>
      </c>
      <c r="H19" s="45">
        <v>1.1468926553672316</v>
      </c>
    </row>
    <row r="20" spans="1:8" x14ac:dyDescent="0.2">
      <c r="A20" s="16" t="s">
        <v>71</v>
      </c>
      <c r="B20" s="44">
        <v>5</v>
      </c>
      <c r="C20" s="44">
        <v>79</v>
      </c>
      <c r="D20" s="44">
        <v>0</v>
      </c>
      <c r="E20" s="44">
        <v>84</v>
      </c>
      <c r="F20" s="44">
        <v>4</v>
      </c>
      <c r="G20" s="44">
        <v>88</v>
      </c>
      <c r="H20" s="45">
        <v>0.95454545454545459</v>
      </c>
    </row>
    <row r="21" spans="1:8" x14ac:dyDescent="0.2">
      <c r="A21" s="16" t="s">
        <v>76</v>
      </c>
      <c r="B21" s="44">
        <v>7</v>
      </c>
      <c r="C21" s="44">
        <v>60</v>
      </c>
      <c r="D21" s="44">
        <v>0</v>
      </c>
      <c r="E21" s="44">
        <f t="shared" si="1"/>
        <v>67</v>
      </c>
      <c r="F21" s="44">
        <v>7</v>
      </c>
      <c r="G21" s="44">
        <v>60</v>
      </c>
      <c r="H21" s="45">
        <f t="shared" si="0"/>
        <v>1.1166666666666667</v>
      </c>
    </row>
    <row r="22" spans="1:8" x14ac:dyDescent="0.2">
      <c r="A22" s="16" t="s">
        <v>79</v>
      </c>
      <c r="B22" s="44">
        <v>0</v>
      </c>
      <c r="C22" s="44">
        <v>2</v>
      </c>
      <c r="D22" s="44">
        <v>0</v>
      </c>
      <c r="E22" s="44">
        <f t="shared" si="1"/>
        <v>2</v>
      </c>
      <c r="F22" s="44">
        <v>0</v>
      </c>
      <c r="G22" s="44">
        <v>2</v>
      </c>
      <c r="H22" s="45">
        <f t="shared" si="0"/>
        <v>1</v>
      </c>
    </row>
    <row r="23" spans="1:8" x14ac:dyDescent="0.2">
      <c r="A23" s="16" t="s">
        <v>82</v>
      </c>
      <c r="B23" s="44">
        <v>0</v>
      </c>
      <c r="C23" s="44">
        <v>0</v>
      </c>
      <c r="D23" s="44">
        <v>0</v>
      </c>
      <c r="E23" s="44">
        <f t="shared" si="1"/>
        <v>0</v>
      </c>
      <c r="F23" s="44">
        <v>0</v>
      </c>
      <c r="G23" s="44">
        <v>5</v>
      </c>
      <c r="H23" s="45">
        <f t="shared" si="0"/>
        <v>0</v>
      </c>
    </row>
    <row r="24" spans="1:8" x14ac:dyDescent="0.2">
      <c r="A24" s="16" t="s">
        <v>85</v>
      </c>
      <c r="B24" s="44">
        <v>19</v>
      </c>
      <c r="C24" s="44">
        <v>181</v>
      </c>
      <c r="D24" s="44">
        <v>0</v>
      </c>
      <c r="E24" s="44">
        <f t="shared" si="1"/>
        <v>200</v>
      </c>
      <c r="F24" s="44">
        <v>0</v>
      </c>
      <c r="G24" s="44">
        <v>211</v>
      </c>
      <c r="H24" s="45">
        <f t="shared" si="0"/>
        <v>0.94786729857819907</v>
      </c>
    </row>
    <row r="25" spans="1:8" x14ac:dyDescent="0.2">
      <c r="A25" s="16" t="s">
        <v>89</v>
      </c>
      <c r="B25" s="44">
        <v>4</v>
      </c>
      <c r="C25" s="44">
        <v>36</v>
      </c>
      <c r="D25" s="44">
        <v>0</v>
      </c>
      <c r="E25" s="44">
        <f t="shared" si="1"/>
        <v>40</v>
      </c>
      <c r="F25" s="44">
        <v>4</v>
      </c>
      <c r="G25" s="44">
        <v>40</v>
      </c>
      <c r="H25" s="45">
        <f t="shared" si="0"/>
        <v>1</v>
      </c>
    </row>
    <row r="26" spans="1:8" x14ac:dyDescent="0.2">
      <c r="A26" s="16" t="s">
        <v>92</v>
      </c>
      <c r="B26" s="44">
        <v>3</v>
      </c>
      <c r="C26" s="44">
        <v>71</v>
      </c>
      <c r="D26" s="44">
        <v>0</v>
      </c>
      <c r="E26" s="44">
        <f t="shared" si="1"/>
        <v>74</v>
      </c>
      <c r="F26" s="44">
        <v>3</v>
      </c>
      <c r="G26" s="44">
        <v>105</v>
      </c>
      <c r="H26" s="45">
        <f t="shared" si="0"/>
        <v>0.70476190476190481</v>
      </c>
    </row>
    <row r="27" spans="1:8" x14ac:dyDescent="0.2">
      <c r="A27" s="16" t="s">
        <v>95</v>
      </c>
      <c r="B27" s="44">
        <v>0</v>
      </c>
      <c r="C27" s="44">
        <v>9</v>
      </c>
      <c r="D27" s="44">
        <v>0</v>
      </c>
      <c r="E27" s="44">
        <f t="shared" si="1"/>
        <v>9</v>
      </c>
      <c r="F27" s="44">
        <v>0</v>
      </c>
      <c r="G27" s="44">
        <v>9</v>
      </c>
      <c r="H27" s="45">
        <f t="shared" si="0"/>
        <v>1</v>
      </c>
    </row>
    <row r="28" spans="1:8" x14ac:dyDescent="0.2">
      <c r="A28" s="16" t="s">
        <v>98</v>
      </c>
      <c r="B28" s="44">
        <v>1</v>
      </c>
      <c r="C28" s="44">
        <v>12</v>
      </c>
      <c r="D28" s="44">
        <v>0</v>
      </c>
      <c r="E28" s="44">
        <f t="shared" si="1"/>
        <v>13</v>
      </c>
      <c r="F28" s="44">
        <v>1</v>
      </c>
      <c r="G28" s="44">
        <v>12</v>
      </c>
      <c r="H28" s="45">
        <f t="shared" si="0"/>
        <v>1.0833333333333333</v>
      </c>
    </row>
    <row r="29" spans="1:8" x14ac:dyDescent="0.2">
      <c r="A29" s="16" t="s">
        <v>101</v>
      </c>
      <c r="B29" s="44">
        <v>0</v>
      </c>
      <c r="C29" s="44">
        <v>12</v>
      </c>
      <c r="D29" s="44">
        <v>0</v>
      </c>
      <c r="E29" s="44">
        <f t="shared" si="1"/>
        <v>12</v>
      </c>
      <c r="F29" s="44">
        <v>0</v>
      </c>
      <c r="G29" s="44">
        <v>15</v>
      </c>
      <c r="H29" s="45">
        <f t="shared" si="0"/>
        <v>0.8</v>
      </c>
    </row>
    <row r="30" spans="1:8" x14ac:dyDescent="0.2">
      <c r="A30" s="16" t="s">
        <v>104</v>
      </c>
      <c r="B30" s="44">
        <v>0</v>
      </c>
      <c r="C30" s="44">
        <v>7</v>
      </c>
      <c r="D30" s="44">
        <v>0</v>
      </c>
      <c r="E30" s="44">
        <f t="shared" si="1"/>
        <v>7</v>
      </c>
      <c r="F30" s="44">
        <v>0</v>
      </c>
      <c r="G30" s="44">
        <v>7</v>
      </c>
      <c r="H30" s="45">
        <f t="shared" si="0"/>
        <v>1</v>
      </c>
    </row>
    <row r="31" spans="1:8" x14ac:dyDescent="0.2">
      <c r="A31" s="16" t="s">
        <v>107</v>
      </c>
      <c r="B31" s="44">
        <v>0</v>
      </c>
      <c r="C31" s="44">
        <v>23</v>
      </c>
      <c r="D31" s="44">
        <v>0</v>
      </c>
      <c r="E31" s="44">
        <f t="shared" si="1"/>
        <v>23</v>
      </c>
      <c r="F31" s="44">
        <v>0</v>
      </c>
      <c r="G31" s="44">
        <v>21</v>
      </c>
      <c r="H31" s="45">
        <f t="shared" si="0"/>
        <v>1.0952380952380953</v>
      </c>
    </row>
    <row r="32" spans="1:8" x14ac:dyDescent="0.2">
      <c r="A32" s="16" t="s">
        <v>110</v>
      </c>
      <c r="B32" s="44">
        <v>0</v>
      </c>
      <c r="C32" s="44">
        <v>44</v>
      </c>
      <c r="D32" s="44">
        <v>0</v>
      </c>
      <c r="E32" s="44">
        <f t="shared" si="1"/>
        <v>44</v>
      </c>
      <c r="F32" s="44">
        <v>0</v>
      </c>
      <c r="G32" s="44">
        <v>42</v>
      </c>
      <c r="H32" s="45">
        <f t="shared" si="0"/>
        <v>1.0476190476190477</v>
      </c>
    </row>
    <row r="33" spans="1:8" x14ac:dyDescent="0.2">
      <c r="A33" s="16" t="s">
        <v>113</v>
      </c>
      <c r="B33" s="44">
        <v>8</v>
      </c>
      <c r="C33" s="44">
        <v>111</v>
      </c>
      <c r="D33" s="44">
        <v>0</v>
      </c>
      <c r="E33" s="44">
        <f t="shared" si="1"/>
        <v>119</v>
      </c>
      <c r="F33" s="44">
        <v>6</v>
      </c>
      <c r="G33" s="44">
        <v>102</v>
      </c>
      <c r="H33" s="45">
        <f t="shared" si="0"/>
        <v>1.1666666666666667</v>
      </c>
    </row>
    <row r="34" spans="1:8" x14ac:dyDescent="0.2">
      <c r="A34" s="16" t="s">
        <v>116</v>
      </c>
      <c r="B34" s="44">
        <v>0</v>
      </c>
      <c r="C34" s="44">
        <v>9</v>
      </c>
      <c r="D34" s="44">
        <v>0</v>
      </c>
      <c r="E34" s="44">
        <f t="shared" si="1"/>
        <v>9</v>
      </c>
      <c r="F34" s="44">
        <v>0</v>
      </c>
      <c r="G34" s="44">
        <v>7</v>
      </c>
      <c r="H34" s="45">
        <f t="shared" si="0"/>
        <v>1.2857142857142858</v>
      </c>
    </row>
    <row r="35" spans="1:8" x14ac:dyDescent="0.2">
      <c r="A35" s="16" t="s">
        <v>119</v>
      </c>
      <c r="B35" s="44">
        <v>2</v>
      </c>
      <c r="C35" s="44">
        <v>10</v>
      </c>
      <c r="D35" s="44">
        <v>0</v>
      </c>
      <c r="E35" s="44">
        <f t="shared" si="1"/>
        <v>12</v>
      </c>
      <c r="F35" s="44">
        <v>2</v>
      </c>
      <c r="G35" s="44">
        <v>10</v>
      </c>
      <c r="H35" s="45">
        <f t="shared" si="0"/>
        <v>1.2</v>
      </c>
    </row>
    <row r="36" spans="1:8" x14ac:dyDescent="0.2">
      <c r="A36" s="16" t="s">
        <v>122</v>
      </c>
      <c r="B36" s="44">
        <v>3</v>
      </c>
      <c r="C36" s="44">
        <v>112</v>
      </c>
      <c r="D36" s="44">
        <v>4</v>
      </c>
      <c r="E36" s="44">
        <v>119</v>
      </c>
      <c r="F36" s="44">
        <v>0</v>
      </c>
      <c r="G36" s="44">
        <v>106</v>
      </c>
      <c r="H36" s="45">
        <v>1.1226415094339623</v>
      </c>
    </row>
    <row r="37" spans="1:8" x14ac:dyDescent="0.2">
      <c r="A37" s="16" t="s">
        <v>127</v>
      </c>
      <c r="B37" s="44">
        <v>2</v>
      </c>
      <c r="C37" s="44">
        <v>34</v>
      </c>
      <c r="D37" s="44">
        <v>0</v>
      </c>
      <c r="E37" s="44">
        <f t="shared" si="1"/>
        <v>36</v>
      </c>
      <c r="F37" s="44">
        <v>2</v>
      </c>
      <c r="G37" s="44">
        <v>35</v>
      </c>
      <c r="H37" s="45">
        <f t="shared" si="0"/>
        <v>1.0285714285714285</v>
      </c>
    </row>
    <row r="38" spans="1:8" x14ac:dyDescent="0.2">
      <c r="A38" s="16" t="s">
        <v>129</v>
      </c>
      <c r="B38" s="44">
        <v>5</v>
      </c>
      <c r="C38" s="44">
        <v>46</v>
      </c>
      <c r="D38" s="44">
        <v>0</v>
      </c>
      <c r="E38" s="44">
        <f t="shared" si="1"/>
        <v>51</v>
      </c>
      <c r="F38" s="44">
        <v>1</v>
      </c>
      <c r="G38" s="44">
        <v>30</v>
      </c>
      <c r="H38" s="45">
        <f t="shared" si="0"/>
        <v>1.7</v>
      </c>
    </row>
    <row r="39" spans="1:8" x14ac:dyDescent="0.2">
      <c r="A39" s="16" t="s">
        <v>132</v>
      </c>
      <c r="B39" s="44">
        <v>1</v>
      </c>
      <c r="C39" s="44">
        <v>20</v>
      </c>
      <c r="D39" s="44">
        <v>0</v>
      </c>
      <c r="E39" s="44">
        <f t="shared" si="1"/>
        <v>21</v>
      </c>
      <c r="F39" s="44">
        <v>0</v>
      </c>
      <c r="G39" s="44">
        <v>20</v>
      </c>
      <c r="H39" s="45">
        <f t="shared" si="0"/>
        <v>1.05</v>
      </c>
    </row>
    <row r="40" spans="1:8" x14ac:dyDescent="0.2">
      <c r="A40" s="16" t="s">
        <v>135</v>
      </c>
      <c r="B40" s="44">
        <v>7</v>
      </c>
      <c r="C40" s="44">
        <v>85</v>
      </c>
      <c r="D40" s="44">
        <v>0</v>
      </c>
      <c r="E40" s="44">
        <f t="shared" si="1"/>
        <v>92</v>
      </c>
      <c r="F40" s="44">
        <v>0</v>
      </c>
      <c r="G40" s="44">
        <v>99</v>
      </c>
      <c r="H40" s="45">
        <f t="shared" si="0"/>
        <v>0.92929292929292928</v>
      </c>
    </row>
    <row r="41" spans="1:8" x14ac:dyDescent="0.2">
      <c r="A41" s="16" t="s">
        <v>138</v>
      </c>
      <c r="B41" s="44">
        <v>8</v>
      </c>
      <c r="C41" s="44">
        <v>108</v>
      </c>
      <c r="D41" s="44">
        <v>0</v>
      </c>
      <c r="E41" s="44">
        <f t="shared" si="1"/>
        <v>116</v>
      </c>
      <c r="F41" s="44">
        <v>0</v>
      </c>
      <c r="G41" s="44">
        <v>87</v>
      </c>
      <c r="H41" s="45">
        <f t="shared" si="0"/>
        <v>1.3333333333333333</v>
      </c>
    </row>
    <row r="42" spans="1:8" x14ac:dyDescent="0.2">
      <c r="A42" s="16" t="s">
        <v>141</v>
      </c>
      <c r="B42" s="44">
        <v>8</v>
      </c>
      <c r="C42" s="44">
        <v>72</v>
      </c>
      <c r="D42" s="44">
        <v>0</v>
      </c>
      <c r="E42" s="44">
        <f t="shared" si="1"/>
        <v>80</v>
      </c>
      <c r="F42" s="44">
        <v>3</v>
      </c>
      <c r="G42" s="44">
        <v>81</v>
      </c>
      <c r="H42" s="45">
        <f t="shared" si="0"/>
        <v>0.98765432098765427</v>
      </c>
    </row>
    <row r="43" spans="1:8" x14ac:dyDescent="0.2">
      <c r="A43" s="16" t="s">
        <v>144</v>
      </c>
      <c r="B43" s="44">
        <v>1</v>
      </c>
      <c r="C43" s="44">
        <v>34</v>
      </c>
      <c r="D43" s="44">
        <v>0</v>
      </c>
      <c r="E43" s="44">
        <f t="shared" si="1"/>
        <v>35</v>
      </c>
      <c r="F43" s="44">
        <v>0</v>
      </c>
      <c r="G43" s="44">
        <v>36</v>
      </c>
      <c r="H43" s="45">
        <f t="shared" si="0"/>
        <v>0.97222222222222221</v>
      </c>
    </row>
    <row r="44" spans="1:8" x14ac:dyDescent="0.2">
      <c r="A44" s="16" t="s">
        <v>147</v>
      </c>
      <c r="B44" s="44">
        <v>4</v>
      </c>
      <c r="C44" s="44">
        <v>38</v>
      </c>
      <c r="D44" s="44">
        <v>0</v>
      </c>
      <c r="E44" s="44">
        <v>42</v>
      </c>
      <c r="F44" s="44">
        <v>0</v>
      </c>
      <c r="G44" s="44">
        <v>47</v>
      </c>
      <c r="H44" s="45">
        <v>0.8936170212765957</v>
      </c>
    </row>
    <row r="45" spans="1:8" x14ac:dyDescent="0.2">
      <c r="A45" s="16" t="s">
        <v>152</v>
      </c>
      <c r="B45" s="44">
        <v>4</v>
      </c>
      <c r="C45" s="44">
        <v>63</v>
      </c>
      <c r="D45" s="44">
        <v>0</v>
      </c>
      <c r="E45" s="44">
        <f t="shared" si="1"/>
        <v>67</v>
      </c>
      <c r="F45" s="44">
        <v>4</v>
      </c>
      <c r="G45" s="44">
        <v>49</v>
      </c>
      <c r="H45" s="45">
        <f t="shared" si="0"/>
        <v>1.3673469387755102</v>
      </c>
    </row>
    <row r="46" spans="1:8" x14ac:dyDescent="0.2">
      <c r="A46" s="16" t="s">
        <v>155</v>
      </c>
      <c r="B46" s="44">
        <v>3</v>
      </c>
      <c r="C46" s="44">
        <v>37</v>
      </c>
      <c r="D46" s="44">
        <v>0</v>
      </c>
      <c r="E46" s="44">
        <v>40</v>
      </c>
      <c r="F46" s="44">
        <v>0</v>
      </c>
      <c r="G46" s="44">
        <v>42</v>
      </c>
      <c r="H46" s="45">
        <v>0.95238095238095233</v>
      </c>
    </row>
    <row r="47" spans="1:8" x14ac:dyDescent="0.2">
      <c r="A47" s="16" t="s">
        <v>160</v>
      </c>
      <c r="B47" s="44">
        <v>0</v>
      </c>
      <c r="C47" s="44">
        <v>32</v>
      </c>
      <c r="D47" s="44">
        <v>0</v>
      </c>
      <c r="E47" s="44">
        <f t="shared" si="1"/>
        <v>32</v>
      </c>
      <c r="F47" s="44">
        <v>0</v>
      </c>
      <c r="G47" s="44">
        <v>30</v>
      </c>
      <c r="H47" s="45">
        <f t="shared" si="0"/>
        <v>1.0666666666666667</v>
      </c>
    </row>
    <row r="48" spans="1:8" x14ac:dyDescent="0.2">
      <c r="A48" s="16" t="s">
        <v>163</v>
      </c>
      <c r="B48" s="44">
        <v>0</v>
      </c>
      <c r="C48" s="44">
        <v>40</v>
      </c>
      <c r="D48" s="44">
        <v>0</v>
      </c>
      <c r="E48" s="44">
        <f t="shared" si="1"/>
        <v>40</v>
      </c>
      <c r="F48" s="44">
        <v>0</v>
      </c>
      <c r="G48" s="44">
        <v>40</v>
      </c>
      <c r="H48" s="45">
        <f t="shared" si="0"/>
        <v>1</v>
      </c>
    </row>
    <row r="49" spans="1:8" x14ac:dyDescent="0.2">
      <c r="A49" s="16" t="s">
        <v>166</v>
      </c>
      <c r="B49" s="44">
        <v>11</v>
      </c>
      <c r="C49" s="44">
        <v>136</v>
      </c>
      <c r="D49" s="44">
        <v>0</v>
      </c>
      <c r="E49" s="44">
        <f t="shared" si="1"/>
        <v>147</v>
      </c>
      <c r="F49" s="44">
        <v>5</v>
      </c>
      <c r="G49" s="44">
        <v>81</v>
      </c>
      <c r="H49" s="45">
        <f t="shared" si="0"/>
        <v>1.8148148148148149</v>
      </c>
    </row>
    <row r="50" spans="1:8" x14ac:dyDescent="0.2">
      <c r="A50" s="16" t="s">
        <v>169</v>
      </c>
      <c r="B50" s="44">
        <v>1</v>
      </c>
      <c r="C50" s="44">
        <v>25</v>
      </c>
      <c r="D50" s="44">
        <v>0</v>
      </c>
      <c r="E50" s="44">
        <f t="shared" si="1"/>
        <v>26</v>
      </c>
      <c r="F50" s="44">
        <v>1</v>
      </c>
      <c r="G50" s="44">
        <v>24</v>
      </c>
      <c r="H50" s="45">
        <f t="shared" si="0"/>
        <v>1.0833333333333333</v>
      </c>
    </row>
    <row r="51" spans="1:8" x14ac:dyDescent="0.2">
      <c r="A51" s="16" t="s">
        <v>172</v>
      </c>
      <c r="B51" s="44">
        <v>6</v>
      </c>
      <c r="C51" s="44">
        <v>84</v>
      </c>
      <c r="D51" s="44">
        <v>0</v>
      </c>
      <c r="E51" s="44">
        <f t="shared" si="1"/>
        <v>90</v>
      </c>
      <c r="F51" s="44">
        <v>1</v>
      </c>
      <c r="G51" s="44">
        <v>101</v>
      </c>
      <c r="H51" s="45">
        <f t="shared" si="0"/>
        <v>0.8910891089108911</v>
      </c>
    </row>
    <row r="52" spans="1:8" x14ac:dyDescent="0.2">
      <c r="A52" s="16" t="s">
        <v>174</v>
      </c>
      <c r="B52" s="44">
        <v>1</v>
      </c>
      <c r="C52" s="44">
        <v>28</v>
      </c>
      <c r="D52" s="44">
        <v>0</v>
      </c>
      <c r="E52" s="44">
        <f t="shared" si="1"/>
        <v>29</v>
      </c>
      <c r="F52" s="44">
        <v>0</v>
      </c>
      <c r="G52" s="44">
        <v>22</v>
      </c>
      <c r="H52" s="45">
        <f t="shared" si="0"/>
        <v>1.3181818181818181</v>
      </c>
    </row>
    <row r="53" spans="1:8" x14ac:dyDescent="0.2">
      <c r="A53" s="16" t="s">
        <v>177</v>
      </c>
      <c r="B53" s="44">
        <v>2</v>
      </c>
      <c r="C53" s="44">
        <v>18</v>
      </c>
      <c r="D53" s="44">
        <v>0</v>
      </c>
      <c r="E53" s="44">
        <f t="shared" si="1"/>
        <v>20</v>
      </c>
      <c r="F53" s="44">
        <v>0</v>
      </c>
      <c r="G53" s="44">
        <v>21</v>
      </c>
      <c r="H53" s="45">
        <f t="shared" si="0"/>
        <v>0.95238095238095233</v>
      </c>
    </row>
    <row r="54" spans="1:8" x14ac:dyDescent="0.2">
      <c r="A54" s="16" t="s">
        <v>180</v>
      </c>
      <c r="B54" s="44">
        <v>61</v>
      </c>
      <c r="C54" s="44">
        <v>3388</v>
      </c>
      <c r="D54" s="44">
        <v>0</v>
      </c>
      <c r="E54" s="44">
        <v>3449</v>
      </c>
      <c r="F54" s="44">
        <v>5</v>
      </c>
      <c r="G54" s="44">
        <v>3463</v>
      </c>
      <c r="H54" s="45">
        <v>0.99595726248917127</v>
      </c>
    </row>
    <row r="55" spans="1:8" x14ac:dyDescent="0.2">
      <c r="A55" s="16" t="s">
        <v>208</v>
      </c>
      <c r="B55" s="44">
        <v>4</v>
      </c>
      <c r="C55" s="44">
        <v>29</v>
      </c>
      <c r="D55" s="44">
        <v>0</v>
      </c>
      <c r="E55" s="44">
        <f t="shared" ref="E55:E74" si="2">SUM(B55:D55)</f>
        <v>33</v>
      </c>
      <c r="F55" s="44">
        <v>4</v>
      </c>
      <c r="G55" s="44">
        <v>35</v>
      </c>
      <c r="H55" s="45">
        <f t="shared" ref="H55:H76" si="3">E55/G55</f>
        <v>0.94285714285714284</v>
      </c>
    </row>
    <row r="56" spans="1:8" x14ac:dyDescent="0.2">
      <c r="A56" s="16" t="s">
        <v>210</v>
      </c>
      <c r="B56" s="44">
        <v>2</v>
      </c>
      <c r="C56" s="44">
        <v>33</v>
      </c>
      <c r="D56" s="44">
        <v>0</v>
      </c>
      <c r="E56" s="44">
        <v>35</v>
      </c>
      <c r="F56" s="44">
        <v>0</v>
      </c>
      <c r="G56" s="44">
        <v>22</v>
      </c>
      <c r="H56" s="45">
        <v>1.5909090909090908</v>
      </c>
    </row>
    <row r="57" spans="1:8" x14ac:dyDescent="0.2">
      <c r="A57" s="16" t="s">
        <v>213</v>
      </c>
      <c r="B57" s="44">
        <v>8</v>
      </c>
      <c r="C57" s="44">
        <v>48</v>
      </c>
      <c r="D57" s="44">
        <v>0</v>
      </c>
      <c r="E57" s="44">
        <f t="shared" si="2"/>
        <v>56</v>
      </c>
      <c r="F57" s="44">
        <v>0</v>
      </c>
      <c r="G57" s="44">
        <v>63</v>
      </c>
      <c r="H57" s="45">
        <f t="shared" si="3"/>
        <v>0.88888888888888884</v>
      </c>
    </row>
    <row r="58" spans="1:8" x14ac:dyDescent="0.2">
      <c r="A58" s="16" t="s">
        <v>216</v>
      </c>
      <c r="B58" s="44">
        <v>4</v>
      </c>
      <c r="C58" s="44">
        <v>86</v>
      </c>
      <c r="D58" s="44">
        <v>0</v>
      </c>
      <c r="E58" s="44">
        <v>90</v>
      </c>
      <c r="F58" s="44">
        <v>4</v>
      </c>
      <c r="G58" s="44">
        <v>60</v>
      </c>
      <c r="H58" s="45">
        <v>1.5</v>
      </c>
    </row>
    <row r="59" spans="1:8" x14ac:dyDescent="0.2">
      <c r="A59" s="16" t="s">
        <v>219</v>
      </c>
      <c r="B59" s="44">
        <v>7</v>
      </c>
      <c r="C59" s="44">
        <v>131</v>
      </c>
      <c r="D59" s="44">
        <v>0</v>
      </c>
      <c r="E59" s="44">
        <v>138</v>
      </c>
      <c r="F59" s="44">
        <v>3</v>
      </c>
      <c r="G59" s="44">
        <v>173</v>
      </c>
      <c r="H59" s="45">
        <v>0.79768786127167635</v>
      </c>
    </row>
    <row r="60" spans="1:8" x14ac:dyDescent="0.2">
      <c r="A60" s="16" t="s">
        <v>224</v>
      </c>
      <c r="B60" s="44">
        <v>5</v>
      </c>
      <c r="C60" s="44">
        <v>54</v>
      </c>
      <c r="D60" s="44">
        <v>0</v>
      </c>
      <c r="E60" s="44">
        <f t="shared" si="2"/>
        <v>59</v>
      </c>
      <c r="F60" s="44">
        <v>4</v>
      </c>
      <c r="G60" s="44">
        <v>47</v>
      </c>
      <c r="H60" s="45">
        <f t="shared" si="3"/>
        <v>1.2553191489361701</v>
      </c>
    </row>
    <row r="61" spans="1:8" x14ac:dyDescent="0.2">
      <c r="A61" s="16" t="s">
        <v>227</v>
      </c>
      <c r="B61" s="44">
        <v>5</v>
      </c>
      <c r="C61" s="44">
        <v>32</v>
      </c>
      <c r="D61" s="44">
        <v>0</v>
      </c>
      <c r="E61" s="44">
        <f t="shared" si="2"/>
        <v>37</v>
      </c>
      <c r="F61" s="44">
        <v>5</v>
      </c>
      <c r="G61" s="44">
        <v>35</v>
      </c>
      <c r="H61" s="45">
        <f t="shared" si="3"/>
        <v>1.0571428571428572</v>
      </c>
    </row>
    <row r="62" spans="1:8" x14ac:dyDescent="0.2">
      <c r="A62" s="16" t="s">
        <v>230</v>
      </c>
      <c r="B62" s="44">
        <v>18</v>
      </c>
      <c r="C62" s="44">
        <v>236</v>
      </c>
      <c r="D62" s="44">
        <v>0</v>
      </c>
      <c r="E62" s="44">
        <f t="shared" si="2"/>
        <v>254</v>
      </c>
      <c r="F62" s="44">
        <v>0</v>
      </c>
      <c r="G62" s="44">
        <v>148</v>
      </c>
      <c r="H62" s="45">
        <f t="shared" si="3"/>
        <v>1.7162162162162162</v>
      </c>
    </row>
    <row r="63" spans="1:8" x14ac:dyDescent="0.2">
      <c r="A63" s="16" t="s">
        <v>233</v>
      </c>
      <c r="B63" s="44">
        <v>2</v>
      </c>
      <c r="C63" s="44">
        <v>49</v>
      </c>
      <c r="D63" s="44">
        <v>0</v>
      </c>
      <c r="E63" s="44">
        <f t="shared" si="2"/>
        <v>51</v>
      </c>
      <c r="F63" s="44">
        <v>1</v>
      </c>
      <c r="G63" s="44">
        <v>24</v>
      </c>
      <c r="H63" s="45">
        <f t="shared" si="3"/>
        <v>2.125</v>
      </c>
    </row>
    <row r="64" spans="1:8" x14ac:dyDescent="0.2">
      <c r="A64" s="16" t="s">
        <v>236</v>
      </c>
      <c r="B64" s="44">
        <v>0</v>
      </c>
      <c r="C64" s="44">
        <v>2</v>
      </c>
      <c r="D64" s="44">
        <v>0</v>
      </c>
      <c r="E64" s="44">
        <f t="shared" si="2"/>
        <v>2</v>
      </c>
      <c r="F64" s="44">
        <v>0</v>
      </c>
      <c r="G64" s="44">
        <v>3</v>
      </c>
      <c r="H64" s="45">
        <f t="shared" si="3"/>
        <v>0.66666666666666663</v>
      </c>
    </row>
    <row r="65" spans="1:9" x14ac:dyDescent="0.2">
      <c r="A65" s="16" t="s">
        <v>239</v>
      </c>
      <c r="B65" s="44">
        <v>6</v>
      </c>
      <c r="C65" s="44">
        <v>108</v>
      </c>
      <c r="D65" s="44">
        <v>0</v>
      </c>
      <c r="E65" s="44">
        <f t="shared" si="2"/>
        <v>114</v>
      </c>
      <c r="F65" s="44">
        <v>5</v>
      </c>
      <c r="G65" s="44">
        <v>106</v>
      </c>
      <c r="H65" s="45">
        <f t="shared" si="3"/>
        <v>1.0754716981132075</v>
      </c>
    </row>
    <row r="66" spans="1:9" x14ac:dyDescent="0.2">
      <c r="A66" s="16" t="s">
        <v>242</v>
      </c>
      <c r="B66" s="44">
        <v>3</v>
      </c>
      <c r="C66" s="44">
        <v>89</v>
      </c>
      <c r="D66" s="44">
        <v>0</v>
      </c>
      <c r="E66" s="44">
        <f t="shared" si="2"/>
        <v>92</v>
      </c>
      <c r="F66" s="44">
        <v>3</v>
      </c>
      <c r="G66" s="44">
        <v>92</v>
      </c>
      <c r="H66" s="45">
        <f t="shared" si="3"/>
        <v>1</v>
      </c>
    </row>
    <row r="67" spans="1:9" x14ac:dyDescent="0.2">
      <c r="A67" s="16" t="s">
        <v>246</v>
      </c>
      <c r="B67" s="44">
        <v>5</v>
      </c>
      <c r="C67" s="44">
        <v>62</v>
      </c>
      <c r="D67" s="44">
        <v>0</v>
      </c>
      <c r="E67" s="44">
        <f t="shared" si="2"/>
        <v>67</v>
      </c>
      <c r="F67" s="44">
        <v>2</v>
      </c>
      <c r="G67" s="44">
        <v>66</v>
      </c>
      <c r="H67" s="45">
        <f t="shared" si="3"/>
        <v>1.0151515151515151</v>
      </c>
    </row>
    <row r="68" spans="1:9" x14ac:dyDescent="0.2">
      <c r="A68" s="16" t="s">
        <v>249</v>
      </c>
      <c r="B68" s="44">
        <v>11</v>
      </c>
      <c r="C68" s="44">
        <v>50</v>
      </c>
      <c r="D68" s="44">
        <v>0</v>
      </c>
      <c r="E68" s="44">
        <f t="shared" si="2"/>
        <v>61</v>
      </c>
      <c r="F68" s="44">
        <v>10</v>
      </c>
      <c r="G68" s="44">
        <v>63</v>
      </c>
      <c r="H68" s="45">
        <f t="shared" si="3"/>
        <v>0.96825396825396826</v>
      </c>
    </row>
    <row r="69" spans="1:9" x14ac:dyDescent="0.2">
      <c r="A69" s="16" t="s">
        <v>252</v>
      </c>
      <c r="B69" s="44">
        <v>8</v>
      </c>
      <c r="C69" s="44">
        <v>86</v>
      </c>
      <c r="D69" s="44">
        <v>0</v>
      </c>
      <c r="E69" s="44">
        <f t="shared" si="2"/>
        <v>94</v>
      </c>
      <c r="F69" s="44">
        <v>0</v>
      </c>
      <c r="G69" s="44">
        <v>96</v>
      </c>
      <c r="H69" s="45">
        <f t="shared" si="3"/>
        <v>0.97916666666666663</v>
      </c>
    </row>
    <row r="70" spans="1:9" x14ac:dyDescent="0.2">
      <c r="A70" s="16" t="s">
        <v>255</v>
      </c>
      <c r="B70" s="44">
        <v>0</v>
      </c>
      <c r="C70" s="44">
        <v>20</v>
      </c>
      <c r="D70" s="44">
        <v>0</v>
      </c>
      <c r="E70" s="44">
        <f t="shared" si="2"/>
        <v>20</v>
      </c>
      <c r="F70" s="44">
        <v>0</v>
      </c>
      <c r="G70" s="44">
        <v>17</v>
      </c>
      <c r="H70" s="45">
        <f t="shared" si="3"/>
        <v>1.1764705882352942</v>
      </c>
    </row>
    <row r="71" spans="1:9" x14ac:dyDescent="0.2">
      <c r="A71" s="16" t="s">
        <v>258</v>
      </c>
      <c r="B71" s="44">
        <v>119</v>
      </c>
      <c r="C71" s="44">
        <v>1536</v>
      </c>
      <c r="D71" s="44">
        <v>0</v>
      </c>
      <c r="E71" s="44">
        <v>1655</v>
      </c>
      <c r="F71" s="44">
        <v>69</v>
      </c>
      <c r="G71" s="44">
        <v>1708</v>
      </c>
      <c r="H71" s="45">
        <v>0.96896955503512883</v>
      </c>
    </row>
    <row r="72" spans="1:9" x14ac:dyDescent="0.2">
      <c r="A72" s="16" t="s">
        <v>269</v>
      </c>
      <c r="B72" s="44">
        <v>9</v>
      </c>
      <c r="C72" s="44">
        <v>71</v>
      </c>
      <c r="D72" s="44">
        <v>0</v>
      </c>
      <c r="E72" s="44">
        <v>80</v>
      </c>
      <c r="F72" s="44">
        <v>6</v>
      </c>
      <c r="G72" s="44">
        <v>74</v>
      </c>
      <c r="H72" s="45">
        <v>1.0810810810810811</v>
      </c>
    </row>
    <row r="73" spans="1:9" x14ac:dyDescent="0.2">
      <c r="A73" s="16" t="s">
        <v>273</v>
      </c>
      <c r="B73" s="44">
        <v>13</v>
      </c>
      <c r="C73" s="44">
        <v>84</v>
      </c>
      <c r="D73" s="44">
        <v>0</v>
      </c>
      <c r="E73" s="44">
        <f t="shared" si="2"/>
        <v>97</v>
      </c>
      <c r="F73" s="44">
        <v>8</v>
      </c>
      <c r="G73" s="44">
        <v>113</v>
      </c>
      <c r="H73" s="45">
        <f t="shared" si="3"/>
        <v>0.8584070796460177</v>
      </c>
    </row>
    <row r="74" spans="1:9" x14ac:dyDescent="0.2">
      <c r="A74" s="16" t="s">
        <v>276</v>
      </c>
      <c r="B74" s="44">
        <v>1</v>
      </c>
      <c r="C74" s="44">
        <v>15</v>
      </c>
      <c r="D74" s="44">
        <v>0</v>
      </c>
      <c r="E74" s="44">
        <f t="shared" si="2"/>
        <v>16</v>
      </c>
      <c r="F74" s="44">
        <v>0</v>
      </c>
      <c r="G74" s="44">
        <v>16</v>
      </c>
      <c r="H74" s="45">
        <f t="shared" si="3"/>
        <v>1</v>
      </c>
    </row>
    <row r="75" spans="1:9" ht="13.5" thickBot="1" x14ac:dyDescent="0.25">
      <c r="A75" s="16" t="s">
        <v>279</v>
      </c>
      <c r="B75" s="44">
        <v>3</v>
      </c>
      <c r="C75" s="44">
        <v>39</v>
      </c>
      <c r="D75" s="44">
        <v>0</v>
      </c>
      <c r="E75" s="44">
        <v>42</v>
      </c>
      <c r="F75" s="44">
        <v>1</v>
      </c>
      <c r="G75" s="44">
        <v>44</v>
      </c>
      <c r="H75" s="45">
        <v>0.95454545454545459</v>
      </c>
    </row>
    <row r="76" spans="1:9" ht="13.5" thickTop="1" x14ac:dyDescent="0.2">
      <c r="A76" s="32" t="s">
        <v>485</v>
      </c>
      <c r="B76" s="46">
        <f>SUM(B3:B75)</f>
        <v>542</v>
      </c>
      <c r="C76" s="46">
        <f>SUM(C3:C75)</f>
        <v>9738</v>
      </c>
      <c r="D76" s="46">
        <f>SUM(D3:D75)</f>
        <v>4</v>
      </c>
      <c r="E76" s="46">
        <f t="shared" ref="E76" si="4">B76+C76+D76</f>
        <v>10284</v>
      </c>
      <c r="F76" s="46">
        <f>SUM(F3:F75)</f>
        <v>252</v>
      </c>
      <c r="G76" s="46">
        <f>SUM(G3:G75)</f>
        <v>9816</v>
      </c>
      <c r="H76" s="47">
        <f t="shared" si="3"/>
        <v>1.047677261613692</v>
      </c>
    </row>
    <row r="78" spans="1:9" x14ac:dyDescent="0.2">
      <c r="A78" s="13" t="s">
        <v>454</v>
      </c>
      <c r="B78" s="13"/>
      <c r="C78" s="13"/>
      <c r="D78" s="48"/>
      <c r="E78" s="48"/>
      <c r="F78" s="48"/>
      <c r="G78" s="48"/>
      <c r="H78" s="48"/>
      <c r="I78" s="48"/>
    </row>
    <row r="79" spans="1:9" x14ac:dyDescent="0.2">
      <c r="B79" s="17"/>
      <c r="C79" s="17"/>
      <c r="H79" s="50"/>
      <c r="I79" s="50"/>
    </row>
    <row r="80" spans="1:9" x14ac:dyDescent="0.2">
      <c r="A80" s="13" t="s">
        <v>283</v>
      </c>
      <c r="B80" s="13"/>
      <c r="C80" s="13"/>
      <c r="D80" s="48"/>
      <c r="E80" s="48"/>
      <c r="F80" s="48"/>
      <c r="G80" s="48"/>
      <c r="H80" s="48"/>
      <c r="I80" s="48"/>
    </row>
  </sheetData>
  <mergeCells count="1">
    <mergeCell ref="B1:G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17"/>
  <sheetViews>
    <sheetView topLeftCell="A79" zoomScaleNormal="100" workbookViewId="0">
      <selection activeCell="D102" sqref="D102"/>
    </sheetView>
  </sheetViews>
  <sheetFormatPr defaultRowHeight="12.75" x14ac:dyDescent="0.2"/>
  <cols>
    <col min="1" max="1" width="10.28515625" style="17" customWidth="1"/>
    <col min="2" max="2" width="14.140625" style="17" customWidth="1"/>
    <col min="3" max="3" width="25.42578125" style="17" bestFit="1" customWidth="1"/>
    <col min="4" max="6" width="8.85546875" style="50"/>
    <col min="7" max="7" width="11" style="50" customWidth="1"/>
    <col min="8" max="8" width="12.42578125" style="50" customWidth="1"/>
    <col min="9" max="9" width="8.85546875" style="50"/>
    <col min="10" max="10" width="8.85546875" style="51"/>
  </cols>
  <sheetData>
    <row r="1" spans="1:10" s="2" customFormat="1" x14ac:dyDescent="0.2">
      <c r="A1" s="39"/>
      <c r="B1" s="39"/>
      <c r="C1" s="39"/>
      <c r="D1" s="99">
        <v>45261</v>
      </c>
      <c r="E1" s="99"/>
      <c r="F1" s="99"/>
      <c r="G1" s="99"/>
      <c r="H1" s="99"/>
      <c r="I1" s="99"/>
      <c r="J1" s="40"/>
    </row>
    <row r="2" spans="1:10" s="2" customFormat="1" ht="38.25" x14ac:dyDescent="0.2">
      <c r="A2" s="36" t="s">
        <v>0</v>
      </c>
      <c r="B2" s="37" t="s">
        <v>1</v>
      </c>
      <c r="C2" s="37" t="s">
        <v>2</v>
      </c>
      <c r="D2" s="41" t="s">
        <v>3</v>
      </c>
      <c r="E2" s="41" t="s">
        <v>4</v>
      </c>
      <c r="F2" s="42" t="s">
        <v>5</v>
      </c>
      <c r="G2" s="42" t="s">
        <v>6</v>
      </c>
      <c r="H2" s="42" t="s">
        <v>402</v>
      </c>
      <c r="I2" s="57" t="s">
        <v>7</v>
      </c>
      <c r="J2" s="43" t="s">
        <v>8</v>
      </c>
    </row>
    <row r="3" spans="1:10" x14ac:dyDescent="0.2">
      <c r="A3" s="16" t="s">
        <v>9</v>
      </c>
      <c r="B3" s="16" t="s">
        <v>10</v>
      </c>
      <c r="C3" s="16" t="s">
        <v>11</v>
      </c>
      <c r="D3" s="44"/>
      <c r="E3" s="44"/>
      <c r="F3" s="44"/>
      <c r="G3" s="44">
        <f>SUM(D3:F3)</f>
        <v>0</v>
      </c>
      <c r="H3" s="44"/>
      <c r="I3" s="44"/>
      <c r="J3" s="45" t="e">
        <f t="shared" ref="J3:J75" si="0">G3/I3</f>
        <v>#DIV/0!</v>
      </c>
    </row>
    <row r="4" spans="1:10" x14ac:dyDescent="0.2">
      <c r="A4" s="16" t="s">
        <v>12</v>
      </c>
      <c r="B4" s="16" t="s">
        <v>13</v>
      </c>
      <c r="C4" s="16" t="s">
        <v>13</v>
      </c>
      <c r="D4" s="44"/>
      <c r="E4" s="44"/>
      <c r="F4" s="44"/>
      <c r="G4" s="44">
        <f t="shared" ref="G4:G76" si="1">SUM(D4:F4)</f>
        <v>0</v>
      </c>
      <c r="H4" s="44"/>
      <c r="I4" s="44"/>
      <c r="J4" s="45" t="e">
        <f t="shared" si="0"/>
        <v>#DIV/0!</v>
      </c>
    </row>
    <row r="5" spans="1:10" x14ac:dyDescent="0.2">
      <c r="A5" s="16" t="s">
        <v>14</v>
      </c>
      <c r="B5" s="16" t="s">
        <v>15</v>
      </c>
      <c r="C5" s="16" t="s">
        <v>15</v>
      </c>
      <c r="D5" s="44"/>
      <c r="E5" s="44"/>
      <c r="F5" s="44"/>
      <c r="G5" s="44">
        <f t="shared" si="1"/>
        <v>0</v>
      </c>
      <c r="H5" s="44"/>
      <c r="I5" s="44"/>
      <c r="J5" s="45" t="e">
        <f t="shared" si="0"/>
        <v>#DIV/0!</v>
      </c>
    </row>
    <row r="6" spans="1:10" x14ac:dyDescent="0.2">
      <c r="A6" s="16" t="s">
        <v>16</v>
      </c>
      <c r="B6" s="16" t="s">
        <v>17</v>
      </c>
      <c r="C6" s="16" t="s">
        <v>18</v>
      </c>
      <c r="D6" s="44"/>
      <c r="E6" s="44"/>
      <c r="F6" s="44"/>
      <c r="G6" s="44">
        <f t="shared" si="1"/>
        <v>0</v>
      </c>
      <c r="H6" s="44"/>
      <c r="I6" s="44"/>
      <c r="J6" s="45" t="e">
        <f t="shared" si="0"/>
        <v>#DIV/0!</v>
      </c>
    </row>
    <row r="7" spans="1:10" x14ac:dyDescent="0.2">
      <c r="A7" s="16" t="s">
        <v>19</v>
      </c>
      <c r="B7" s="16" t="s">
        <v>17</v>
      </c>
      <c r="C7" s="16" t="s">
        <v>20</v>
      </c>
      <c r="D7" s="44"/>
      <c r="E7" s="44"/>
      <c r="F7" s="44"/>
      <c r="G7" s="44">
        <f t="shared" si="1"/>
        <v>0</v>
      </c>
      <c r="H7" s="44"/>
      <c r="I7" s="44"/>
      <c r="J7" s="45" t="e">
        <f t="shared" si="0"/>
        <v>#DIV/0!</v>
      </c>
    </row>
    <row r="8" spans="1:10" x14ac:dyDescent="0.2">
      <c r="A8" s="16" t="s">
        <v>21</v>
      </c>
      <c r="B8" s="16" t="s">
        <v>22</v>
      </c>
      <c r="C8" s="16" t="s">
        <v>23</v>
      </c>
      <c r="D8" s="44"/>
      <c r="E8" s="44"/>
      <c r="F8" s="44"/>
      <c r="G8" s="44">
        <f t="shared" si="1"/>
        <v>0</v>
      </c>
      <c r="H8" s="44"/>
      <c r="I8" s="44"/>
      <c r="J8" s="45" t="e">
        <f t="shared" si="0"/>
        <v>#DIV/0!</v>
      </c>
    </row>
    <row r="9" spans="1:10" x14ac:dyDescent="0.2">
      <c r="A9" s="16" t="s">
        <v>24</v>
      </c>
      <c r="B9" s="16" t="s">
        <v>25</v>
      </c>
      <c r="C9" s="16" t="s">
        <v>26</v>
      </c>
      <c r="D9" s="44"/>
      <c r="E9" s="44"/>
      <c r="F9" s="44"/>
      <c r="G9" s="44">
        <f t="shared" si="1"/>
        <v>0</v>
      </c>
      <c r="H9" s="44"/>
      <c r="I9" s="44"/>
      <c r="J9" s="45" t="e">
        <f t="shared" si="0"/>
        <v>#DIV/0!</v>
      </c>
    </row>
    <row r="10" spans="1:10" x14ac:dyDescent="0.2">
      <c r="A10" s="16" t="s">
        <v>27</v>
      </c>
      <c r="B10" s="16" t="s">
        <v>28</v>
      </c>
      <c r="C10" s="16" t="s">
        <v>29</v>
      </c>
      <c r="D10" s="44"/>
      <c r="E10" s="44"/>
      <c r="F10" s="44"/>
      <c r="G10" s="44">
        <f t="shared" si="1"/>
        <v>0</v>
      </c>
      <c r="H10" s="44"/>
      <c r="I10" s="44"/>
      <c r="J10" s="45" t="e">
        <f t="shared" si="0"/>
        <v>#DIV/0!</v>
      </c>
    </row>
    <row r="11" spans="1:10" x14ac:dyDescent="0.2">
      <c r="A11" s="16" t="s">
        <v>30</v>
      </c>
      <c r="B11" s="16" t="s">
        <v>31</v>
      </c>
      <c r="C11" s="16" t="s">
        <v>32</v>
      </c>
      <c r="D11" s="44"/>
      <c r="E11" s="44"/>
      <c r="F11" s="44"/>
      <c r="G11" s="44">
        <f t="shared" si="1"/>
        <v>0</v>
      </c>
      <c r="H11" s="44"/>
      <c r="I11" s="44"/>
      <c r="J11" s="45" t="e">
        <f t="shared" si="0"/>
        <v>#DIV/0!</v>
      </c>
    </row>
    <row r="12" spans="1:10" x14ac:dyDescent="0.2">
      <c r="A12" s="16" t="s">
        <v>33</v>
      </c>
      <c r="B12" s="16" t="s">
        <v>31</v>
      </c>
      <c r="C12" s="16" t="s">
        <v>34</v>
      </c>
      <c r="D12" s="44"/>
      <c r="E12" s="44"/>
      <c r="F12" s="44"/>
      <c r="G12" s="44">
        <f t="shared" si="1"/>
        <v>0</v>
      </c>
      <c r="H12" s="44"/>
      <c r="I12" s="44"/>
      <c r="J12" s="45" t="e">
        <f t="shared" si="0"/>
        <v>#DIV/0!</v>
      </c>
    </row>
    <row r="13" spans="1:10" x14ac:dyDescent="0.2">
      <c r="A13" s="16" t="s">
        <v>35</v>
      </c>
      <c r="B13" s="16" t="s">
        <v>36</v>
      </c>
      <c r="C13" s="16" t="s">
        <v>37</v>
      </c>
      <c r="D13" s="44"/>
      <c r="E13" s="44"/>
      <c r="F13" s="44"/>
      <c r="G13" s="44">
        <f t="shared" si="1"/>
        <v>0</v>
      </c>
      <c r="H13" s="44"/>
      <c r="I13" s="44"/>
      <c r="J13" s="45" t="e">
        <f t="shared" si="0"/>
        <v>#DIV/0!</v>
      </c>
    </row>
    <row r="14" spans="1:10" x14ac:dyDescent="0.2">
      <c r="A14" s="16" t="s">
        <v>38</v>
      </c>
      <c r="B14" s="16" t="s">
        <v>36</v>
      </c>
      <c r="C14" s="16" t="s">
        <v>39</v>
      </c>
      <c r="D14" s="44"/>
      <c r="E14" s="44"/>
      <c r="F14" s="44"/>
      <c r="G14" s="44">
        <f t="shared" si="1"/>
        <v>0</v>
      </c>
      <c r="H14" s="44"/>
      <c r="I14" s="44"/>
      <c r="J14" s="45" t="e">
        <f t="shared" si="0"/>
        <v>#DIV/0!</v>
      </c>
    </row>
    <row r="15" spans="1:10" x14ac:dyDescent="0.2">
      <c r="A15" s="16" t="s">
        <v>40</v>
      </c>
      <c r="B15" s="16" t="s">
        <v>41</v>
      </c>
      <c r="C15" s="16" t="s">
        <v>42</v>
      </c>
      <c r="D15" s="44"/>
      <c r="E15" s="44"/>
      <c r="F15" s="44"/>
      <c r="G15" s="44">
        <f t="shared" si="1"/>
        <v>0</v>
      </c>
      <c r="H15" s="44"/>
      <c r="I15" s="44"/>
      <c r="J15" s="45" t="e">
        <f t="shared" si="0"/>
        <v>#DIV/0!</v>
      </c>
    </row>
    <row r="16" spans="1:10" x14ac:dyDescent="0.2">
      <c r="A16" s="16" t="s">
        <v>43</v>
      </c>
      <c r="B16" s="16" t="s">
        <v>44</v>
      </c>
      <c r="C16" s="16" t="s">
        <v>45</v>
      </c>
      <c r="D16" s="44"/>
      <c r="E16" s="44"/>
      <c r="F16" s="44"/>
      <c r="G16" s="44">
        <f t="shared" si="1"/>
        <v>0</v>
      </c>
      <c r="H16" s="44"/>
      <c r="I16" s="44"/>
      <c r="J16" s="45" t="e">
        <f t="shared" si="0"/>
        <v>#DIV/0!</v>
      </c>
    </row>
    <row r="17" spans="1:10" x14ac:dyDescent="0.2">
      <c r="A17" s="16" t="s">
        <v>46</v>
      </c>
      <c r="B17" s="16" t="s">
        <v>47</v>
      </c>
      <c r="C17" s="16" t="s">
        <v>48</v>
      </c>
      <c r="D17" s="44"/>
      <c r="E17" s="44"/>
      <c r="F17" s="44"/>
      <c r="G17" s="44">
        <f t="shared" si="1"/>
        <v>0</v>
      </c>
      <c r="H17" s="44"/>
      <c r="I17" s="44"/>
      <c r="J17" s="45" t="e">
        <f t="shared" si="0"/>
        <v>#DIV/0!</v>
      </c>
    </row>
    <row r="18" spans="1:10" x14ac:dyDescent="0.2">
      <c r="A18" s="16" t="s">
        <v>49</v>
      </c>
      <c r="B18" s="16" t="s">
        <v>47</v>
      </c>
      <c r="C18" s="16" t="s">
        <v>50</v>
      </c>
      <c r="D18" s="44"/>
      <c r="E18" s="44"/>
      <c r="F18" s="44"/>
      <c r="G18" s="44">
        <f t="shared" si="1"/>
        <v>0</v>
      </c>
      <c r="H18" s="44"/>
      <c r="I18" s="44"/>
      <c r="J18" s="45" t="e">
        <f t="shared" si="0"/>
        <v>#DIV/0!</v>
      </c>
    </row>
    <row r="19" spans="1:10" x14ac:dyDescent="0.2">
      <c r="A19" s="16" t="s">
        <v>51</v>
      </c>
      <c r="B19" s="16" t="s">
        <v>52</v>
      </c>
      <c r="C19" s="16" t="s">
        <v>53</v>
      </c>
      <c r="D19" s="44"/>
      <c r="E19" s="44"/>
      <c r="F19" s="44"/>
      <c r="G19" s="44">
        <f t="shared" si="1"/>
        <v>0</v>
      </c>
      <c r="H19" s="44"/>
      <c r="I19" s="44"/>
      <c r="J19" s="45" t="e">
        <f t="shared" si="0"/>
        <v>#DIV/0!</v>
      </c>
    </row>
    <row r="20" spans="1:10" x14ac:dyDescent="0.2">
      <c r="A20" s="16" t="s">
        <v>54</v>
      </c>
      <c r="B20" s="16" t="s">
        <v>55</v>
      </c>
      <c r="C20" s="16" t="s">
        <v>56</v>
      </c>
      <c r="D20" s="44"/>
      <c r="E20" s="44"/>
      <c r="F20" s="44"/>
      <c r="G20" s="44">
        <f t="shared" si="1"/>
        <v>0</v>
      </c>
      <c r="H20" s="44"/>
      <c r="I20" s="44"/>
      <c r="J20" s="45" t="e">
        <f t="shared" si="0"/>
        <v>#DIV/0!</v>
      </c>
    </row>
    <row r="21" spans="1:10" x14ac:dyDescent="0.2">
      <c r="A21" s="56" t="s">
        <v>57</v>
      </c>
      <c r="B21" s="16" t="s">
        <v>55</v>
      </c>
      <c r="C21" s="16" t="s">
        <v>405</v>
      </c>
      <c r="D21" s="44"/>
      <c r="E21" s="44"/>
      <c r="F21" s="44"/>
      <c r="G21" s="44">
        <f t="shared" si="1"/>
        <v>0</v>
      </c>
      <c r="H21" s="44"/>
      <c r="I21" s="44"/>
      <c r="J21" s="45" t="e">
        <f t="shared" si="0"/>
        <v>#DIV/0!</v>
      </c>
    </row>
    <row r="22" spans="1:10" x14ac:dyDescent="0.2">
      <c r="A22" s="16" t="s">
        <v>59</v>
      </c>
      <c r="B22" s="16" t="s">
        <v>60</v>
      </c>
      <c r="C22" s="16" t="s">
        <v>61</v>
      </c>
      <c r="D22" s="44"/>
      <c r="E22" s="44"/>
      <c r="F22" s="44"/>
      <c r="G22" s="44">
        <f t="shared" si="1"/>
        <v>0</v>
      </c>
      <c r="H22" s="44"/>
      <c r="I22" s="44"/>
      <c r="J22" s="45" t="e">
        <f t="shared" si="0"/>
        <v>#DIV/0!</v>
      </c>
    </row>
    <row r="23" spans="1:10" x14ac:dyDescent="0.2">
      <c r="A23" s="16" t="s">
        <v>62</v>
      </c>
      <c r="B23" s="16" t="s">
        <v>63</v>
      </c>
      <c r="C23" s="16" t="s">
        <v>64</v>
      </c>
      <c r="D23" s="44"/>
      <c r="E23" s="44"/>
      <c r="F23" s="44"/>
      <c r="G23" s="44">
        <f t="shared" si="1"/>
        <v>0</v>
      </c>
      <c r="H23" s="44"/>
      <c r="I23" s="44"/>
      <c r="J23" s="45" t="e">
        <f t="shared" si="0"/>
        <v>#DIV/0!</v>
      </c>
    </row>
    <row r="24" spans="1:10" x14ac:dyDescent="0.2">
      <c r="A24" s="16" t="s">
        <v>65</v>
      </c>
      <c r="B24" s="16" t="s">
        <v>66</v>
      </c>
      <c r="C24" s="16" t="s">
        <v>67</v>
      </c>
      <c r="D24" s="44"/>
      <c r="E24" s="44"/>
      <c r="F24" s="44"/>
      <c r="G24" s="44">
        <f t="shared" si="1"/>
        <v>0</v>
      </c>
      <c r="H24" s="44"/>
      <c r="I24" s="44"/>
      <c r="J24" s="45" t="e">
        <f t="shared" si="0"/>
        <v>#DIV/0!</v>
      </c>
    </row>
    <row r="25" spans="1:10" x14ac:dyDescent="0.2">
      <c r="A25" s="16" t="s">
        <v>68</v>
      </c>
      <c r="B25" s="16" t="s">
        <v>66</v>
      </c>
      <c r="C25" s="16" t="s">
        <v>69</v>
      </c>
      <c r="D25" s="44"/>
      <c r="E25" s="44"/>
      <c r="F25" s="44"/>
      <c r="G25" s="44">
        <f t="shared" si="1"/>
        <v>0</v>
      </c>
      <c r="H25" s="44"/>
      <c r="I25" s="44"/>
      <c r="J25" s="45" t="e">
        <f t="shared" si="0"/>
        <v>#DIV/0!</v>
      </c>
    </row>
    <row r="26" spans="1:10" x14ac:dyDescent="0.2">
      <c r="A26" s="16" t="s">
        <v>70</v>
      </c>
      <c r="B26" s="16" t="s">
        <v>71</v>
      </c>
      <c r="C26" s="16" t="s">
        <v>72</v>
      </c>
      <c r="D26" s="44"/>
      <c r="E26" s="44"/>
      <c r="F26" s="44"/>
      <c r="G26" s="44">
        <f t="shared" si="1"/>
        <v>0</v>
      </c>
      <c r="H26" s="44"/>
      <c r="I26" s="44"/>
      <c r="J26" s="45" t="e">
        <f t="shared" si="0"/>
        <v>#DIV/0!</v>
      </c>
    </row>
    <row r="27" spans="1:10" x14ac:dyDescent="0.2">
      <c r="A27" s="58" t="s">
        <v>73</v>
      </c>
      <c r="B27" s="16" t="s">
        <v>71</v>
      </c>
      <c r="C27" s="16" t="s">
        <v>74</v>
      </c>
      <c r="D27" s="44"/>
      <c r="E27" s="44"/>
      <c r="F27" s="44"/>
      <c r="G27" s="44">
        <f t="shared" si="1"/>
        <v>0</v>
      </c>
      <c r="H27" s="44"/>
      <c r="I27" s="44"/>
      <c r="J27" s="45" t="e">
        <f t="shared" si="0"/>
        <v>#DIV/0!</v>
      </c>
    </row>
    <row r="28" spans="1:10" x14ac:dyDescent="0.2">
      <c r="A28" s="16" t="s">
        <v>75</v>
      </c>
      <c r="B28" s="16" t="s">
        <v>76</v>
      </c>
      <c r="C28" s="16" t="s">
        <v>77</v>
      </c>
      <c r="D28" s="44"/>
      <c r="E28" s="44"/>
      <c r="F28" s="44"/>
      <c r="G28" s="44">
        <f t="shared" si="1"/>
        <v>0</v>
      </c>
      <c r="H28" s="44"/>
      <c r="I28" s="44"/>
      <c r="J28" s="45" t="e">
        <f t="shared" si="0"/>
        <v>#DIV/0!</v>
      </c>
    </row>
    <row r="29" spans="1:10" x14ac:dyDescent="0.2">
      <c r="A29" s="16" t="s">
        <v>78</v>
      </c>
      <c r="B29" s="16" t="s">
        <v>79</v>
      </c>
      <c r="C29" s="16" t="s">
        <v>80</v>
      </c>
      <c r="D29" s="44"/>
      <c r="E29" s="44"/>
      <c r="F29" s="44"/>
      <c r="G29" s="44">
        <f t="shared" si="1"/>
        <v>0</v>
      </c>
      <c r="H29" s="44"/>
      <c r="I29" s="44"/>
      <c r="J29" s="45" t="e">
        <f t="shared" si="0"/>
        <v>#DIV/0!</v>
      </c>
    </row>
    <row r="30" spans="1:10" x14ac:dyDescent="0.2">
      <c r="A30" s="16" t="s">
        <v>81</v>
      </c>
      <c r="B30" s="16" t="s">
        <v>82</v>
      </c>
      <c r="C30" s="16" t="s">
        <v>83</v>
      </c>
      <c r="D30" s="44"/>
      <c r="E30" s="44"/>
      <c r="F30" s="44"/>
      <c r="G30" s="44">
        <v>0</v>
      </c>
      <c r="H30" s="44"/>
      <c r="I30" s="44"/>
      <c r="J30" s="45" t="e">
        <f t="shared" si="0"/>
        <v>#DIV/0!</v>
      </c>
    </row>
    <row r="31" spans="1:10" x14ac:dyDescent="0.2">
      <c r="A31" s="16" t="s">
        <v>84</v>
      </c>
      <c r="B31" s="16" t="s">
        <v>85</v>
      </c>
      <c r="C31" s="16" t="s">
        <v>86</v>
      </c>
      <c r="D31" s="44"/>
      <c r="E31" s="44"/>
      <c r="F31" s="44"/>
      <c r="G31" s="44">
        <f t="shared" si="1"/>
        <v>0</v>
      </c>
      <c r="H31" s="44"/>
      <c r="I31" s="44"/>
      <c r="J31" s="45" t="e">
        <f t="shared" si="0"/>
        <v>#DIV/0!</v>
      </c>
    </row>
    <row r="32" spans="1:10" x14ac:dyDescent="0.2">
      <c r="A32" s="16" t="s">
        <v>88</v>
      </c>
      <c r="B32" s="16" t="s">
        <v>89</v>
      </c>
      <c r="C32" s="16" t="s">
        <v>90</v>
      </c>
      <c r="D32" s="44"/>
      <c r="E32" s="44"/>
      <c r="F32" s="44"/>
      <c r="G32" s="44">
        <f t="shared" si="1"/>
        <v>0</v>
      </c>
      <c r="H32" s="44"/>
      <c r="I32" s="44"/>
      <c r="J32" s="45" t="e">
        <f t="shared" si="0"/>
        <v>#DIV/0!</v>
      </c>
    </row>
    <row r="33" spans="1:10" x14ac:dyDescent="0.2">
      <c r="A33" s="16" t="s">
        <v>91</v>
      </c>
      <c r="B33" s="16" t="s">
        <v>92</v>
      </c>
      <c r="C33" s="16" t="s">
        <v>93</v>
      </c>
      <c r="D33" s="44"/>
      <c r="E33" s="44"/>
      <c r="F33" s="44"/>
      <c r="G33" s="44">
        <f t="shared" si="1"/>
        <v>0</v>
      </c>
      <c r="H33" s="44"/>
      <c r="I33" s="44"/>
      <c r="J33" s="45" t="e">
        <f t="shared" si="0"/>
        <v>#DIV/0!</v>
      </c>
    </row>
    <row r="34" spans="1:10" x14ac:dyDescent="0.2">
      <c r="A34" s="16" t="s">
        <v>94</v>
      </c>
      <c r="B34" s="16" t="s">
        <v>95</v>
      </c>
      <c r="C34" s="16" t="s">
        <v>96</v>
      </c>
      <c r="D34" s="44"/>
      <c r="E34" s="44"/>
      <c r="F34" s="44"/>
      <c r="G34" s="44">
        <f t="shared" si="1"/>
        <v>0</v>
      </c>
      <c r="H34" s="44"/>
      <c r="I34" s="44"/>
      <c r="J34" s="45" t="e">
        <f t="shared" si="0"/>
        <v>#DIV/0!</v>
      </c>
    </row>
    <row r="35" spans="1:10" x14ac:dyDescent="0.2">
      <c r="A35" s="16" t="s">
        <v>97</v>
      </c>
      <c r="B35" s="16" t="s">
        <v>98</v>
      </c>
      <c r="C35" s="16" t="s">
        <v>99</v>
      </c>
      <c r="D35" s="44"/>
      <c r="E35" s="44"/>
      <c r="F35" s="44"/>
      <c r="G35" s="44">
        <f t="shared" si="1"/>
        <v>0</v>
      </c>
      <c r="H35" s="44"/>
      <c r="I35" s="44"/>
      <c r="J35" s="45" t="e">
        <f t="shared" si="0"/>
        <v>#DIV/0!</v>
      </c>
    </row>
    <row r="36" spans="1:10" x14ac:dyDescent="0.2">
      <c r="A36" s="16" t="s">
        <v>100</v>
      </c>
      <c r="B36" s="16" t="s">
        <v>101</v>
      </c>
      <c r="C36" s="16" t="s">
        <v>102</v>
      </c>
      <c r="D36" s="44"/>
      <c r="E36" s="44"/>
      <c r="F36" s="44"/>
      <c r="G36" s="44">
        <f t="shared" si="1"/>
        <v>0</v>
      </c>
      <c r="H36" s="44"/>
      <c r="I36" s="44"/>
      <c r="J36" s="45" t="e">
        <f t="shared" si="0"/>
        <v>#DIV/0!</v>
      </c>
    </row>
    <row r="37" spans="1:10" x14ac:dyDescent="0.2">
      <c r="A37" s="16" t="s">
        <v>103</v>
      </c>
      <c r="B37" s="16" t="s">
        <v>104</v>
      </c>
      <c r="C37" s="16" t="s">
        <v>105</v>
      </c>
      <c r="D37" s="44"/>
      <c r="E37" s="44"/>
      <c r="F37" s="44"/>
      <c r="G37" s="44">
        <f t="shared" si="1"/>
        <v>0</v>
      </c>
      <c r="H37" s="44"/>
      <c r="I37" s="44"/>
      <c r="J37" s="45" t="e">
        <f t="shared" si="0"/>
        <v>#DIV/0!</v>
      </c>
    </row>
    <row r="38" spans="1:10" x14ac:dyDescent="0.2">
      <c r="A38" s="16" t="s">
        <v>106</v>
      </c>
      <c r="B38" s="16" t="s">
        <v>107</v>
      </c>
      <c r="C38" s="16" t="s">
        <v>108</v>
      </c>
      <c r="D38" s="44"/>
      <c r="E38" s="44"/>
      <c r="F38" s="44"/>
      <c r="G38" s="44">
        <f t="shared" si="1"/>
        <v>0</v>
      </c>
      <c r="H38" s="44"/>
      <c r="I38" s="44"/>
      <c r="J38" s="45" t="e">
        <f t="shared" si="0"/>
        <v>#DIV/0!</v>
      </c>
    </row>
    <row r="39" spans="1:10" x14ac:dyDescent="0.2">
      <c r="A39" s="16" t="s">
        <v>109</v>
      </c>
      <c r="B39" s="16" t="s">
        <v>110</v>
      </c>
      <c r="C39" s="16" t="s">
        <v>111</v>
      </c>
      <c r="D39" s="44"/>
      <c r="E39" s="44"/>
      <c r="F39" s="44"/>
      <c r="G39" s="44">
        <f t="shared" si="1"/>
        <v>0</v>
      </c>
      <c r="H39" s="44"/>
      <c r="I39" s="44"/>
      <c r="J39" s="45" t="e">
        <f t="shared" si="0"/>
        <v>#DIV/0!</v>
      </c>
    </row>
    <row r="40" spans="1:10" x14ac:dyDescent="0.2">
      <c r="A40" s="16" t="s">
        <v>112</v>
      </c>
      <c r="B40" s="16" t="s">
        <v>113</v>
      </c>
      <c r="C40" s="16" t="s">
        <v>114</v>
      </c>
      <c r="D40" s="44"/>
      <c r="E40" s="44"/>
      <c r="F40" s="44"/>
      <c r="G40" s="44">
        <f t="shared" si="1"/>
        <v>0</v>
      </c>
      <c r="H40" s="44"/>
      <c r="I40" s="44"/>
      <c r="J40" s="45" t="e">
        <f t="shared" si="0"/>
        <v>#DIV/0!</v>
      </c>
    </row>
    <row r="41" spans="1:10" x14ac:dyDescent="0.2">
      <c r="A41" s="16" t="s">
        <v>115</v>
      </c>
      <c r="B41" s="16" t="s">
        <v>116</v>
      </c>
      <c r="C41" s="16" t="s">
        <v>117</v>
      </c>
      <c r="D41" s="44"/>
      <c r="E41" s="44"/>
      <c r="F41" s="44"/>
      <c r="G41" s="44">
        <f t="shared" si="1"/>
        <v>0</v>
      </c>
      <c r="H41" s="44"/>
      <c r="I41" s="44"/>
      <c r="J41" s="45" t="e">
        <f t="shared" si="0"/>
        <v>#DIV/0!</v>
      </c>
    </row>
    <row r="42" spans="1:10" x14ac:dyDescent="0.2">
      <c r="A42" s="16" t="s">
        <v>118</v>
      </c>
      <c r="B42" s="16" t="s">
        <v>119</v>
      </c>
      <c r="C42" s="16" t="s">
        <v>120</v>
      </c>
      <c r="D42" s="44"/>
      <c r="E42" s="44"/>
      <c r="F42" s="44"/>
      <c r="G42" s="44">
        <f t="shared" si="1"/>
        <v>0</v>
      </c>
      <c r="H42" s="44"/>
      <c r="I42" s="44"/>
      <c r="J42" s="45" t="e">
        <f t="shared" si="0"/>
        <v>#DIV/0!</v>
      </c>
    </row>
    <row r="43" spans="1:10" x14ac:dyDescent="0.2">
      <c r="A43" s="16" t="s">
        <v>121</v>
      </c>
      <c r="B43" s="16" t="s">
        <v>122</v>
      </c>
      <c r="C43" s="16" t="s">
        <v>123</v>
      </c>
      <c r="D43" s="44"/>
      <c r="E43" s="44"/>
      <c r="F43" s="44"/>
      <c r="G43" s="44">
        <f t="shared" si="1"/>
        <v>0</v>
      </c>
      <c r="H43" s="44"/>
      <c r="I43" s="44"/>
      <c r="J43" s="45" t="e">
        <f t="shared" si="0"/>
        <v>#DIV/0!</v>
      </c>
    </row>
    <row r="44" spans="1:10" x14ac:dyDescent="0.2">
      <c r="A44" s="16" t="s">
        <v>124</v>
      </c>
      <c r="B44" s="16" t="s">
        <v>122</v>
      </c>
      <c r="C44" s="16" t="s">
        <v>125</v>
      </c>
      <c r="D44" s="44"/>
      <c r="E44" s="44"/>
      <c r="F44" s="44"/>
      <c r="G44" s="44">
        <f t="shared" si="1"/>
        <v>0</v>
      </c>
      <c r="H44" s="44"/>
      <c r="I44" s="44"/>
      <c r="J44" s="45" t="e">
        <f t="shared" si="0"/>
        <v>#DIV/0!</v>
      </c>
    </row>
    <row r="45" spans="1:10" x14ac:dyDescent="0.2">
      <c r="A45" s="16" t="s">
        <v>126</v>
      </c>
      <c r="B45" s="16" t="s">
        <v>127</v>
      </c>
      <c r="C45" s="16" t="s">
        <v>127</v>
      </c>
      <c r="D45" s="44"/>
      <c r="E45" s="44"/>
      <c r="F45" s="44"/>
      <c r="G45" s="44">
        <f t="shared" si="1"/>
        <v>0</v>
      </c>
      <c r="H45" s="44"/>
      <c r="I45" s="44"/>
      <c r="J45" s="45" t="e">
        <f t="shared" si="0"/>
        <v>#DIV/0!</v>
      </c>
    </row>
    <row r="46" spans="1:10" x14ac:dyDescent="0.2">
      <c r="A46" s="16" t="s">
        <v>128</v>
      </c>
      <c r="B46" s="16" t="s">
        <v>129</v>
      </c>
      <c r="C46" s="16" t="s">
        <v>130</v>
      </c>
      <c r="D46" s="44"/>
      <c r="E46" s="44"/>
      <c r="F46" s="44"/>
      <c r="G46" s="44">
        <f t="shared" si="1"/>
        <v>0</v>
      </c>
      <c r="H46" s="44"/>
      <c r="I46" s="44"/>
      <c r="J46" s="45" t="e">
        <f t="shared" si="0"/>
        <v>#DIV/0!</v>
      </c>
    </row>
    <row r="47" spans="1:10" x14ac:dyDescent="0.2">
      <c r="A47" s="16" t="s">
        <v>131</v>
      </c>
      <c r="B47" s="16" t="s">
        <v>132</v>
      </c>
      <c r="C47" s="16" t="s">
        <v>133</v>
      </c>
      <c r="D47" s="44"/>
      <c r="E47" s="44"/>
      <c r="F47" s="44"/>
      <c r="G47" s="44">
        <f t="shared" si="1"/>
        <v>0</v>
      </c>
      <c r="H47" s="44"/>
      <c r="I47" s="44"/>
      <c r="J47" s="45" t="e">
        <f t="shared" si="0"/>
        <v>#DIV/0!</v>
      </c>
    </row>
    <row r="48" spans="1:10" x14ac:dyDescent="0.2">
      <c r="A48" s="16" t="s">
        <v>134</v>
      </c>
      <c r="B48" s="16" t="s">
        <v>135</v>
      </c>
      <c r="C48" s="16" t="s">
        <v>136</v>
      </c>
      <c r="D48" s="44"/>
      <c r="E48" s="44"/>
      <c r="F48" s="44"/>
      <c r="G48" s="44">
        <f t="shared" si="1"/>
        <v>0</v>
      </c>
      <c r="H48" s="44"/>
      <c r="I48" s="44"/>
      <c r="J48" s="45" t="e">
        <f t="shared" si="0"/>
        <v>#DIV/0!</v>
      </c>
    </row>
    <row r="49" spans="1:10" x14ac:dyDescent="0.2">
      <c r="A49" s="16" t="s">
        <v>137</v>
      </c>
      <c r="B49" s="16" t="s">
        <v>138</v>
      </c>
      <c r="C49" s="16" t="s">
        <v>139</v>
      </c>
      <c r="D49" s="44"/>
      <c r="E49" s="44"/>
      <c r="F49" s="44"/>
      <c r="G49" s="44">
        <f t="shared" si="1"/>
        <v>0</v>
      </c>
      <c r="H49" s="44"/>
      <c r="I49" s="44"/>
      <c r="J49" s="45" t="e">
        <f t="shared" si="0"/>
        <v>#DIV/0!</v>
      </c>
    </row>
    <row r="50" spans="1:10" x14ac:dyDescent="0.2">
      <c r="A50" s="16" t="s">
        <v>140</v>
      </c>
      <c r="B50" s="16" t="s">
        <v>141</v>
      </c>
      <c r="C50" s="16" t="s">
        <v>142</v>
      </c>
      <c r="D50" s="44"/>
      <c r="E50" s="44"/>
      <c r="F50" s="44"/>
      <c r="G50" s="44">
        <f t="shared" si="1"/>
        <v>0</v>
      </c>
      <c r="H50" s="44"/>
      <c r="I50" s="44"/>
      <c r="J50" s="45" t="e">
        <f t="shared" si="0"/>
        <v>#DIV/0!</v>
      </c>
    </row>
    <row r="51" spans="1:10" x14ac:dyDescent="0.2">
      <c r="A51" s="16" t="s">
        <v>143</v>
      </c>
      <c r="B51" s="16" t="s">
        <v>144</v>
      </c>
      <c r="C51" s="16" t="s">
        <v>145</v>
      </c>
      <c r="D51" s="44"/>
      <c r="E51" s="44"/>
      <c r="F51" s="44"/>
      <c r="G51" s="44">
        <f t="shared" si="1"/>
        <v>0</v>
      </c>
      <c r="H51" s="44"/>
      <c r="I51" s="44"/>
      <c r="J51" s="45" t="e">
        <f t="shared" si="0"/>
        <v>#DIV/0!</v>
      </c>
    </row>
    <row r="52" spans="1:10" x14ac:dyDescent="0.2">
      <c r="A52" s="16" t="s">
        <v>146</v>
      </c>
      <c r="B52" s="16" t="s">
        <v>147</v>
      </c>
      <c r="C52" s="16" t="s">
        <v>148</v>
      </c>
      <c r="D52" s="44"/>
      <c r="E52" s="44"/>
      <c r="F52" s="44"/>
      <c r="G52" s="44">
        <f t="shared" si="1"/>
        <v>0</v>
      </c>
      <c r="H52" s="44"/>
      <c r="I52" s="44"/>
      <c r="J52" s="45" t="e">
        <f t="shared" si="0"/>
        <v>#DIV/0!</v>
      </c>
    </row>
    <row r="53" spans="1:10" x14ac:dyDescent="0.2">
      <c r="A53" s="16" t="s">
        <v>149</v>
      </c>
      <c r="B53" s="16" t="s">
        <v>147</v>
      </c>
      <c r="C53" s="16" t="s">
        <v>150</v>
      </c>
      <c r="D53" s="44"/>
      <c r="E53" s="44"/>
      <c r="F53" s="44"/>
      <c r="G53" s="44">
        <f t="shared" si="1"/>
        <v>0</v>
      </c>
      <c r="H53" s="44"/>
      <c r="I53" s="44"/>
      <c r="J53" s="45" t="e">
        <f t="shared" si="0"/>
        <v>#DIV/0!</v>
      </c>
    </row>
    <row r="54" spans="1:10" x14ac:dyDescent="0.2">
      <c r="A54" s="16" t="s">
        <v>151</v>
      </c>
      <c r="B54" s="16" t="s">
        <v>152</v>
      </c>
      <c r="C54" s="16" t="s">
        <v>153</v>
      </c>
      <c r="D54" s="44"/>
      <c r="E54" s="44"/>
      <c r="F54" s="44"/>
      <c r="G54" s="44">
        <f t="shared" si="1"/>
        <v>0</v>
      </c>
      <c r="H54" s="44"/>
      <c r="I54" s="44"/>
      <c r="J54" s="45" t="e">
        <f t="shared" si="0"/>
        <v>#DIV/0!</v>
      </c>
    </row>
    <row r="55" spans="1:10" x14ac:dyDescent="0.2">
      <c r="A55" s="16" t="s">
        <v>154</v>
      </c>
      <c r="B55" s="16" t="s">
        <v>155</v>
      </c>
      <c r="C55" s="16" t="s">
        <v>156</v>
      </c>
      <c r="D55" s="44"/>
      <c r="E55" s="44"/>
      <c r="F55" s="44"/>
      <c r="G55" s="44">
        <f t="shared" si="1"/>
        <v>0</v>
      </c>
      <c r="H55" s="44"/>
      <c r="I55" s="44"/>
      <c r="J55" s="45" t="e">
        <f t="shared" si="0"/>
        <v>#DIV/0!</v>
      </c>
    </row>
    <row r="56" spans="1:10" x14ac:dyDescent="0.2">
      <c r="A56" s="16" t="s">
        <v>157</v>
      </c>
      <c r="B56" s="16" t="s">
        <v>155</v>
      </c>
      <c r="C56" s="16" t="s">
        <v>158</v>
      </c>
      <c r="D56" s="44"/>
      <c r="E56" s="44"/>
      <c r="F56" s="44"/>
      <c r="G56" s="44">
        <f t="shared" si="1"/>
        <v>0</v>
      </c>
      <c r="H56" s="44"/>
      <c r="I56" s="44"/>
      <c r="J56" s="45" t="e">
        <f t="shared" si="0"/>
        <v>#DIV/0!</v>
      </c>
    </row>
    <row r="57" spans="1:10" x14ac:dyDescent="0.2">
      <c r="A57" s="16" t="s">
        <v>159</v>
      </c>
      <c r="B57" s="16" t="s">
        <v>160</v>
      </c>
      <c r="C57" s="16" t="s">
        <v>161</v>
      </c>
      <c r="D57" s="44"/>
      <c r="E57" s="44"/>
      <c r="F57" s="44"/>
      <c r="G57" s="44">
        <f t="shared" si="1"/>
        <v>0</v>
      </c>
      <c r="H57" s="44"/>
      <c r="I57" s="44"/>
      <c r="J57" s="45" t="e">
        <f t="shared" si="0"/>
        <v>#DIV/0!</v>
      </c>
    </row>
    <row r="58" spans="1:10" x14ac:dyDescent="0.2">
      <c r="A58" s="16" t="s">
        <v>162</v>
      </c>
      <c r="B58" s="16" t="s">
        <v>163</v>
      </c>
      <c r="C58" s="16" t="s">
        <v>164</v>
      </c>
      <c r="D58" s="44"/>
      <c r="E58" s="44"/>
      <c r="F58" s="44"/>
      <c r="G58" s="44">
        <f t="shared" si="1"/>
        <v>0</v>
      </c>
      <c r="H58" s="44"/>
      <c r="I58" s="44"/>
      <c r="J58" s="45" t="e">
        <f t="shared" si="0"/>
        <v>#DIV/0!</v>
      </c>
    </row>
    <row r="59" spans="1:10" x14ac:dyDescent="0.2">
      <c r="A59" s="16" t="s">
        <v>165</v>
      </c>
      <c r="B59" s="16" t="s">
        <v>166</v>
      </c>
      <c r="C59" s="16" t="s">
        <v>167</v>
      </c>
      <c r="D59" s="44"/>
      <c r="E59" s="44"/>
      <c r="F59" s="44"/>
      <c r="G59" s="44">
        <f t="shared" si="1"/>
        <v>0</v>
      </c>
      <c r="H59" s="44"/>
      <c r="I59" s="44"/>
      <c r="J59" s="45" t="e">
        <f t="shared" si="0"/>
        <v>#DIV/0!</v>
      </c>
    </row>
    <row r="60" spans="1:10" x14ac:dyDescent="0.2">
      <c r="A60" s="16" t="s">
        <v>168</v>
      </c>
      <c r="B60" s="16" t="s">
        <v>169</v>
      </c>
      <c r="C60" s="16" t="s">
        <v>170</v>
      </c>
      <c r="D60" s="44"/>
      <c r="E60" s="44"/>
      <c r="F60" s="44"/>
      <c r="G60" s="44">
        <f t="shared" si="1"/>
        <v>0</v>
      </c>
      <c r="H60" s="44"/>
      <c r="I60" s="44"/>
      <c r="J60" s="45" t="e">
        <f t="shared" si="0"/>
        <v>#DIV/0!</v>
      </c>
    </row>
    <row r="61" spans="1:10" x14ac:dyDescent="0.2">
      <c r="A61" s="16" t="s">
        <v>171</v>
      </c>
      <c r="B61" s="16" t="s">
        <v>172</v>
      </c>
      <c r="C61" s="16" t="s">
        <v>172</v>
      </c>
      <c r="D61" s="44"/>
      <c r="E61" s="44"/>
      <c r="F61" s="44"/>
      <c r="G61" s="44">
        <f t="shared" si="1"/>
        <v>0</v>
      </c>
      <c r="H61" s="44"/>
      <c r="I61" s="44"/>
      <c r="J61" s="45" t="e">
        <f t="shared" si="0"/>
        <v>#DIV/0!</v>
      </c>
    </row>
    <row r="62" spans="1:10" x14ac:dyDescent="0.2">
      <c r="A62" s="16" t="s">
        <v>173</v>
      </c>
      <c r="B62" s="16" t="s">
        <v>174</v>
      </c>
      <c r="C62" s="16" t="s">
        <v>175</v>
      </c>
      <c r="D62" s="44"/>
      <c r="E62" s="44"/>
      <c r="F62" s="44"/>
      <c r="G62" s="44">
        <f t="shared" si="1"/>
        <v>0</v>
      </c>
      <c r="H62" s="44"/>
      <c r="I62" s="44"/>
      <c r="J62" s="45" t="e">
        <f t="shared" si="0"/>
        <v>#DIV/0!</v>
      </c>
    </row>
    <row r="63" spans="1:10" x14ac:dyDescent="0.2">
      <c r="A63" s="16" t="s">
        <v>176</v>
      </c>
      <c r="B63" s="16" t="s">
        <v>177</v>
      </c>
      <c r="C63" s="16" t="s">
        <v>178</v>
      </c>
      <c r="D63" s="44"/>
      <c r="E63" s="44"/>
      <c r="F63" s="44"/>
      <c r="G63" s="44">
        <f t="shared" si="1"/>
        <v>0</v>
      </c>
      <c r="H63" s="44"/>
      <c r="I63" s="44"/>
      <c r="J63" s="45" t="e">
        <f t="shared" si="0"/>
        <v>#DIV/0!</v>
      </c>
    </row>
    <row r="64" spans="1:10" x14ac:dyDescent="0.2">
      <c r="A64" s="16" t="s">
        <v>181</v>
      </c>
      <c r="B64" s="16" t="s">
        <v>180</v>
      </c>
      <c r="C64" s="16" t="s">
        <v>403</v>
      </c>
      <c r="D64" s="44"/>
      <c r="E64" s="44"/>
      <c r="F64" s="44"/>
      <c r="G64" s="44">
        <f t="shared" si="1"/>
        <v>0</v>
      </c>
      <c r="H64" s="44"/>
      <c r="I64" s="44"/>
      <c r="J64" s="45" t="e">
        <f t="shared" si="0"/>
        <v>#DIV/0!</v>
      </c>
    </row>
    <row r="65" spans="1:10" x14ac:dyDescent="0.2">
      <c r="A65" s="16" t="s">
        <v>183</v>
      </c>
      <c r="B65" s="16" t="s">
        <v>180</v>
      </c>
      <c r="C65" s="16" t="s">
        <v>184</v>
      </c>
      <c r="D65" s="44"/>
      <c r="E65" s="44"/>
      <c r="F65" s="44"/>
      <c r="G65" s="44">
        <f t="shared" si="1"/>
        <v>0</v>
      </c>
      <c r="H65" s="44"/>
      <c r="I65" s="44"/>
      <c r="J65" s="45" t="e">
        <f t="shared" si="0"/>
        <v>#DIV/0!</v>
      </c>
    </row>
    <row r="66" spans="1:10" x14ac:dyDescent="0.2">
      <c r="A66" s="16" t="s">
        <v>189</v>
      </c>
      <c r="B66" s="16" t="s">
        <v>180</v>
      </c>
      <c r="C66" s="16" t="s">
        <v>190</v>
      </c>
      <c r="D66" s="44"/>
      <c r="E66" s="44"/>
      <c r="F66" s="44"/>
      <c r="G66" s="44">
        <f t="shared" si="1"/>
        <v>0</v>
      </c>
      <c r="H66" s="44"/>
      <c r="I66" s="44"/>
      <c r="J66" s="45" t="e">
        <f t="shared" si="0"/>
        <v>#DIV/0!</v>
      </c>
    </row>
    <row r="67" spans="1:10" x14ac:dyDescent="0.2">
      <c r="A67" s="16" t="s">
        <v>390</v>
      </c>
      <c r="B67" s="16" t="s">
        <v>180</v>
      </c>
      <c r="C67" s="16" t="s">
        <v>404</v>
      </c>
      <c r="D67" s="44"/>
      <c r="E67" s="44"/>
      <c r="F67" s="44"/>
      <c r="G67" s="44">
        <f t="shared" si="1"/>
        <v>0</v>
      </c>
      <c r="H67" s="44"/>
      <c r="I67" s="44"/>
      <c r="J67" s="45" t="e">
        <f t="shared" si="0"/>
        <v>#DIV/0!</v>
      </c>
    </row>
    <row r="68" spans="1:10" x14ac:dyDescent="0.2">
      <c r="A68" s="16" t="s">
        <v>191</v>
      </c>
      <c r="B68" s="16" t="s">
        <v>180</v>
      </c>
      <c r="C68" s="16" t="s">
        <v>192</v>
      </c>
      <c r="D68" s="44"/>
      <c r="E68" s="44"/>
      <c r="F68" s="44"/>
      <c r="G68" s="44">
        <f t="shared" si="1"/>
        <v>0</v>
      </c>
      <c r="H68" s="44"/>
      <c r="I68" s="44"/>
      <c r="J68" s="45" t="e">
        <f t="shared" si="0"/>
        <v>#DIV/0!</v>
      </c>
    </row>
    <row r="69" spans="1:10" x14ac:dyDescent="0.2">
      <c r="A69" s="16" t="s">
        <v>387</v>
      </c>
      <c r="B69" s="16" t="s">
        <v>180</v>
      </c>
      <c r="C69" s="16" t="s">
        <v>186</v>
      </c>
      <c r="D69" s="44"/>
      <c r="E69" s="44"/>
      <c r="F69" s="44"/>
      <c r="G69" s="44">
        <f t="shared" si="1"/>
        <v>0</v>
      </c>
      <c r="H69" s="44"/>
      <c r="I69" s="44"/>
      <c r="J69" s="45" t="e">
        <f t="shared" si="0"/>
        <v>#DIV/0!</v>
      </c>
    </row>
    <row r="70" spans="1:10" x14ac:dyDescent="0.2">
      <c r="A70" s="16" t="s">
        <v>193</v>
      </c>
      <c r="B70" s="16" t="s">
        <v>180</v>
      </c>
      <c r="C70" s="16" t="s">
        <v>194</v>
      </c>
      <c r="D70" s="44"/>
      <c r="E70" s="44"/>
      <c r="F70" s="44"/>
      <c r="G70" s="44">
        <f t="shared" si="1"/>
        <v>0</v>
      </c>
      <c r="H70" s="44"/>
      <c r="I70" s="44"/>
      <c r="J70" s="45" t="e">
        <f t="shared" si="0"/>
        <v>#DIV/0!</v>
      </c>
    </row>
    <row r="71" spans="1:10" x14ac:dyDescent="0.2">
      <c r="A71" s="16" t="s">
        <v>195</v>
      </c>
      <c r="B71" s="16" t="s">
        <v>180</v>
      </c>
      <c r="C71" s="16" t="s">
        <v>196</v>
      </c>
      <c r="D71" s="44"/>
      <c r="E71" s="44"/>
      <c r="F71" s="44"/>
      <c r="G71" s="44">
        <f t="shared" si="1"/>
        <v>0</v>
      </c>
      <c r="H71" s="44"/>
      <c r="I71" s="44"/>
      <c r="J71" s="45" t="e">
        <f t="shared" si="0"/>
        <v>#DIV/0!</v>
      </c>
    </row>
    <row r="72" spans="1:10" x14ac:dyDescent="0.2">
      <c r="A72" s="16" t="s">
        <v>197</v>
      </c>
      <c r="B72" s="16" t="s">
        <v>180</v>
      </c>
      <c r="C72" s="16" t="s">
        <v>198</v>
      </c>
      <c r="D72" s="44"/>
      <c r="E72" s="44"/>
      <c r="F72" s="44"/>
      <c r="G72" s="44">
        <f t="shared" si="1"/>
        <v>0</v>
      </c>
      <c r="H72" s="44"/>
      <c r="I72" s="44"/>
      <c r="J72" s="45" t="e">
        <f t="shared" si="0"/>
        <v>#DIV/0!</v>
      </c>
    </row>
    <row r="73" spans="1:10" x14ac:dyDescent="0.2">
      <c r="A73" s="16" t="s">
        <v>199</v>
      </c>
      <c r="B73" s="16" t="s">
        <v>180</v>
      </c>
      <c r="C73" s="16" t="s">
        <v>200</v>
      </c>
      <c r="D73" s="44"/>
      <c r="E73" s="44"/>
      <c r="F73" s="44"/>
      <c r="G73" s="44">
        <f t="shared" si="1"/>
        <v>0</v>
      </c>
      <c r="H73" s="44"/>
      <c r="I73" s="44"/>
      <c r="J73" s="45" t="e">
        <f t="shared" si="0"/>
        <v>#DIV/0!</v>
      </c>
    </row>
    <row r="74" spans="1:10" x14ac:dyDescent="0.2">
      <c r="A74" s="16" t="s">
        <v>201</v>
      </c>
      <c r="B74" s="16" t="s">
        <v>180</v>
      </c>
      <c r="C74" s="16" t="s">
        <v>421</v>
      </c>
      <c r="D74" s="44"/>
      <c r="E74" s="44"/>
      <c r="F74" s="44"/>
      <c r="G74" s="44">
        <f t="shared" si="1"/>
        <v>0</v>
      </c>
      <c r="H74" s="44"/>
      <c r="I74" s="44"/>
      <c r="J74" s="45" t="e">
        <f t="shared" si="0"/>
        <v>#DIV/0!</v>
      </c>
    </row>
    <row r="75" spans="1:10" x14ac:dyDescent="0.2">
      <c r="A75" s="16" t="s">
        <v>203</v>
      </c>
      <c r="B75" s="16" t="s">
        <v>180</v>
      </c>
      <c r="C75" s="16" t="s">
        <v>422</v>
      </c>
      <c r="D75" s="44"/>
      <c r="E75" s="44"/>
      <c r="F75" s="44"/>
      <c r="G75" s="44">
        <f t="shared" si="1"/>
        <v>0</v>
      </c>
      <c r="H75" s="44"/>
      <c r="I75" s="44"/>
      <c r="J75" s="45" t="e">
        <f t="shared" si="0"/>
        <v>#DIV/0!</v>
      </c>
    </row>
    <row r="76" spans="1:10" x14ac:dyDescent="0.2">
      <c r="A76" s="16" t="s">
        <v>396</v>
      </c>
      <c r="B76" s="16" t="s">
        <v>180</v>
      </c>
      <c r="C76" s="16" t="s">
        <v>423</v>
      </c>
      <c r="D76" s="44"/>
      <c r="E76" s="44"/>
      <c r="F76" s="44"/>
      <c r="G76" s="44">
        <f t="shared" si="1"/>
        <v>0</v>
      </c>
      <c r="H76" s="44"/>
      <c r="I76" s="44"/>
      <c r="J76" s="45" t="e">
        <f t="shared" ref="J76:J113" si="2">G76/I76</f>
        <v>#DIV/0!</v>
      </c>
    </row>
    <row r="77" spans="1:10" x14ac:dyDescent="0.2">
      <c r="A77" s="16" t="s">
        <v>205</v>
      </c>
      <c r="B77" s="16" t="s">
        <v>180</v>
      </c>
      <c r="C77" s="16" t="s">
        <v>206</v>
      </c>
      <c r="D77" s="44"/>
      <c r="E77" s="44"/>
      <c r="F77" s="44"/>
      <c r="G77" s="44">
        <f>SUM(D77:F77)</f>
        <v>0</v>
      </c>
      <c r="H77" s="44"/>
      <c r="I77" s="44"/>
      <c r="J77" s="45" t="e">
        <f>G77/I77</f>
        <v>#DIV/0!</v>
      </c>
    </row>
    <row r="78" spans="1:10" x14ac:dyDescent="0.2">
      <c r="A78" s="16" t="s">
        <v>207</v>
      </c>
      <c r="B78" s="16" t="s">
        <v>208</v>
      </c>
      <c r="C78" s="16" t="s">
        <v>208</v>
      </c>
      <c r="D78" s="44"/>
      <c r="E78" s="44"/>
      <c r="F78" s="44"/>
      <c r="G78" s="44">
        <f t="shared" ref="G78:G112" si="3">SUM(D78:F78)</f>
        <v>0</v>
      </c>
      <c r="H78" s="44"/>
      <c r="I78" s="44"/>
      <c r="J78" s="45" t="e">
        <f t="shared" si="2"/>
        <v>#DIV/0!</v>
      </c>
    </row>
    <row r="79" spans="1:10" x14ac:dyDescent="0.2">
      <c r="A79" s="16" t="s">
        <v>209</v>
      </c>
      <c r="B79" s="16" t="s">
        <v>210</v>
      </c>
      <c r="C79" s="16" t="s">
        <v>211</v>
      </c>
      <c r="D79" s="44"/>
      <c r="E79" s="44"/>
      <c r="F79" s="44"/>
      <c r="G79" s="44">
        <f t="shared" si="3"/>
        <v>0</v>
      </c>
      <c r="H79" s="44"/>
      <c r="I79" s="44"/>
      <c r="J79" s="45" t="e">
        <f t="shared" si="2"/>
        <v>#DIV/0!</v>
      </c>
    </row>
    <row r="80" spans="1:10" x14ac:dyDescent="0.2">
      <c r="A80" s="34" t="s">
        <v>407</v>
      </c>
      <c r="B80" s="16" t="s">
        <v>210</v>
      </c>
      <c r="C80" s="16" t="s">
        <v>408</v>
      </c>
      <c r="D80" s="44"/>
      <c r="E80" s="44"/>
      <c r="F80" s="44"/>
      <c r="G80" s="44">
        <f t="shared" si="3"/>
        <v>0</v>
      </c>
      <c r="H80" s="44"/>
      <c r="I80" s="44"/>
      <c r="J80" s="45" t="e">
        <f t="shared" si="2"/>
        <v>#DIV/0!</v>
      </c>
    </row>
    <row r="81" spans="1:10" x14ac:dyDescent="0.2">
      <c r="A81" s="16" t="s">
        <v>212</v>
      </c>
      <c r="B81" s="16" t="s">
        <v>213</v>
      </c>
      <c r="C81" s="16" t="s">
        <v>214</v>
      </c>
      <c r="D81" s="44"/>
      <c r="E81" s="44"/>
      <c r="F81" s="44"/>
      <c r="G81" s="44">
        <f t="shared" si="3"/>
        <v>0</v>
      </c>
      <c r="H81" s="44"/>
      <c r="I81" s="44"/>
      <c r="J81" s="45" t="e">
        <f t="shared" si="2"/>
        <v>#DIV/0!</v>
      </c>
    </row>
    <row r="82" spans="1:10" x14ac:dyDescent="0.2">
      <c r="A82" s="16" t="s">
        <v>215</v>
      </c>
      <c r="B82" s="16" t="s">
        <v>216</v>
      </c>
      <c r="C82" s="16" t="s">
        <v>216</v>
      </c>
      <c r="D82" s="44"/>
      <c r="E82" s="44"/>
      <c r="F82" s="44"/>
      <c r="G82" s="44">
        <f t="shared" si="3"/>
        <v>0</v>
      </c>
      <c r="H82" s="44"/>
      <c r="I82" s="44"/>
      <c r="J82" s="45" t="e">
        <f t="shared" si="2"/>
        <v>#DIV/0!</v>
      </c>
    </row>
    <row r="83" spans="1:10" x14ac:dyDescent="0.2">
      <c r="A83" s="16" t="s">
        <v>218</v>
      </c>
      <c r="B83" s="16" t="s">
        <v>219</v>
      </c>
      <c r="C83" s="16" t="s">
        <v>220</v>
      </c>
      <c r="D83" s="44"/>
      <c r="E83" s="44"/>
      <c r="F83" s="44"/>
      <c r="G83" s="44">
        <f t="shared" si="3"/>
        <v>0</v>
      </c>
      <c r="H83" s="44"/>
      <c r="I83" s="44"/>
      <c r="J83" s="45" t="e">
        <f t="shared" si="2"/>
        <v>#DIV/0!</v>
      </c>
    </row>
    <row r="84" spans="1:10" x14ac:dyDescent="0.2">
      <c r="A84" s="16" t="s">
        <v>221</v>
      </c>
      <c r="B84" s="16" t="s">
        <v>219</v>
      </c>
      <c r="C84" s="16" t="s">
        <v>222</v>
      </c>
      <c r="D84" s="44"/>
      <c r="E84" s="44"/>
      <c r="F84" s="44"/>
      <c r="G84" s="44">
        <f t="shared" si="3"/>
        <v>0</v>
      </c>
      <c r="H84" s="44"/>
      <c r="I84" s="44"/>
      <c r="J84" s="45" t="e">
        <f t="shared" si="2"/>
        <v>#DIV/0!</v>
      </c>
    </row>
    <row r="85" spans="1:10" x14ac:dyDescent="0.2">
      <c r="A85" s="16" t="s">
        <v>223</v>
      </c>
      <c r="B85" s="16" t="s">
        <v>224</v>
      </c>
      <c r="C85" s="16" t="s">
        <v>225</v>
      </c>
      <c r="D85" s="44"/>
      <c r="E85" s="44"/>
      <c r="F85" s="44"/>
      <c r="G85" s="44">
        <f t="shared" si="3"/>
        <v>0</v>
      </c>
      <c r="H85" s="44"/>
      <c r="I85" s="44"/>
      <c r="J85" s="45" t="e">
        <f t="shared" si="2"/>
        <v>#DIV/0!</v>
      </c>
    </row>
    <row r="86" spans="1:10" x14ac:dyDescent="0.2">
      <c r="A86" s="16" t="s">
        <v>226</v>
      </c>
      <c r="B86" s="16" t="s">
        <v>227</v>
      </c>
      <c r="C86" s="16" t="s">
        <v>228</v>
      </c>
      <c r="D86" s="44"/>
      <c r="E86" s="44"/>
      <c r="F86" s="44"/>
      <c r="G86" s="44">
        <f t="shared" si="3"/>
        <v>0</v>
      </c>
      <c r="H86" s="44"/>
      <c r="I86" s="44"/>
      <c r="J86" s="45" t="e">
        <f t="shared" si="2"/>
        <v>#DIV/0!</v>
      </c>
    </row>
    <row r="87" spans="1:10" x14ac:dyDescent="0.2">
      <c r="A87" s="16" t="s">
        <v>229</v>
      </c>
      <c r="B87" s="16" t="s">
        <v>230</v>
      </c>
      <c r="C87" s="16" t="s">
        <v>231</v>
      </c>
      <c r="D87" s="44"/>
      <c r="E87" s="44"/>
      <c r="F87" s="44"/>
      <c r="G87" s="44">
        <f t="shared" si="3"/>
        <v>0</v>
      </c>
      <c r="H87" s="44"/>
      <c r="I87" s="44"/>
      <c r="J87" s="45" t="e">
        <f t="shared" si="2"/>
        <v>#DIV/0!</v>
      </c>
    </row>
    <row r="88" spans="1:10" x14ac:dyDescent="0.2">
      <c r="A88" s="16" t="s">
        <v>232</v>
      </c>
      <c r="B88" s="16" t="s">
        <v>233</v>
      </c>
      <c r="C88" s="16" t="s">
        <v>234</v>
      </c>
      <c r="D88" s="44"/>
      <c r="E88" s="44"/>
      <c r="F88" s="44"/>
      <c r="G88" s="44">
        <f t="shared" si="3"/>
        <v>0</v>
      </c>
      <c r="H88" s="44"/>
      <c r="I88" s="44"/>
      <c r="J88" s="45" t="e">
        <f t="shared" si="2"/>
        <v>#DIV/0!</v>
      </c>
    </row>
    <row r="89" spans="1:10" x14ac:dyDescent="0.2">
      <c r="A89" s="16" t="s">
        <v>235</v>
      </c>
      <c r="B89" s="16" t="s">
        <v>236</v>
      </c>
      <c r="C89" s="16" t="s">
        <v>237</v>
      </c>
      <c r="D89" s="44"/>
      <c r="E89" s="44"/>
      <c r="F89" s="44"/>
      <c r="G89" s="44">
        <f t="shared" si="3"/>
        <v>0</v>
      </c>
      <c r="H89" s="44"/>
      <c r="I89" s="44"/>
      <c r="J89" s="45" t="e">
        <f t="shared" si="2"/>
        <v>#DIV/0!</v>
      </c>
    </row>
    <row r="90" spans="1:10" x14ac:dyDescent="0.2">
      <c r="A90" s="16" t="s">
        <v>238</v>
      </c>
      <c r="B90" s="16" t="s">
        <v>239</v>
      </c>
      <c r="C90" s="16" t="s">
        <v>240</v>
      </c>
      <c r="D90" s="44"/>
      <c r="E90" s="44"/>
      <c r="F90" s="44"/>
      <c r="G90" s="44">
        <f t="shared" si="3"/>
        <v>0</v>
      </c>
      <c r="H90" s="44"/>
      <c r="I90" s="44"/>
      <c r="J90" s="45" t="e">
        <f t="shared" si="2"/>
        <v>#DIV/0!</v>
      </c>
    </row>
    <row r="91" spans="1:10" x14ac:dyDescent="0.2">
      <c r="A91" s="16" t="s">
        <v>244</v>
      </c>
      <c r="B91" s="16" t="s">
        <v>242</v>
      </c>
      <c r="C91" s="16" t="s">
        <v>242</v>
      </c>
      <c r="D91" s="44"/>
      <c r="E91" s="44"/>
      <c r="F91" s="44"/>
      <c r="G91" s="44">
        <f t="shared" si="3"/>
        <v>0</v>
      </c>
      <c r="H91" s="44"/>
      <c r="I91" s="44"/>
      <c r="J91" s="45" t="e">
        <f t="shared" si="2"/>
        <v>#DIV/0!</v>
      </c>
    </row>
    <row r="92" spans="1:10" x14ac:dyDescent="0.2">
      <c r="A92" s="16" t="s">
        <v>245</v>
      </c>
      <c r="B92" s="16" t="s">
        <v>246</v>
      </c>
      <c r="C92" s="16" t="s">
        <v>247</v>
      </c>
      <c r="D92" s="44"/>
      <c r="E92" s="44"/>
      <c r="F92" s="44"/>
      <c r="G92" s="44">
        <f t="shared" si="3"/>
        <v>0</v>
      </c>
      <c r="H92" s="44"/>
      <c r="I92" s="44"/>
      <c r="J92" s="45" t="e">
        <f t="shared" si="2"/>
        <v>#DIV/0!</v>
      </c>
    </row>
    <row r="93" spans="1:10" x14ac:dyDescent="0.2">
      <c r="A93" s="16" t="s">
        <v>248</v>
      </c>
      <c r="B93" s="16" t="s">
        <v>249</v>
      </c>
      <c r="C93" s="16" t="s">
        <v>250</v>
      </c>
      <c r="D93" s="44"/>
      <c r="E93" s="44"/>
      <c r="F93" s="44"/>
      <c r="G93" s="44">
        <f t="shared" si="3"/>
        <v>0</v>
      </c>
      <c r="H93" s="44"/>
      <c r="I93" s="44"/>
      <c r="J93" s="45" t="e">
        <f t="shared" si="2"/>
        <v>#DIV/0!</v>
      </c>
    </row>
    <row r="94" spans="1:10" x14ac:dyDescent="0.2">
      <c r="A94" s="16" t="s">
        <v>251</v>
      </c>
      <c r="B94" s="16" t="s">
        <v>252</v>
      </c>
      <c r="C94" s="16" t="s">
        <v>253</v>
      </c>
      <c r="D94" s="44"/>
      <c r="E94" s="44"/>
      <c r="F94" s="44"/>
      <c r="G94" s="44">
        <f t="shared" si="3"/>
        <v>0</v>
      </c>
      <c r="H94" s="44"/>
      <c r="I94" s="44"/>
      <c r="J94" s="45" t="e">
        <f t="shared" si="2"/>
        <v>#DIV/0!</v>
      </c>
    </row>
    <row r="95" spans="1:10" x14ac:dyDescent="0.2">
      <c r="A95" s="16" t="s">
        <v>254</v>
      </c>
      <c r="B95" s="16" t="s">
        <v>255</v>
      </c>
      <c r="C95" s="16" t="s">
        <v>256</v>
      </c>
      <c r="D95" s="44"/>
      <c r="E95" s="44"/>
      <c r="F95" s="44"/>
      <c r="G95" s="44">
        <f t="shared" si="3"/>
        <v>0</v>
      </c>
      <c r="H95" s="44"/>
      <c r="I95" s="44"/>
      <c r="J95" s="45" t="e">
        <f t="shared" si="2"/>
        <v>#DIV/0!</v>
      </c>
    </row>
    <row r="96" spans="1:10" x14ac:dyDescent="0.2">
      <c r="A96" s="16" t="s">
        <v>257</v>
      </c>
      <c r="B96" s="16" t="s">
        <v>258</v>
      </c>
      <c r="C96" s="16" t="s">
        <v>259</v>
      </c>
      <c r="D96" s="44"/>
      <c r="E96" s="44"/>
      <c r="F96" s="44"/>
      <c r="G96" s="44">
        <f t="shared" si="3"/>
        <v>0</v>
      </c>
      <c r="H96" s="44"/>
      <c r="I96" s="44"/>
      <c r="J96" s="45" t="e">
        <f t="shared" si="2"/>
        <v>#DIV/0!</v>
      </c>
    </row>
    <row r="97" spans="1:10" x14ac:dyDescent="0.2">
      <c r="A97" s="16" t="s">
        <v>260</v>
      </c>
      <c r="B97" s="16" t="s">
        <v>258</v>
      </c>
      <c r="C97" s="16" t="s">
        <v>411</v>
      </c>
      <c r="D97" s="44"/>
      <c r="E97" s="44"/>
      <c r="F97" s="44"/>
      <c r="G97" s="44">
        <f t="shared" si="3"/>
        <v>0</v>
      </c>
      <c r="H97" s="44"/>
      <c r="I97" s="44"/>
      <c r="J97" s="45" t="e">
        <f t="shared" si="2"/>
        <v>#DIV/0!</v>
      </c>
    </row>
    <row r="98" spans="1:10" x14ac:dyDescent="0.2">
      <c r="A98" s="16" t="s">
        <v>261</v>
      </c>
      <c r="B98" s="16" t="s">
        <v>258</v>
      </c>
      <c r="C98" s="16" t="s">
        <v>412</v>
      </c>
      <c r="D98" s="44"/>
      <c r="E98" s="44"/>
      <c r="F98" s="44"/>
      <c r="G98" s="44">
        <f t="shared" si="3"/>
        <v>0</v>
      </c>
      <c r="H98" s="44"/>
      <c r="I98" s="44"/>
      <c r="J98" s="45" t="e">
        <f t="shared" si="2"/>
        <v>#DIV/0!</v>
      </c>
    </row>
    <row r="99" spans="1:10" x14ac:dyDescent="0.2">
      <c r="A99" s="16" t="s">
        <v>262</v>
      </c>
      <c r="B99" s="16" t="s">
        <v>258</v>
      </c>
      <c r="C99" s="16" t="s">
        <v>413</v>
      </c>
      <c r="D99" s="44"/>
      <c r="E99" s="44"/>
      <c r="F99" s="44"/>
      <c r="G99" s="44">
        <f t="shared" si="3"/>
        <v>0</v>
      </c>
      <c r="H99" s="44"/>
      <c r="I99" s="44"/>
      <c r="J99" s="45" t="e">
        <f t="shared" si="2"/>
        <v>#DIV/0!</v>
      </c>
    </row>
    <row r="100" spans="1:10" x14ac:dyDescent="0.2">
      <c r="A100" s="16" t="s">
        <v>263</v>
      </c>
      <c r="B100" s="16" t="s">
        <v>258</v>
      </c>
      <c r="C100" s="16" t="s">
        <v>414</v>
      </c>
      <c r="D100" s="44"/>
      <c r="E100" s="44"/>
      <c r="F100" s="44"/>
      <c r="G100" s="44">
        <f t="shared" si="3"/>
        <v>0</v>
      </c>
      <c r="H100" s="44"/>
      <c r="I100" s="44"/>
      <c r="J100" s="45" t="e">
        <f t="shared" si="2"/>
        <v>#DIV/0!</v>
      </c>
    </row>
    <row r="101" spans="1:10" x14ac:dyDescent="0.2">
      <c r="A101" s="16" t="s">
        <v>264</v>
      </c>
      <c r="B101" s="16" t="s">
        <v>258</v>
      </c>
      <c r="C101" s="16" t="s">
        <v>415</v>
      </c>
      <c r="D101" s="44"/>
      <c r="E101" s="44"/>
      <c r="F101" s="44"/>
      <c r="G101" s="44">
        <f t="shared" si="3"/>
        <v>0</v>
      </c>
      <c r="H101" s="44"/>
      <c r="I101" s="44"/>
      <c r="J101" s="45" t="e">
        <f t="shared" si="2"/>
        <v>#DIV/0!</v>
      </c>
    </row>
    <row r="102" spans="1:10" x14ac:dyDescent="0.2">
      <c r="A102" s="16" t="s">
        <v>265</v>
      </c>
      <c r="B102" s="16" t="s">
        <v>258</v>
      </c>
      <c r="C102" s="16" t="s">
        <v>416</v>
      </c>
      <c r="D102" s="44"/>
      <c r="E102" s="44"/>
      <c r="F102" s="44"/>
      <c r="G102" s="44">
        <f t="shared" si="3"/>
        <v>0</v>
      </c>
      <c r="H102" s="44"/>
      <c r="I102" s="44"/>
      <c r="J102" s="45" t="e">
        <f t="shared" si="2"/>
        <v>#DIV/0!</v>
      </c>
    </row>
    <row r="103" spans="1:10" x14ac:dyDescent="0.2">
      <c r="A103" s="16" t="s">
        <v>266</v>
      </c>
      <c r="B103" s="16" t="s">
        <v>258</v>
      </c>
      <c r="C103" s="16" t="s">
        <v>417</v>
      </c>
      <c r="D103" s="44"/>
      <c r="E103" s="44"/>
      <c r="F103" s="44"/>
      <c r="G103" s="44">
        <f t="shared" si="3"/>
        <v>0</v>
      </c>
      <c r="H103" s="44"/>
      <c r="I103" s="44"/>
      <c r="J103" s="45" t="e">
        <f t="shared" si="2"/>
        <v>#DIV/0!</v>
      </c>
    </row>
    <row r="104" spans="1:10" x14ac:dyDescent="0.2">
      <c r="A104" s="16" t="s">
        <v>267</v>
      </c>
      <c r="B104" s="16" t="s">
        <v>258</v>
      </c>
      <c r="C104" s="16" t="s">
        <v>418</v>
      </c>
      <c r="D104" s="44"/>
      <c r="E104" s="44"/>
      <c r="F104" s="44"/>
      <c r="G104" s="44">
        <f t="shared" si="3"/>
        <v>0</v>
      </c>
      <c r="H104" s="44"/>
      <c r="I104" s="44"/>
      <c r="J104" s="45" t="e">
        <f t="shared" si="2"/>
        <v>#DIV/0!</v>
      </c>
    </row>
    <row r="105" spans="1:10" x14ac:dyDescent="0.2">
      <c r="A105" s="16" t="s">
        <v>288</v>
      </c>
      <c r="B105" s="16" t="s">
        <v>258</v>
      </c>
      <c r="C105" s="16" t="s">
        <v>419</v>
      </c>
      <c r="D105" s="44"/>
      <c r="E105" s="44"/>
      <c r="F105" s="44"/>
      <c r="G105" s="44">
        <f t="shared" si="3"/>
        <v>0</v>
      </c>
      <c r="H105" s="44"/>
      <c r="I105" s="44"/>
      <c r="J105" s="45" t="e">
        <f t="shared" si="2"/>
        <v>#DIV/0!</v>
      </c>
    </row>
    <row r="106" spans="1:10" x14ac:dyDescent="0.2">
      <c r="A106" s="16" t="s">
        <v>382</v>
      </c>
      <c r="B106" s="16" t="s">
        <v>258</v>
      </c>
      <c r="C106" s="16" t="s">
        <v>420</v>
      </c>
      <c r="D106" s="44"/>
      <c r="E106" s="44"/>
      <c r="F106" s="44"/>
      <c r="G106" s="44">
        <f t="shared" si="3"/>
        <v>0</v>
      </c>
      <c r="H106" s="44"/>
      <c r="I106" s="44"/>
      <c r="J106" s="45" t="e">
        <f t="shared" si="2"/>
        <v>#DIV/0!</v>
      </c>
    </row>
    <row r="107" spans="1:10" x14ac:dyDescent="0.2">
      <c r="A107" s="16" t="s">
        <v>268</v>
      </c>
      <c r="B107" s="16" t="s">
        <v>269</v>
      </c>
      <c r="C107" s="16" t="s">
        <v>269</v>
      </c>
      <c r="D107" s="44"/>
      <c r="E107" s="44"/>
      <c r="F107" s="44"/>
      <c r="G107" s="44">
        <f t="shared" si="3"/>
        <v>0</v>
      </c>
      <c r="H107" s="44"/>
      <c r="I107" s="44"/>
      <c r="J107" s="45" t="e">
        <f t="shared" si="2"/>
        <v>#DIV/0!</v>
      </c>
    </row>
    <row r="108" spans="1:10" x14ac:dyDescent="0.2">
      <c r="A108" s="16" t="s">
        <v>270</v>
      </c>
      <c r="B108" s="16" t="s">
        <v>269</v>
      </c>
      <c r="C108" s="16" t="s">
        <v>271</v>
      </c>
      <c r="D108" s="44"/>
      <c r="E108" s="44"/>
      <c r="F108" s="44"/>
      <c r="G108" s="44">
        <f t="shared" si="3"/>
        <v>0</v>
      </c>
      <c r="H108" s="44"/>
      <c r="I108" s="44"/>
      <c r="J108" s="45" t="e">
        <f t="shared" si="2"/>
        <v>#DIV/0!</v>
      </c>
    </row>
    <row r="109" spans="1:10" x14ac:dyDescent="0.2">
      <c r="A109" s="16" t="s">
        <v>272</v>
      </c>
      <c r="B109" s="16" t="s">
        <v>273</v>
      </c>
      <c r="C109" s="16" t="s">
        <v>274</v>
      </c>
      <c r="D109" s="44"/>
      <c r="E109" s="44"/>
      <c r="F109" s="44"/>
      <c r="G109" s="44">
        <f t="shared" si="3"/>
        <v>0</v>
      </c>
      <c r="H109" s="44"/>
      <c r="I109" s="44"/>
      <c r="J109" s="45" t="e">
        <f t="shared" si="2"/>
        <v>#DIV/0!</v>
      </c>
    </row>
    <row r="110" spans="1:10" x14ac:dyDescent="0.2">
      <c r="A110" s="16" t="s">
        <v>275</v>
      </c>
      <c r="B110" s="16" t="s">
        <v>276</v>
      </c>
      <c r="C110" s="16" t="s">
        <v>277</v>
      </c>
      <c r="D110" s="44"/>
      <c r="E110" s="44"/>
      <c r="F110" s="44"/>
      <c r="G110" s="44">
        <f t="shared" si="3"/>
        <v>0</v>
      </c>
      <c r="H110" s="44"/>
      <c r="I110" s="44"/>
      <c r="J110" s="45" t="e">
        <f t="shared" si="2"/>
        <v>#DIV/0!</v>
      </c>
    </row>
    <row r="111" spans="1:10" x14ac:dyDescent="0.2">
      <c r="A111" s="16" t="s">
        <v>278</v>
      </c>
      <c r="B111" s="16" t="s">
        <v>279</v>
      </c>
      <c r="C111" s="16" t="s">
        <v>279</v>
      </c>
      <c r="D111" s="44"/>
      <c r="E111" s="44"/>
      <c r="F111" s="44"/>
      <c r="G111" s="44">
        <f t="shared" si="3"/>
        <v>0</v>
      </c>
      <c r="H111" s="44"/>
      <c r="I111" s="44"/>
      <c r="J111" s="45" t="e">
        <f>G111/I111</f>
        <v>#DIV/0!</v>
      </c>
    </row>
    <row r="112" spans="1:10" ht="13.5" thickBot="1" x14ac:dyDescent="0.25">
      <c r="A112" s="34" t="s">
        <v>410</v>
      </c>
      <c r="B112" s="16" t="s">
        <v>279</v>
      </c>
      <c r="C112" s="16" t="s">
        <v>409</v>
      </c>
      <c r="D112" s="44"/>
      <c r="E112" s="44"/>
      <c r="F112" s="44"/>
      <c r="G112" s="44">
        <f t="shared" si="3"/>
        <v>0</v>
      </c>
      <c r="H112" s="44"/>
      <c r="I112" s="44"/>
      <c r="J112" s="45" t="e">
        <f>G112/I112</f>
        <v>#DIV/0!</v>
      </c>
    </row>
    <row r="113" spans="1:10" ht="13.5" thickTop="1" x14ac:dyDescent="0.2">
      <c r="A113" s="32" t="s">
        <v>280</v>
      </c>
      <c r="B113" s="32"/>
      <c r="C113" s="32"/>
      <c r="D113" s="46">
        <f>SUM(D3:D112)</f>
        <v>0</v>
      </c>
      <c r="E113" s="46">
        <f>SUM(E3:E112)</f>
        <v>0</v>
      </c>
      <c r="F113" s="46">
        <f>SUM(F3:F112)</f>
        <v>0</v>
      </c>
      <c r="G113" s="46">
        <f t="shared" ref="G113" si="4">D113+E113+F113</f>
        <v>0</v>
      </c>
      <c r="H113" s="46">
        <f>SUM(H3:H112)</f>
        <v>0</v>
      </c>
      <c r="I113" s="46">
        <f>SUM(I3:I112)</f>
        <v>0</v>
      </c>
      <c r="J113" s="47" t="e">
        <f t="shared" si="2"/>
        <v>#DIV/0!</v>
      </c>
    </row>
    <row r="115" spans="1:10" x14ac:dyDescent="0.2">
      <c r="A115" s="13" t="s">
        <v>454</v>
      </c>
      <c r="B115" s="13"/>
      <c r="C115" s="13"/>
      <c r="D115" s="48"/>
      <c r="E115" s="48"/>
      <c r="F115" s="48"/>
      <c r="G115" s="48"/>
      <c r="H115" s="48"/>
      <c r="I115" s="48"/>
      <c r="J115" s="49"/>
    </row>
    <row r="117" spans="1:10" x14ac:dyDescent="0.2">
      <c r="A117" s="13" t="s">
        <v>283</v>
      </c>
      <c r="B117" s="13"/>
      <c r="C117" s="13"/>
      <c r="D117" s="48"/>
      <c r="E117" s="48"/>
      <c r="F117" s="48"/>
      <c r="G117" s="48"/>
      <c r="H117" s="48"/>
      <c r="I117" s="48"/>
      <c r="J117" s="49"/>
    </row>
  </sheetData>
  <mergeCells count="1">
    <mergeCell ref="D1:I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136"/>
  <sheetViews>
    <sheetView zoomScaleNormal="100" workbookViewId="0">
      <pane xSplit="3" ySplit="2" topLeftCell="D63" activePane="bottomRight" state="frozen"/>
      <selection activeCell="K75" sqref="K75"/>
      <selection pane="topRight" activeCell="K75" sqref="K75"/>
      <selection pane="bottomLeft" activeCell="K75" sqref="K75"/>
      <selection pane="bottomRight" activeCell="A84" sqref="A84:XFD84"/>
    </sheetView>
  </sheetViews>
  <sheetFormatPr defaultColWidth="5.7109375" defaultRowHeight="12.75" x14ac:dyDescent="0.2"/>
  <cols>
    <col min="1" max="1" width="6.7109375" style="22" customWidth="1"/>
    <col min="2" max="2" width="11.28515625" style="17" bestFit="1" customWidth="1"/>
    <col min="3" max="3" width="26.42578125" style="17" bestFit="1" customWidth="1"/>
    <col min="4" max="4" width="6.85546875" style="17" bestFit="1" customWidth="1"/>
    <col min="5" max="9" width="7.28515625" style="17" bestFit="1" customWidth="1"/>
    <col min="10" max="10" width="6.28515625" style="17" bestFit="1" customWidth="1"/>
    <col min="11" max="12" width="7.28515625" style="17" bestFit="1" customWidth="1"/>
    <col min="13" max="13" width="7.28515625" style="17" customWidth="1"/>
    <col min="14" max="15" width="7.28515625" style="17" bestFit="1" customWidth="1"/>
    <col min="16" max="16" width="8.5703125" style="23" customWidth="1"/>
    <col min="17" max="16384" width="5.7109375" style="3"/>
  </cols>
  <sheetData>
    <row r="1" spans="1:17" s="2" customFormat="1" x14ac:dyDescent="0.2">
      <c r="A1" s="67"/>
      <c r="B1" s="68"/>
      <c r="C1" s="69"/>
      <c r="D1" s="101" t="s">
        <v>284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/>
      <c r="P1" s="70" t="s">
        <v>285</v>
      </c>
    </row>
    <row r="2" spans="1:17" s="2" customFormat="1" x14ac:dyDescent="0.2">
      <c r="A2" s="71" t="s">
        <v>0</v>
      </c>
      <c r="B2" s="72" t="s">
        <v>1</v>
      </c>
      <c r="C2" s="72" t="s">
        <v>2</v>
      </c>
      <c r="D2" s="73">
        <v>44927</v>
      </c>
      <c r="E2" s="73">
        <v>44958</v>
      </c>
      <c r="F2" s="73">
        <v>44986</v>
      </c>
      <c r="G2" s="73">
        <v>45017</v>
      </c>
      <c r="H2" s="73">
        <v>45047</v>
      </c>
      <c r="I2" s="73">
        <v>45078</v>
      </c>
      <c r="J2" s="73">
        <v>45108</v>
      </c>
      <c r="K2" s="73">
        <v>45139</v>
      </c>
      <c r="L2" s="73">
        <v>45170</v>
      </c>
      <c r="M2" s="73">
        <v>45200</v>
      </c>
      <c r="N2" s="73">
        <v>45231</v>
      </c>
      <c r="O2" s="73">
        <v>45261</v>
      </c>
      <c r="P2" s="55" t="s">
        <v>286</v>
      </c>
    </row>
    <row r="3" spans="1:17" x14ac:dyDescent="0.2">
      <c r="A3" s="26" t="s">
        <v>9</v>
      </c>
      <c r="B3" s="27" t="s">
        <v>10</v>
      </c>
      <c r="C3" s="27" t="s">
        <v>11</v>
      </c>
      <c r="D3" s="74">
        <f>'[1]Jan 2023'!J3</f>
        <v>0.9642857142857143</v>
      </c>
      <c r="E3" s="74">
        <f>'[1]Feb 2023'!J3</f>
        <v>1.125</v>
      </c>
      <c r="F3" s="74">
        <f>'Mar 2023'!J3</f>
        <v>0.967741935483871</v>
      </c>
      <c r="G3" s="74">
        <f>'Apr 2023'!J3</f>
        <v>1</v>
      </c>
      <c r="H3" s="74">
        <f>'May 2023'!J3</f>
        <v>1.2173913043478262</v>
      </c>
      <c r="I3" s="74">
        <f>'Jun 2023'!J3</f>
        <v>1.2413793103448276</v>
      </c>
      <c r="J3" s="74">
        <f>'Jul 2023'!J3</f>
        <v>0.88461538461538458</v>
      </c>
      <c r="K3" s="74">
        <f>'Aug 2023'!J3</f>
        <v>1.21875</v>
      </c>
      <c r="L3" s="74"/>
      <c r="M3" s="74"/>
      <c r="N3" s="74"/>
      <c r="O3" s="74"/>
      <c r="P3" s="75">
        <f>SUM(D3:O3)/7</f>
        <v>1.2313090927253749</v>
      </c>
      <c r="Q3" s="7"/>
    </row>
    <row r="4" spans="1:17" x14ac:dyDescent="0.2">
      <c r="A4" s="26" t="s">
        <v>12</v>
      </c>
      <c r="B4" s="27" t="s">
        <v>13</v>
      </c>
      <c r="C4" s="27" t="s">
        <v>13</v>
      </c>
      <c r="D4" s="74">
        <f>'[1]Jan 2023'!J4</f>
        <v>1.1923076923076923</v>
      </c>
      <c r="E4" s="74">
        <f>'[1]Feb 2023'!J4</f>
        <v>1.3125</v>
      </c>
      <c r="F4" s="74">
        <f>'Mar 2023'!J4</f>
        <v>1.7058823529411764</v>
      </c>
      <c r="G4" s="74">
        <f>'Apr 2023'!J4</f>
        <v>0.967741935483871</v>
      </c>
      <c r="H4" s="74">
        <f>'May 2023'!J4</f>
        <v>0.80952380952380953</v>
      </c>
      <c r="I4" s="74">
        <f>'Jun 2023'!J4</f>
        <v>0.9285714285714286</v>
      </c>
      <c r="J4" s="74">
        <f>'Jul 2023'!J4</f>
        <v>2.1052631578947367</v>
      </c>
      <c r="K4" s="74">
        <f>'Aug 2023'!J4</f>
        <v>0.7142857142857143</v>
      </c>
      <c r="L4" s="74"/>
      <c r="M4" s="74"/>
      <c r="N4" s="74"/>
      <c r="O4" s="74"/>
      <c r="P4" s="75">
        <f>SUM(D4:O4)/7</f>
        <v>1.3908680130012041</v>
      </c>
    </row>
    <row r="5" spans="1:17" x14ac:dyDescent="0.2">
      <c r="A5" s="26" t="s">
        <v>14</v>
      </c>
      <c r="B5" s="27" t="s">
        <v>15</v>
      </c>
      <c r="C5" s="27" t="s">
        <v>15</v>
      </c>
      <c r="D5" s="74">
        <f>'[1]Jan 2023'!J5</f>
        <v>1</v>
      </c>
      <c r="E5" s="74">
        <f>'[1]Feb 2023'!J5</f>
        <v>1</v>
      </c>
      <c r="F5" s="74">
        <f>'Mar 2023'!J5</f>
        <v>1</v>
      </c>
      <c r="G5" s="74">
        <f>'Apr 2023'!J5</f>
        <v>1</v>
      </c>
      <c r="H5" s="74">
        <f>'May 2023'!J5</f>
        <v>1</v>
      </c>
      <c r="I5" s="74">
        <f>'Jun 2023'!J5</f>
        <v>0.90909090909090906</v>
      </c>
      <c r="J5" s="74">
        <f>'Jul 2023'!J5</f>
        <v>1</v>
      </c>
      <c r="K5" s="74">
        <f>'Aug 2023'!J5</f>
        <v>0.90909090909090906</v>
      </c>
      <c r="L5" s="74"/>
      <c r="M5" s="74"/>
      <c r="N5" s="74"/>
      <c r="O5" s="74"/>
      <c r="P5" s="75">
        <f t="shared" ref="P5:P65" si="0">SUM(D5:O5)/7</f>
        <v>1.1168831168831168</v>
      </c>
    </row>
    <row r="6" spans="1:17" x14ac:dyDescent="0.2">
      <c r="A6" s="26" t="s">
        <v>16</v>
      </c>
      <c r="B6" s="27" t="s">
        <v>17</v>
      </c>
      <c r="C6" s="27" t="s">
        <v>18</v>
      </c>
      <c r="D6" s="74">
        <f>'[1]Jan 2023'!J6</f>
        <v>0.875</v>
      </c>
      <c r="E6" s="74">
        <f>'[1]Feb 2023'!J6</f>
        <v>0.66666666666666663</v>
      </c>
      <c r="F6" s="74">
        <f>'Mar 2023'!J6</f>
        <v>1.1000000000000001</v>
      </c>
      <c r="G6" s="74">
        <f>'Apr 2023'!J6</f>
        <v>1.3846153846153846</v>
      </c>
      <c r="H6" s="74">
        <f>'May 2023'!J6</f>
        <v>0.96153846153846156</v>
      </c>
      <c r="I6" s="74">
        <f>'Jun 2023'!J6</f>
        <v>0.8529411764705882</v>
      </c>
      <c r="J6" s="74">
        <f>'Jul 2023'!J6</f>
        <v>1</v>
      </c>
      <c r="K6" s="74">
        <f>'Aug 2023'!J6</f>
        <v>1.0454545454545454</v>
      </c>
      <c r="L6" s="74"/>
      <c r="M6" s="74"/>
      <c r="N6" s="74"/>
      <c r="O6" s="74"/>
      <c r="P6" s="75">
        <f t="shared" si="0"/>
        <v>1.1266023192493779</v>
      </c>
    </row>
    <row r="7" spans="1:17" x14ac:dyDescent="0.2">
      <c r="A7" s="26" t="s">
        <v>19</v>
      </c>
      <c r="B7" s="27" t="s">
        <v>17</v>
      </c>
      <c r="C7" s="27" t="s">
        <v>20</v>
      </c>
      <c r="D7" s="74">
        <f>'[1]Jan 2023'!J7</f>
        <v>0.90666666666666662</v>
      </c>
      <c r="E7" s="74">
        <f>'[1]Feb 2023'!J7</f>
        <v>0.88095238095238093</v>
      </c>
      <c r="F7" s="74">
        <f>'Mar 2023'!J7</f>
        <v>1.0877192982456141</v>
      </c>
      <c r="G7" s="74">
        <f>'Apr 2023'!J7</f>
        <v>1.0517241379310345</v>
      </c>
      <c r="H7" s="74">
        <f>'May 2023'!J7</f>
        <v>0.8</v>
      </c>
      <c r="I7" s="74">
        <f>'Jun 2023'!J7</f>
        <v>1</v>
      </c>
      <c r="J7" s="74">
        <f>'Jul 2023'!J7</f>
        <v>1.0158730158730158</v>
      </c>
      <c r="K7" s="74">
        <f>'Aug 2023'!J7</f>
        <v>0.98148148148148151</v>
      </c>
      <c r="L7" s="74"/>
      <c r="M7" s="74"/>
      <c r="N7" s="74"/>
      <c r="O7" s="74"/>
      <c r="P7" s="75">
        <f t="shared" si="0"/>
        <v>1.1034881401643133</v>
      </c>
    </row>
    <row r="8" spans="1:17" x14ac:dyDescent="0.2">
      <c r="A8" s="26" t="s">
        <v>21</v>
      </c>
      <c r="B8" s="27" t="s">
        <v>22</v>
      </c>
      <c r="C8" s="27" t="s">
        <v>23</v>
      </c>
      <c r="D8" s="74">
        <f>'[1]Jan 2023'!J8</f>
        <v>1</v>
      </c>
      <c r="E8" s="74">
        <f>'[1]Feb 2023'!J8</f>
        <v>1.05</v>
      </c>
      <c r="F8" s="74">
        <f>'Mar 2023'!J8</f>
        <v>1.5625</v>
      </c>
      <c r="G8" s="74">
        <f>'Apr 2023'!J8</f>
        <v>1.7826086956521738</v>
      </c>
      <c r="H8" s="74">
        <f>'May 2023'!J8</f>
        <v>1.0384615384615385</v>
      </c>
      <c r="I8" s="74">
        <f>'Jun 2023'!J8</f>
        <v>1.0769230769230769</v>
      </c>
      <c r="J8" s="74">
        <f>'Jul 2023'!J8</f>
        <v>0.90476190476190477</v>
      </c>
      <c r="K8" s="74">
        <f>'Aug 2023'!J8</f>
        <v>1.5789473684210527</v>
      </c>
      <c r="L8" s="74"/>
      <c r="M8" s="74"/>
      <c r="N8" s="74"/>
      <c r="O8" s="74"/>
      <c r="P8" s="75">
        <f t="shared" si="0"/>
        <v>1.4277432263171066</v>
      </c>
    </row>
    <row r="9" spans="1:17" x14ac:dyDescent="0.2">
      <c r="A9" s="26" t="s">
        <v>24</v>
      </c>
      <c r="B9" s="27" t="s">
        <v>25</v>
      </c>
      <c r="C9" s="27" t="s">
        <v>26</v>
      </c>
      <c r="D9" s="74">
        <f>'[1]Jan 2023'!J9</f>
        <v>0.92941176470588238</v>
      </c>
      <c r="E9" s="74">
        <f>'[1]Feb 2023'!J9</f>
        <v>1.0306122448979591</v>
      </c>
      <c r="F9" s="74">
        <f>'Mar 2023'!J9</f>
        <v>1.3924050632911393</v>
      </c>
      <c r="G9" s="74">
        <f>'Apr 2023'!J9</f>
        <v>0.96825396825396826</v>
      </c>
      <c r="H9" s="74">
        <f>'May 2023'!J9</f>
        <v>1.153061224489796</v>
      </c>
      <c r="I9" s="74">
        <f>'Jun 2023'!J9</f>
        <v>1.0097087378640777</v>
      </c>
      <c r="J9" s="74">
        <f>'Jul 2023'!J9</f>
        <v>1.22</v>
      </c>
      <c r="K9" s="74">
        <f>'Aug 2023'!J9</f>
        <v>1.0234375</v>
      </c>
      <c r="L9" s="74"/>
      <c r="M9" s="74"/>
      <c r="N9" s="74"/>
      <c r="O9" s="74"/>
      <c r="P9" s="75">
        <f t="shared" si="0"/>
        <v>1.246698643357546</v>
      </c>
    </row>
    <row r="10" spans="1:17" x14ac:dyDescent="0.2">
      <c r="A10" s="26" t="s">
        <v>27</v>
      </c>
      <c r="B10" s="27" t="s">
        <v>28</v>
      </c>
      <c r="C10" s="27" t="s">
        <v>29</v>
      </c>
      <c r="D10" s="74">
        <f>'[1]Jan 2023'!J10</f>
        <v>1.0454545454545454</v>
      </c>
      <c r="E10" s="74">
        <f>'[1]Feb 2023'!J10</f>
        <v>1</v>
      </c>
      <c r="F10" s="74">
        <f>'Mar 2023'!J10</f>
        <v>1.0909090909090908</v>
      </c>
      <c r="G10" s="74">
        <f>'Apr 2023'!J10</f>
        <v>1.0357142857142858</v>
      </c>
      <c r="H10" s="74">
        <f>'May 2023'!J10</f>
        <v>0.88235294117647056</v>
      </c>
      <c r="I10" s="74">
        <f>'Jun 2023'!J10</f>
        <v>0.9</v>
      </c>
      <c r="J10" s="74">
        <f>'Jul 2023'!J10</f>
        <v>1.0384615384615385</v>
      </c>
      <c r="K10" s="74">
        <f>'Aug 2023'!J10</f>
        <v>1.2380952380952381</v>
      </c>
      <c r="L10" s="74"/>
      <c r="M10" s="74"/>
      <c r="N10" s="74"/>
      <c r="O10" s="74"/>
      <c r="P10" s="75">
        <f t="shared" si="0"/>
        <v>1.1758553771158813</v>
      </c>
    </row>
    <row r="11" spans="1:17" x14ac:dyDescent="0.2">
      <c r="A11" s="26" t="s">
        <v>30</v>
      </c>
      <c r="B11" s="27" t="s">
        <v>31</v>
      </c>
      <c r="C11" s="27" t="s">
        <v>32</v>
      </c>
      <c r="D11" s="74">
        <f>'[1]Jan 2023'!J11</f>
        <v>2.0625</v>
      </c>
      <c r="E11" s="74">
        <f>'[1]Feb 2023'!J11</f>
        <v>1.6304347826086956</v>
      </c>
      <c r="F11" s="74">
        <f>'Mar 2023'!J11</f>
        <v>2.2758620689655173</v>
      </c>
      <c r="G11" s="74">
        <f>'Apr 2023'!J11</f>
        <v>2.09375</v>
      </c>
      <c r="H11" s="74">
        <f>'May 2023'!J11</f>
        <v>2.6545454545454548</v>
      </c>
      <c r="I11" s="74">
        <f>'Jun 2023'!J11</f>
        <v>2.0754716981132075</v>
      </c>
      <c r="J11" s="74">
        <f>'Jul 2023'!J11</f>
        <v>1.5333333333333334</v>
      </c>
      <c r="K11" s="74">
        <f>'Aug 2023'!J11</f>
        <v>1.5272727272727273</v>
      </c>
      <c r="L11" s="74"/>
      <c r="M11" s="74"/>
      <c r="N11" s="74"/>
      <c r="O11" s="74"/>
      <c r="P11" s="75">
        <f t="shared" si="0"/>
        <v>2.2647385806912768</v>
      </c>
    </row>
    <row r="12" spans="1:17" x14ac:dyDescent="0.2">
      <c r="A12" s="26" t="s">
        <v>33</v>
      </c>
      <c r="B12" s="27" t="s">
        <v>31</v>
      </c>
      <c r="C12" s="27" t="s">
        <v>34</v>
      </c>
      <c r="D12" s="74">
        <f>'[1]Jan 2023'!J12</f>
        <v>1.85625</v>
      </c>
      <c r="E12" s="74">
        <f>'[1]Feb 2023'!J12</f>
        <v>1.1111111111111112</v>
      </c>
      <c r="F12" s="74">
        <f>'Mar 2023'!J12</f>
        <v>1.9673913043478262</v>
      </c>
      <c r="G12" s="74">
        <f>'Apr 2023'!J12</f>
        <v>1.7525773195876289</v>
      </c>
      <c r="H12" s="74">
        <f>'May 2023'!J12</f>
        <v>1.75</v>
      </c>
      <c r="I12" s="74">
        <f>'Jun 2023'!J12</f>
        <v>1.1390374331550801</v>
      </c>
      <c r="J12" s="74">
        <f>'Jul 2023'!J12</f>
        <v>1.5921787709497206</v>
      </c>
      <c r="K12" s="74">
        <f>'Aug 2023'!J12</f>
        <v>1.4688995215311005</v>
      </c>
      <c r="L12" s="74"/>
      <c r="M12" s="74"/>
      <c r="N12" s="74"/>
      <c r="O12" s="74"/>
      <c r="P12" s="75">
        <f t="shared" si="0"/>
        <v>1.8053493515260668</v>
      </c>
    </row>
    <row r="13" spans="1:17" x14ac:dyDescent="0.2">
      <c r="A13" s="26" t="s">
        <v>35</v>
      </c>
      <c r="B13" s="27" t="s">
        <v>36</v>
      </c>
      <c r="C13" s="27" t="s">
        <v>37</v>
      </c>
      <c r="D13" s="74">
        <f>'[1]Jan 2023'!J13</f>
        <v>0.98630136986301364</v>
      </c>
      <c r="E13" s="74">
        <f>'[1]Feb 2023'!J13</f>
        <v>1.0609756097560976</v>
      </c>
      <c r="F13" s="74">
        <f>'Mar 2023'!J13</f>
        <v>1.1830985915492958</v>
      </c>
      <c r="G13" s="74">
        <f>'Apr 2023'!J13</f>
        <v>1.0952380952380953</v>
      </c>
      <c r="H13" s="74">
        <f>'May 2023'!J13</f>
        <v>1.0769230769230769</v>
      </c>
      <c r="I13" s="74">
        <f>'Jun 2023'!J13</f>
        <v>1</v>
      </c>
      <c r="J13" s="74">
        <f>'Jul 2023'!J13</f>
        <v>0.97297297297297303</v>
      </c>
      <c r="K13" s="74">
        <f>'Aug 2023'!J13</f>
        <v>0.9375</v>
      </c>
      <c r="L13" s="74"/>
      <c r="M13" s="74"/>
      <c r="N13" s="74"/>
      <c r="O13" s="74"/>
      <c r="P13" s="75">
        <f t="shared" si="0"/>
        <v>1.1875728166146504</v>
      </c>
    </row>
    <row r="14" spans="1:17" x14ac:dyDescent="0.2">
      <c r="A14" s="26" t="s">
        <v>38</v>
      </c>
      <c r="B14" s="27" t="s">
        <v>36</v>
      </c>
      <c r="C14" s="27" t="s">
        <v>39</v>
      </c>
      <c r="D14" s="74">
        <f>'[1]Jan 2023'!J14</f>
        <v>1.3636363636363635</v>
      </c>
      <c r="E14" s="74">
        <f>'[1]Feb 2023'!J14</f>
        <v>1.5</v>
      </c>
      <c r="F14" s="74">
        <f>'Mar 2023'!J14</f>
        <v>1</v>
      </c>
      <c r="G14" s="74">
        <f>'Apr 2023'!J14</f>
        <v>0.90909090909090906</v>
      </c>
      <c r="H14" s="74">
        <f>'May 2023'!J14</f>
        <v>1.3333333333333333</v>
      </c>
      <c r="I14" s="74">
        <f>'Jun 2023'!J14</f>
        <v>1.1000000000000001</v>
      </c>
      <c r="J14" s="74">
        <f>'Jul 2023'!J14</f>
        <v>1.5</v>
      </c>
      <c r="K14" s="74">
        <f>'Aug 2023'!J14</f>
        <v>1.0833333333333333</v>
      </c>
      <c r="L14" s="74"/>
      <c r="M14" s="74"/>
      <c r="N14" s="74"/>
      <c r="O14" s="74"/>
      <c r="P14" s="75">
        <f t="shared" si="0"/>
        <v>1.3984848484848484</v>
      </c>
    </row>
    <row r="15" spans="1:17" x14ac:dyDescent="0.2">
      <c r="A15" s="26" t="s">
        <v>40</v>
      </c>
      <c r="B15" s="27" t="s">
        <v>41</v>
      </c>
      <c r="C15" s="27" t="s">
        <v>42</v>
      </c>
      <c r="D15" s="74">
        <f>'[1]Jan 2023'!J15</f>
        <v>1.0185185185185186</v>
      </c>
      <c r="E15" s="74">
        <f>'[1]Feb 2023'!J15</f>
        <v>1</v>
      </c>
      <c r="F15" s="74">
        <f>'Mar 2023'!J15</f>
        <v>1.0188679245283019</v>
      </c>
      <c r="G15" s="74">
        <f>'Apr 2023'!J15</f>
        <v>1.0222222222222221</v>
      </c>
      <c r="H15" s="74">
        <f>'May 2023'!J15</f>
        <v>0.90697674418604646</v>
      </c>
      <c r="I15" s="74">
        <f>'Jun 2023'!J15</f>
        <v>0.98305084745762716</v>
      </c>
      <c r="J15" s="74">
        <f>'Jul 2023'!J15</f>
        <v>0.921875</v>
      </c>
      <c r="K15" s="74">
        <f>'Aug 2023'!J15</f>
        <v>0.95454545454545459</v>
      </c>
      <c r="L15" s="74"/>
      <c r="M15" s="74"/>
      <c r="N15" s="74"/>
      <c r="O15" s="74"/>
      <c r="P15" s="75">
        <f t="shared" si="0"/>
        <v>1.1180081016368815</v>
      </c>
    </row>
    <row r="16" spans="1:17" x14ac:dyDescent="0.2">
      <c r="A16" s="26" t="s">
        <v>43</v>
      </c>
      <c r="B16" s="27" t="s">
        <v>44</v>
      </c>
      <c r="C16" s="27" t="s">
        <v>45</v>
      </c>
      <c r="D16" s="74">
        <f>'[1]Jan 2023'!J16</f>
        <v>2.375</v>
      </c>
      <c r="E16" s="74">
        <f>'[1]Feb 2023'!J16</f>
        <v>2.1111111111111112</v>
      </c>
      <c r="F16" s="74">
        <f>'Mar 2023'!J16</f>
        <v>2.2413793103448274</v>
      </c>
      <c r="G16" s="74">
        <f>'Apr 2023'!J16</f>
        <v>3.2857142857142856</v>
      </c>
      <c r="H16" s="74">
        <f>'May 2023'!J16</f>
        <v>3.9090909090909092</v>
      </c>
      <c r="I16" s="74">
        <f>'Jun 2023'!J16</f>
        <v>3.5185185185185186</v>
      </c>
      <c r="J16" s="74">
        <f>'Jul 2023'!J16</f>
        <v>3.6206896551724137</v>
      </c>
      <c r="K16" s="74">
        <f>'Aug 2023'!J16</f>
        <v>5.875</v>
      </c>
      <c r="L16" s="74"/>
      <c r="M16" s="74"/>
      <c r="N16" s="74"/>
      <c r="O16" s="74"/>
      <c r="P16" s="75">
        <f t="shared" si="0"/>
        <v>3.8480719699931525</v>
      </c>
    </row>
    <row r="17" spans="1:16" x14ac:dyDescent="0.2">
      <c r="A17" s="26" t="s">
        <v>46</v>
      </c>
      <c r="B17" s="27" t="s">
        <v>47</v>
      </c>
      <c r="C17" s="27" t="s">
        <v>48</v>
      </c>
      <c r="D17" s="74">
        <f>'[1]Jan 2023'!J17</f>
        <v>0.9517241379310345</v>
      </c>
      <c r="E17" s="74">
        <f>'[1]Feb 2023'!J17</f>
        <v>1.0369127516778522</v>
      </c>
      <c r="F17" s="74">
        <f>'Mar 2023'!J17</f>
        <v>1.0243055555555556</v>
      </c>
      <c r="G17" s="74">
        <f>'Apr 2023'!J17</f>
        <v>1.0179856115107915</v>
      </c>
      <c r="H17" s="74">
        <f>'May 2023'!J17</f>
        <v>0.9770491803278688</v>
      </c>
      <c r="I17" s="74">
        <f>'Jun 2023'!J17</f>
        <v>0.9532374100719424</v>
      </c>
      <c r="J17" s="74">
        <f>'Jul 2023'!J17</f>
        <v>0.94841269841269837</v>
      </c>
      <c r="K17" s="74">
        <f>'Aug 2023'!J17</f>
        <v>0.97101449275362317</v>
      </c>
      <c r="L17" s="74"/>
      <c r="M17" s="74"/>
      <c r="N17" s="74"/>
      <c r="O17" s="74"/>
      <c r="P17" s="75">
        <f t="shared" si="0"/>
        <v>1.1258059768916238</v>
      </c>
    </row>
    <row r="18" spans="1:16" x14ac:dyDescent="0.2">
      <c r="A18" s="26" t="s">
        <v>49</v>
      </c>
      <c r="B18" s="27" t="s">
        <v>47</v>
      </c>
      <c r="C18" s="27" t="s">
        <v>50</v>
      </c>
      <c r="D18" s="74">
        <f>'[1]Jan 2023'!J18</f>
        <v>1.0687500000000001</v>
      </c>
      <c r="E18" s="74">
        <f>'[1]Feb 2023'!J18</f>
        <v>1.1320754716981132</v>
      </c>
      <c r="F18" s="74">
        <f>'Mar 2023'!J18</f>
        <v>1.0890410958904109</v>
      </c>
      <c r="G18" s="74">
        <f>'Apr 2023'!J18</f>
        <v>1.1212121212121211</v>
      </c>
      <c r="H18" s="74">
        <f>'May 2023'!J18</f>
        <v>1.1696969696969697</v>
      </c>
      <c r="I18" s="74">
        <f>'Jun 2023'!J18</f>
        <v>1.0548780487804879</v>
      </c>
      <c r="J18" s="74">
        <f>'Jul 2023'!J18</f>
        <v>1.1146496815286624</v>
      </c>
      <c r="K18" s="74">
        <f>'Aug 2023'!J18</f>
        <v>1.3106796116504855</v>
      </c>
      <c r="L18" s="74"/>
      <c r="M18" s="74"/>
      <c r="N18" s="74"/>
      <c r="O18" s="74"/>
      <c r="P18" s="75">
        <f t="shared" si="0"/>
        <v>1.2944261429224644</v>
      </c>
    </row>
    <row r="19" spans="1:16" x14ac:dyDescent="0.2">
      <c r="A19" s="26" t="s">
        <v>51</v>
      </c>
      <c r="B19" s="27" t="s">
        <v>52</v>
      </c>
      <c r="C19" s="27" t="s">
        <v>53</v>
      </c>
      <c r="D19" s="74">
        <f>'[1]Jan 2023'!J19</f>
        <v>2</v>
      </c>
      <c r="E19" s="74">
        <f>'[1]Feb 2023'!J19</f>
        <v>1.7692307692307692</v>
      </c>
      <c r="F19" s="74">
        <f>'Mar 2023'!J19</f>
        <v>2.375</v>
      </c>
      <c r="G19" s="74">
        <f>'Apr 2023'!J19</f>
        <v>1.8235294117647058</v>
      </c>
      <c r="H19" s="74">
        <f>'May 2023'!J19</f>
        <v>2.1428571428571428</v>
      </c>
      <c r="I19" s="74">
        <f>'Jun 2023'!J19</f>
        <v>2.7272727272727271</v>
      </c>
      <c r="J19" s="74">
        <f>'Jul 2023'!J19</f>
        <v>3.25</v>
      </c>
      <c r="K19" s="74">
        <f>'Aug 2023'!J19</f>
        <v>4.3125</v>
      </c>
      <c r="L19" s="74"/>
      <c r="M19" s="74"/>
      <c r="N19" s="74"/>
      <c r="O19" s="74"/>
      <c r="P19" s="75">
        <f t="shared" si="0"/>
        <v>2.9143414358750488</v>
      </c>
    </row>
    <row r="20" spans="1:16" x14ac:dyDescent="0.2">
      <c r="A20" s="26" t="s">
        <v>54</v>
      </c>
      <c r="B20" s="27" t="s">
        <v>55</v>
      </c>
      <c r="C20" s="27" t="s">
        <v>56</v>
      </c>
      <c r="D20" s="74">
        <f>'[1]Jan 2023'!J20</f>
        <v>1.1442622950819672</v>
      </c>
      <c r="E20" s="74">
        <f>'[1]Feb 2023'!J20</f>
        <v>1.0183486238532109</v>
      </c>
      <c r="F20" s="74">
        <f>'Mar 2023'!J20</f>
        <v>1.04</v>
      </c>
      <c r="G20" s="74">
        <f>'Apr 2023'!J20</f>
        <v>0.87833827893175076</v>
      </c>
      <c r="H20" s="74">
        <f>'May 2023'!J20</f>
        <v>1.1134969325153374</v>
      </c>
      <c r="I20" s="74">
        <f>'Jun 2023'!J20</f>
        <v>1.2825396825396826</v>
      </c>
      <c r="J20" s="74">
        <f>'Jul 2023'!J20</f>
        <v>1.0735785953177257</v>
      </c>
      <c r="K20" s="74">
        <f>'Aug 2023'!J20</f>
        <v>1.1908831908831909</v>
      </c>
      <c r="L20" s="74"/>
      <c r="M20" s="74"/>
      <c r="N20" s="74"/>
      <c r="O20" s="74"/>
      <c r="P20" s="75">
        <f t="shared" si="0"/>
        <v>1.2487782284461237</v>
      </c>
    </row>
    <row r="21" spans="1:16" x14ac:dyDescent="0.2">
      <c r="A21" s="26" t="s">
        <v>57</v>
      </c>
      <c r="B21" s="27" t="s">
        <v>55</v>
      </c>
      <c r="C21" s="27" t="s">
        <v>58</v>
      </c>
      <c r="D21" s="74">
        <f>'[1]Jan 2023'!J21</f>
        <v>1</v>
      </c>
      <c r="E21" s="74">
        <f>'[1]Feb 2023'!J21</f>
        <v>1.0625</v>
      </c>
      <c r="F21" s="74">
        <f>'Mar 2023'!J21</f>
        <v>1.1666666666666667</v>
      </c>
      <c r="G21" s="74">
        <f>'Apr 2023'!J21</f>
        <v>1.125</v>
      </c>
      <c r="H21" s="74">
        <f>'May 2023'!J21</f>
        <v>1.2307692307692308</v>
      </c>
      <c r="I21" s="74">
        <f>'Jun 2023'!J21</f>
        <v>1</v>
      </c>
      <c r="J21" s="74">
        <f>'Jul 2023'!J21</f>
        <v>1</v>
      </c>
      <c r="K21" s="74">
        <f>'Aug 2023'!J21</f>
        <v>1.2307692307692308</v>
      </c>
      <c r="L21" s="74"/>
      <c r="M21" s="74"/>
      <c r="N21" s="74"/>
      <c r="O21" s="74"/>
      <c r="P21" s="75">
        <f t="shared" si="0"/>
        <v>1.2593864468864469</v>
      </c>
    </row>
    <row r="22" spans="1:16" x14ac:dyDescent="0.2">
      <c r="A22" s="26" t="s">
        <v>59</v>
      </c>
      <c r="B22" s="27" t="s">
        <v>60</v>
      </c>
      <c r="C22" s="27" t="s">
        <v>61</v>
      </c>
      <c r="D22" s="74">
        <f>'[1]Jan 2023'!J23</f>
        <v>1.125</v>
      </c>
      <c r="E22" s="74">
        <f>'[1]Feb 2023'!J23</f>
        <v>1.3125</v>
      </c>
      <c r="F22" s="74">
        <f>'Mar 2023'!J22</f>
        <v>1.1578947368421053</v>
      </c>
      <c r="G22" s="74">
        <f>'Apr 2023'!J22</f>
        <v>1.0555555555555556</v>
      </c>
      <c r="H22" s="74">
        <f>'May 2023'!J22</f>
        <v>1.4545454545454546</v>
      </c>
      <c r="I22" s="74">
        <f>'Jun 2023'!J22</f>
        <v>1.1666666666666667</v>
      </c>
      <c r="J22" s="74">
        <f>'Jul 2023'!J22</f>
        <v>0.84615384615384615</v>
      </c>
      <c r="K22" s="74">
        <f>'Aug 2023'!J22</f>
        <v>1.0689655172413792</v>
      </c>
      <c r="L22" s="74"/>
      <c r="M22" s="74"/>
      <c r="N22" s="74"/>
      <c r="O22" s="74"/>
      <c r="P22" s="75">
        <f t="shared" si="0"/>
        <v>1.3124688252864296</v>
      </c>
    </row>
    <row r="23" spans="1:16" x14ac:dyDescent="0.2">
      <c r="A23" s="26" t="s">
        <v>62</v>
      </c>
      <c r="B23" s="27" t="s">
        <v>63</v>
      </c>
      <c r="C23" s="27" t="s">
        <v>64</v>
      </c>
      <c r="D23" s="74">
        <f>'[1]Jan 2023'!J24</f>
        <v>1</v>
      </c>
      <c r="E23" s="74">
        <f>'[1]Feb 2023'!J24</f>
        <v>0.94594594594594594</v>
      </c>
      <c r="F23" s="74">
        <f>'Mar 2023'!J23</f>
        <v>1.0588235294117647</v>
      </c>
      <c r="G23" s="74">
        <f>'Apr 2023'!J23</f>
        <v>1.0476190476190477</v>
      </c>
      <c r="H23" s="74">
        <f>'May 2023'!J23</f>
        <v>1</v>
      </c>
      <c r="I23" s="74">
        <f>'Jun 2023'!J23</f>
        <v>1.0181818181818181</v>
      </c>
      <c r="J23" s="74">
        <f>'Jul 2023'!J23</f>
        <v>0.97499999999999998</v>
      </c>
      <c r="K23" s="74">
        <f>'Aug 2023'!J23</f>
        <v>1.037037037037037</v>
      </c>
      <c r="L23" s="74"/>
      <c r="M23" s="74"/>
      <c r="N23" s="74"/>
      <c r="O23" s="74"/>
      <c r="P23" s="75">
        <f t="shared" si="0"/>
        <v>1.1546581968850875</v>
      </c>
    </row>
    <row r="24" spans="1:16" x14ac:dyDescent="0.2">
      <c r="A24" s="26" t="s">
        <v>65</v>
      </c>
      <c r="B24" s="27" t="s">
        <v>66</v>
      </c>
      <c r="C24" s="27" t="s">
        <v>67</v>
      </c>
      <c r="D24" s="74">
        <f>'[1]Jan 2023'!J25</f>
        <v>0.97841726618705038</v>
      </c>
      <c r="E24" s="74">
        <f>'[1]Feb 2023'!J25</f>
        <v>0.93700787401574803</v>
      </c>
      <c r="F24" s="74">
        <f>'Mar 2023'!J24</f>
        <v>0.98540145985401462</v>
      </c>
      <c r="G24" s="74">
        <f>'Apr 2023'!J24</f>
        <v>1.3414634146341464</v>
      </c>
      <c r="H24" s="74">
        <f>'May 2023'!J24</f>
        <v>1.056</v>
      </c>
      <c r="I24" s="74">
        <f>'Jun 2023'!J24</f>
        <v>1.0808823529411764</v>
      </c>
      <c r="J24" s="74">
        <f>'Jul 2023'!J24</f>
        <v>1</v>
      </c>
      <c r="K24" s="74">
        <f>'Aug 2023'!J24</f>
        <v>1.7102803738317758</v>
      </c>
      <c r="L24" s="74"/>
      <c r="M24" s="74"/>
      <c r="N24" s="74"/>
      <c r="O24" s="74"/>
      <c r="P24" s="75">
        <f t="shared" si="0"/>
        <v>1.2984932487805589</v>
      </c>
    </row>
    <row r="25" spans="1:16" x14ac:dyDescent="0.2">
      <c r="A25" s="26" t="s">
        <v>68</v>
      </c>
      <c r="B25" s="27" t="s">
        <v>66</v>
      </c>
      <c r="C25" s="27" t="s">
        <v>69</v>
      </c>
      <c r="D25" s="74">
        <f>'[1]Jan 2023'!J26</f>
        <v>1.763157894736842</v>
      </c>
      <c r="E25" s="74">
        <f>'[1]Feb 2023'!J26</f>
        <v>1.3720930232558139</v>
      </c>
      <c r="F25" s="74">
        <f>'Mar 2023'!J25</f>
        <v>1.2142857142857142</v>
      </c>
      <c r="G25" s="74">
        <f>'Apr 2023'!J25</f>
        <v>1.1020408163265305</v>
      </c>
      <c r="H25" s="74">
        <f>'May 2023'!J25</f>
        <v>1.9714285714285715</v>
      </c>
      <c r="I25" s="74">
        <f>'Jun 2023'!J25</f>
        <v>1.175</v>
      </c>
      <c r="J25" s="74">
        <f>'Jul 2023'!J25</f>
        <v>1.3928571428571428</v>
      </c>
      <c r="K25" s="74">
        <f>'Aug 2023'!J25</f>
        <v>1.8863636363636365</v>
      </c>
      <c r="L25" s="74"/>
      <c r="M25" s="74"/>
      <c r="N25" s="74"/>
      <c r="O25" s="74"/>
      <c r="P25" s="75">
        <f t="shared" si="0"/>
        <v>1.6967466856077504</v>
      </c>
    </row>
    <row r="26" spans="1:16" x14ac:dyDescent="0.2">
      <c r="A26" s="26" t="s">
        <v>70</v>
      </c>
      <c r="B26" s="27" t="s">
        <v>71</v>
      </c>
      <c r="C26" s="27" t="s">
        <v>72</v>
      </c>
      <c r="D26" s="74">
        <f>'[1]Jan 2023'!J27</f>
        <v>0.87755102040816324</v>
      </c>
      <c r="E26" s="74">
        <f>'[1]Feb 2023'!J27</f>
        <v>0.9285714285714286</v>
      </c>
      <c r="F26" s="74">
        <f>'Mar 2023'!J26</f>
        <v>0.87179487179487181</v>
      </c>
      <c r="G26" s="74">
        <f>'Apr 2023'!J26</f>
        <v>0.80952380952380953</v>
      </c>
      <c r="H26" s="74">
        <f>'May 2023'!J26</f>
        <v>0.98245614035087714</v>
      </c>
      <c r="I26" s="74">
        <f>'Jun 2023'!J26</f>
        <v>0.86956521739130432</v>
      </c>
      <c r="J26" s="74">
        <f>'Jul 2023'!J26</f>
        <v>0.88095238095238093</v>
      </c>
      <c r="K26" s="74">
        <f>'Aug 2023'!J26</f>
        <v>0.90740740740740744</v>
      </c>
      <c r="L26" s="74"/>
      <c r="M26" s="74"/>
      <c r="N26" s="74"/>
      <c r="O26" s="74"/>
      <c r="P26" s="75">
        <f t="shared" si="0"/>
        <v>1.0182603252000348</v>
      </c>
    </row>
    <row r="27" spans="1:16" x14ac:dyDescent="0.2">
      <c r="A27" s="26" t="s">
        <v>73</v>
      </c>
      <c r="B27" s="27" t="s">
        <v>71</v>
      </c>
      <c r="C27" s="27" t="s">
        <v>74</v>
      </c>
      <c r="D27" s="74">
        <f>'[1]Jan 2023'!J28</f>
        <v>1.0512820512820513</v>
      </c>
      <c r="E27" s="74">
        <f>'[1]Feb 2023'!J28</f>
        <v>0.97222222222222221</v>
      </c>
      <c r="F27" s="74">
        <f>'Mar 2023'!J27</f>
        <v>0.84375</v>
      </c>
      <c r="G27" s="74">
        <f>'Apr 2023'!J27</f>
        <v>0.93333333333333335</v>
      </c>
      <c r="H27" s="74">
        <f>'May 2023'!J27</f>
        <v>0.95348837209302328</v>
      </c>
      <c r="I27" s="74">
        <f>'Jun 2023'!J27</f>
        <v>1</v>
      </c>
      <c r="J27" s="74">
        <f>'Jul 2023'!J27</f>
        <v>0.94827586206896552</v>
      </c>
      <c r="K27" s="74">
        <f>'Aug 2023'!J27</f>
        <v>0.96153846153846156</v>
      </c>
      <c r="L27" s="74"/>
      <c r="M27" s="74"/>
      <c r="N27" s="74"/>
      <c r="O27" s="74"/>
      <c r="P27" s="75">
        <f t="shared" si="0"/>
        <v>1.094841471791151</v>
      </c>
    </row>
    <row r="28" spans="1:16" x14ac:dyDescent="0.2">
      <c r="A28" s="26" t="s">
        <v>75</v>
      </c>
      <c r="B28" s="27" t="s">
        <v>76</v>
      </c>
      <c r="C28" s="27" t="s">
        <v>77</v>
      </c>
      <c r="D28" s="74">
        <f>'[1]Jan 2023'!J29</f>
        <v>1.1166666666666667</v>
      </c>
      <c r="E28" s="74">
        <f>'[1]Feb 2023'!J29</f>
        <v>0.91836734693877553</v>
      </c>
      <c r="F28" s="74">
        <f>'Mar 2023'!J28</f>
        <v>0.90163934426229508</v>
      </c>
      <c r="G28" s="74">
        <f>'Apr 2023'!J28</f>
        <v>1.0392156862745099</v>
      </c>
      <c r="H28" s="74">
        <f>'May 2023'!J28</f>
        <v>1.0208333333333333</v>
      </c>
      <c r="I28" s="74">
        <f>'Jun 2023'!J28</f>
        <v>0.98181818181818181</v>
      </c>
      <c r="J28" s="74">
        <f>'Jul 2023'!J28</f>
        <v>1.0819672131147542</v>
      </c>
      <c r="K28" s="74">
        <f>'Aug 2023'!J28</f>
        <v>0.88524590163934425</v>
      </c>
      <c r="L28" s="74"/>
      <c r="M28" s="74"/>
      <c r="N28" s="74"/>
      <c r="O28" s="74"/>
      <c r="P28" s="75">
        <f t="shared" si="0"/>
        <v>1.1351076677211227</v>
      </c>
    </row>
    <row r="29" spans="1:16" x14ac:dyDescent="0.2">
      <c r="A29" s="26" t="s">
        <v>78</v>
      </c>
      <c r="B29" s="27" t="s">
        <v>79</v>
      </c>
      <c r="C29" s="27" t="s">
        <v>80</v>
      </c>
      <c r="D29" s="74">
        <f>'[1]Jan 2023'!J30</f>
        <v>1</v>
      </c>
      <c r="E29" s="74">
        <f>'[1]Feb 2023'!J30</f>
        <v>1</v>
      </c>
      <c r="F29" s="74">
        <f>'Mar 2023'!J29</f>
        <v>1</v>
      </c>
      <c r="G29" s="74">
        <f>'Apr 2023'!J29</f>
        <v>1</v>
      </c>
      <c r="H29" s="74">
        <f>'May 2023'!J29</f>
        <v>0</v>
      </c>
      <c r="I29" s="74">
        <f>'Jun 2023'!J29</f>
        <v>1</v>
      </c>
      <c r="J29" s="74">
        <f>'Jul 2023'!J29</f>
        <v>1.5</v>
      </c>
      <c r="K29" s="74">
        <f>'Aug 2023'!J29</f>
        <v>1.3333333333333333</v>
      </c>
      <c r="L29" s="74"/>
      <c r="M29" s="74"/>
      <c r="N29" s="74"/>
      <c r="O29" s="74"/>
      <c r="P29" s="75">
        <f t="shared" si="0"/>
        <v>1.1190476190476191</v>
      </c>
    </row>
    <row r="30" spans="1:16" x14ac:dyDescent="0.2">
      <c r="A30" s="26" t="s">
        <v>81</v>
      </c>
      <c r="B30" s="27" t="s">
        <v>82</v>
      </c>
      <c r="C30" s="27" t="s">
        <v>83</v>
      </c>
      <c r="D30" s="74">
        <f>'[1]Jan 2023'!J31</f>
        <v>0</v>
      </c>
      <c r="E30" s="74">
        <f>'[1]Feb 2023'!J31</f>
        <v>1</v>
      </c>
      <c r="F30" s="74">
        <f>'Mar 2023'!J30</f>
        <v>0</v>
      </c>
      <c r="G30" s="74">
        <f>'Apr 2023'!J30</f>
        <v>1</v>
      </c>
      <c r="H30" s="74">
        <f>'May 2023'!J30</f>
        <v>0</v>
      </c>
      <c r="I30" s="74">
        <f>'Jun 2023'!J30</f>
        <v>1</v>
      </c>
      <c r="J30" s="74">
        <f>'Jul 2023'!J30</f>
        <v>1</v>
      </c>
      <c r="K30" s="74">
        <f>'Aug 2023'!J30</f>
        <v>1</v>
      </c>
      <c r="L30" s="74"/>
      <c r="M30" s="74"/>
      <c r="N30" s="74"/>
      <c r="O30" s="74"/>
      <c r="P30" s="75">
        <f t="shared" si="0"/>
        <v>0.7142857142857143</v>
      </c>
    </row>
    <row r="31" spans="1:16" x14ac:dyDescent="0.2">
      <c r="A31" s="26" t="s">
        <v>84</v>
      </c>
      <c r="B31" s="27" t="s">
        <v>85</v>
      </c>
      <c r="C31" s="27" t="s">
        <v>86</v>
      </c>
      <c r="D31" s="74">
        <f>'[1]Jan 2023'!J32</f>
        <v>0.94786729857819907</v>
      </c>
      <c r="E31" s="74">
        <f>'[1]Feb 2023'!J32</f>
        <v>1.1656050955414012</v>
      </c>
      <c r="F31" s="74">
        <f>'Mar 2023'!J31</f>
        <v>1.0406976744186047</v>
      </c>
      <c r="G31" s="74">
        <f>'Apr 2023'!J31</f>
        <v>0.84408602150537637</v>
      </c>
      <c r="H31" s="74">
        <f>'May 2023'!J31</f>
        <v>0.5935828877005348</v>
      </c>
      <c r="I31" s="74">
        <f>'Jun 2023'!J31</f>
        <v>1.0808080808080809</v>
      </c>
      <c r="J31" s="74">
        <f>'Jul 2023'!J31</f>
        <v>1.275229357798165</v>
      </c>
      <c r="K31" s="74">
        <f>'Aug 2023'!J31</f>
        <v>1.3061224489795917</v>
      </c>
      <c r="L31" s="74"/>
      <c r="M31" s="74"/>
      <c r="N31" s="74"/>
      <c r="O31" s="74"/>
      <c r="P31" s="75">
        <f t="shared" si="0"/>
        <v>1.1791426950471364</v>
      </c>
    </row>
    <row r="32" spans="1:16" x14ac:dyDescent="0.2">
      <c r="A32" s="26" t="s">
        <v>88</v>
      </c>
      <c r="B32" s="27" t="s">
        <v>89</v>
      </c>
      <c r="C32" s="27" t="s">
        <v>90</v>
      </c>
      <c r="D32" s="74">
        <f>'[1]Jan 2023'!J33</f>
        <v>1</v>
      </c>
      <c r="E32" s="74">
        <f>'[1]Feb 2023'!J33</f>
        <v>1.0612244897959184</v>
      </c>
      <c r="F32" s="74">
        <f>'Mar 2023'!J32</f>
        <v>1.1020408163265305</v>
      </c>
      <c r="G32" s="74">
        <f>'Apr 2023'!J32</f>
        <v>1.0222222222222221</v>
      </c>
      <c r="H32" s="74">
        <f>'May 2023'!J32</f>
        <v>1.05</v>
      </c>
      <c r="I32" s="74">
        <f>'Jun 2023'!J32</f>
        <v>1.0769230769230769</v>
      </c>
      <c r="J32" s="74">
        <f>'Jul 2023'!J32</f>
        <v>1.1200000000000001</v>
      </c>
      <c r="K32" s="74">
        <f>'Aug 2023'!J32</f>
        <v>0.86567164179104472</v>
      </c>
      <c r="L32" s="74"/>
      <c r="M32" s="74"/>
      <c r="N32" s="74"/>
      <c r="O32" s="74"/>
      <c r="P32" s="75">
        <f t="shared" si="0"/>
        <v>1.1854403210083988</v>
      </c>
    </row>
    <row r="33" spans="1:16" x14ac:dyDescent="0.2">
      <c r="A33" s="26" t="s">
        <v>91</v>
      </c>
      <c r="B33" s="27" t="s">
        <v>92</v>
      </c>
      <c r="C33" s="27" t="s">
        <v>93</v>
      </c>
      <c r="D33" s="74">
        <f>'[1]Jan 2023'!J34</f>
        <v>0.70476190476190481</v>
      </c>
      <c r="E33" s="74">
        <f>'[1]Feb 2023'!J34</f>
        <v>0.83636363636363631</v>
      </c>
      <c r="F33" s="74">
        <f>'Mar 2023'!J33</f>
        <v>0.86363636363636365</v>
      </c>
      <c r="G33" s="74">
        <f>'Apr 2023'!J33</f>
        <v>0.65</v>
      </c>
      <c r="H33" s="74">
        <f>'May 2023'!J33</f>
        <v>0.99199999999999999</v>
      </c>
      <c r="I33" s="74">
        <f>'Jun 2023'!J33</f>
        <v>0.79816513761467889</v>
      </c>
      <c r="J33" s="74">
        <f>'Jul 2023'!J33</f>
        <v>0.84615384615384615</v>
      </c>
      <c r="K33" s="74">
        <f>'Aug 2023'!J33</f>
        <v>0.72164948453608246</v>
      </c>
      <c r="L33" s="74"/>
      <c r="M33" s="74"/>
      <c r="N33" s="74"/>
      <c r="O33" s="74"/>
      <c r="P33" s="75">
        <f t="shared" si="0"/>
        <v>0.91610433900950172</v>
      </c>
    </row>
    <row r="34" spans="1:16" x14ac:dyDescent="0.2">
      <c r="A34" s="26" t="s">
        <v>94</v>
      </c>
      <c r="B34" s="27" t="s">
        <v>95</v>
      </c>
      <c r="C34" s="27" t="s">
        <v>96</v>
      </c>
      <c r="D34" s="74">
        <f>'[1]Jan 2023'!J35</f>
        <v>1</v>
      </c>
      <c r="E34" s="74">
        <f>'[1]Feb 2023'!J35</f>
        <v>1.1000000000000001</v>
      </c>
      <c r="F34" s="74">
        <f>'Mar 2023'!J34</f>
        <v>1.375</v>
      </c>
      <c r="G34" s="74">
        <f>'Apr 2023'!J34</f>
        <v>1.2307692307692308</v>
      </c>
      <c r="H34" s="74">
        <f>'May 2023'!J34</f>
        <v>0.90909090909090906</v>
      </c>
      <c r="I34" s="74">
        <f>'Jun 2023'!J34</f>
        <v>1.125</v>
      </c>
      <c r="J34" s="74">
        <f>'Jul 2023'!J34</f>
        <v>1.1666666666666667</v>
      </c>
      <c r="K34" s="74">
        <f>'Aug 2023'!J34</f>
        <v>1.8333333333333333</v>
      </c>
      <c r="L34" s="74"/>
      <c r="M34" s="74"/>
      <c r="N34" s="74"/>
      <c r="O34" s="74"/>
      <c r="P34" s="75">
        <f t="shared" si="0"/>
        <v>1.3914085914085916</v>
      </c>
    </row>
    <row r="35" spans="1:16" x14ac:dyDescent="0.2">
      <c r="A35" s="26" t="s">
        <v>97</v>
      </c>
      <c r="B35" s="27" t="s">
        <v>98</v>
      </c>
      <c r="C35" s="27" t="s">
        <v>99</v>
      </c>
      <c r="D35" s="74">
        <f>'[1]Jan 2023'!J36</f>
        <v>1.0833333333333333</v>
      </c>
      <c r="E35" s="74">
        <f>'[1]Feb 2023'!J36</f>
        <v>0.94117647058823528</v>
      </c>
      <c r="F35" s="74">
        <f>'Mar 2023'!J35</f>
        <v>1.0625</v>
      </c>
      <c r="G35" s="74">
        <f>'Apr 2023'!J35</f>
        <v>1</v>
      </c>
      <c r="H35" s="74">
        <f>'May 2023'!J35</f>
        <v>1</v>
      </c>
      <c r="I35" s="74">
        <f>'Jun 2023'!J35</f>
        <v>0.94117647058823528</v>
      </c>
      <c r="J35" s="74">
        <f>'Jul 2023'!J35</f>
        <v>1</v>
      </c>
      <c r="K35" s="74">
        <f>'Aug 2023'!J35</f>
        <v>0.9375</v>
      </c>
      <c r="L35" s="74"/>
      <c r="M35" s="74"/>
      <c r="N35" s="74"/>
      <c r="O35" s="74"/>
      <c r="P35" s="75">
        <f t="shared" si="0"/>
        <v>1.1379551820728291</v>
      </c>
    </row>
    <row r="36" spans="1:16" x14ac:dyDescent="0.2">
      <c r="A36" s="26" t="s">
        <v>100</v>
      </c>
      <c r="B36" s="27" t="s">
        <v>101</v>
      </c>
      <c r="C36" s="27" t="s">
        <v>102</v>
      </c>
      <c r="D36" s="74">
        <f>'[1]Jan 2023'!J37</f>
        <v>0.8</v>
      </c>
      <c r="E36" s="74">
        <f>'[1]Feb 2023'!J37</f>
        <v>0.88888888888888884</v>
      </c>
      <c r="F36" s="74">
        <f>'Mar 2023'!J36</f>
        <v>1.25</v>
      </c>
      <c r="G36" s="74">
        <f>'Apr 2023'!J36</f>
        <v>1.1000000000000001</v>
      </c>
      <c r="H36" s="74">
        <f>'May 2023'!J36</f>
        <v>1.2</v>
      </c>
      <c r="I36" s="74">
        <f>'Jun 2023'!J36</f>
        <v>0.8</v>
      </c>
      <c r="J36" s="74">
        <f>'Jul 2023'!J36</f>
        <v>0.83333333333333337</v>
      </c>
      <c r="K36" s="74">
        <f>'Aug 2023'!J36</f>
        <v>0.88888888888888884</v>
      </c>
      <c r="L36" s="74"/>
      <c r="M36" s="74"/>
      <c r="N36" s="74"/>
      <c r="O36" s="74"/>
      <c r="P36" s="75">
        <f t="shared" si="0"/>
        <v>1.1087301587301588</v>
      </c>
    </row>
    <row r="37" spans="1:16" x14ac:dyDescent="0.2">
      <c r="A37" s="29" t="s">
        <v>103</v>
      </c>
      <c r="B37" s="27" t="s">
        <v>104</v>
      </c>
      <c r="C37" s="27" t="s">
        <v>105</v>
      </c>
      <c r="D37" s="74">
        <f>'[1]Jan 2023'!J38</f>
        <v>1</v>
      </c>
      <c r="E37" s="74">
        <f>'[1]Feb 2023'!J38</f>
        <v>1</v>
      </c>
      <c r="F37" s="74">
        <f>'Mar 2023'!J37</f>
        <v>0.83333333333333337</v>
      </c>
      <c r="G37" s="74">
        <f>'Apr 2023'!J37</f>
        <v>1</v>
      </c>
      <c r="H37" s="74">
        <f>'May 2023'!J37</f>
        <v>1.1000000000000001</v>
      </c>
      <c r="I37" s="74">
        <f>'Jun 2023'!J37</f>
        <v>1</v>
      </c>
      <c r="J37" s="74">
        <f>'Jul 2023'!J37</f>
        <v>0.8</v>
      </c>
      <c r="K37" s="74">
        <f>'Aug 2023'!J37</f>
        <v>1.0909090909090908</v>
      </c>
      <c r="L37" s="74"/>
      <c r="M37" s="74"/>
      <c r="N37" s="74"/>
      <c r="O37" s="74"/>
      <c r="P37" s="75">
        <f t="shared" si="0"/>
        <v>1.1177489177489177</v>
      </c>
    </row>
    <row r="38" spans="1:16" x14ac:dyDescent="0.2">
      <c r="A38" s="26" t="s">
        <v>106</v>
      </c>
      <c r="B38" s="27" t="s">
        <v>107</v>
      </c>
      <c r="C38" s="27" t="s">
        <v>108</v>
      </c>
      <c r="D38" s="74">
        <f>'[1]Jan 2023'!J39</f>
        <v>1.0952380952380953</v>
      </c>
      <c r="E38" s="74">
        <f>'[1]Feb 2023'!J39</f>
        <v>1.173913043478261</v>
      </c>
      <c r="F38" s="74">
        <f>'Mar 2023'!J38</f>
        <v>1.2727272727272727</v>
      </c>
      <c r="G38" s="74">
        <f>'Apr 2023'!J38</f>
        <v>1.103448275862069</v>
      </c>
      <c r="H38" s="74">
        <f>'May 2023'!J38</f>
        <v>1.0294117647058822</v>
      </c>
      <c r="I38" s="74">
        <f>'Jun 2023'!J38</f>
        <v>0.96666666666666667</v>
      </c>
      <c r="J38" s="74">
        <f>'Jul 2023'!J38</f>
        <v>0.967741935483871</v>
      </c>
      <c r="K38" s="74">
        <f>'Aug 2023'!J38</f>
        <v>1.2</v>
      </c>
      <c r="L38" s="74"/>
      <c r="M38" s="74"/>
      <c r="N38" s="74"/>
      <c r="O38" s="74"/>
      <c r="P38" s="75">
        <f t="shared" si="0"/>
        <v>1.2584495791660169</v>
      </c>
    </row>
    <row r="39" spans="1:16" x14ac:dyDescent="0.2">
      <c r="A39" s="26" t="s">
        <v>109</v>
      </c>
      <c r="B39" s="27" t="s">
        <v>110</v>
      </c>
      <c r="C39" s="27" t="s">
        <v>111</v>
      </c>
      <c r="D39" s="74">
        <f>'[1]Jan 2023'!J40</f>
        <v>1.0476190476190477</v>
      </c>
      <c r="E39" s="74">
        <f>'[1]Feb 2023'!J40</f>
        <v>1</v>
      </c>
      <c r="F39" s="74">
        <f>'Mar 2023'!J39</f>
        <v>1.411764705882353</v>
      </c>
      <c r="G39" s="74">
        <f>'Apr 2023'!J39</f>
        <v>1.1666666666666667</v>
      </c>
      <c r="H39" s="74">
        <f>'May 2023'!J39</f>
        <v>1.4102564102564104</v>
      </c>
      <c r="I39" s="74">
        <f>'Jun 2023'!J39</f>
        <v>1.25</v>
      </c>
      <c r="J39" s="74">
        <f>'Jul 2023'!J39</f>
        <v>1.1304347826086956</v>
      </c>
      <c r="K39" s="74">
        <f>'Aug 2023'!J39</f>
        <v>1.2222222222222223</v>
      </c>
      <c r="L39" s="74"/>
      <c r="M39" s="74"/>
      <c r="N39" s="74"/>
      <c r="O39" s="74"/>
      <c r="P39" s="75">
        <f t="shared" si="0"/>
        <v>1.3769948336079136</v>
      </c>
    </row>
    <row r="40" spans="1:16" x14ac:dyDescent="0.2">
      <c r="A40" s="26" t="s">
        <v>112</v>
      </c>
      <c r="B40" s="27" t="s">
        <v>113</v>
      </c>
      <c r="C40" s="27" t="s">
        <v>114</v>
      </c>
      <c r="D40" s="74">
        <f>'[1]Jan 2023'!J41</f>
        <v>1.1666666666666667</v>
      </c>
      <c r="E40" s="74">
        <f>'[1]Feb 2023'!J41</f>
        <v>1.098901098901099</v>
      </c>
      <c r="F40" s="74">
        <f>'Mar 2023'!J40</f>
        <v>1.2413793103448276</v>
      </c>
      <c r="G40" s="74">
        <f>'Apr 2023'!J40</f>
        <v>1.0779220779220779</v>
      </c>
      <c r="H40" s="74">
        <f>'May 2023'!J40</f>
        <v>0.99019607843137258</v>
      </c>
      <c r="I40" s="74">
        <f>'Jun 2023'!J40</f>
        <v>1.0446428571428572</v>
      </c>
      <c r="J40" s="74">
        <f>'Jul 2023'!J40</f>
        <v>0.86138613861386137</v>
      </c>
      <c r="K40" s="74">
        <f>'Aug 2023'!J40</f>
        <v>0.86842105263157898</v>
      </c>
      <c r="L40" s="74"/>
      <c r="M40" s="74"/>
      <c r="N40" s="74"/>
      <c r="O40" s="74"/>
      <c r="P40" s="75">
        <f t="shared" si="0"/>
        <v>1.1927878972363344</v>
      </c>
    </row>
    <row r="41" spans="1:16" x14ac:dyDescent="0.2">
      <c r="A41" s="26" t="s">
        <v>115</v>
      </c>
      <c r="B41" s="27" t="s">
        <v>116</v>
      </c>
      <c r="C41" s="27" t="s">
        <v>117</v>
      </c>
      <c r="D41" s="74">
        <f>'[1]Jan 2023'!J42</f>
        <v>1.2857142857142858</v>
      </c>
      <c r="E41" s="74">
        <f>'[1]Feb 2023'!J42</f>
        <v>1.4</v>
      </c>
      <c r="F41" s="74">
        <f>'Mar 2023'!J41</f>
        <v>0.33333333333333331</v>
      </c>
      <c r="G41" s="74">
        <f>'Apr 2023'!J41</f>
        <v>1</v>
      </c>
      <c r="H41" s="74">
        <f>'May 2023'!J41</f>
        <v>1</v>
      </c>
      <c r="I41" s="74">
        <f>'Jun 2023'!J41</f>
        <v>0.8571428571428571</v>
      </c>
      <c r="J41" s="74">
        <f>'Jul 2023'!J41</f>
        <v>1.2222222222222223</v>
      </c>
      <c r="K41" s="74">
        <f>'Aug 2023'!J41</f>
        <v>1</v>
      </c>
      <c r="L41" s="74"/>
      <c r="M41" s="74"/>
      <c r="N41" s="74"/>
      <c r="O41" s="74"/>
      <c r="P41" s="75">
        <f t="shared" si="0"/>
        <v>1.1569160997732426</v>
      </c>
    </row>
    <row r="42" spans="1:16" x14ac:dyDescent="0.2">
      <c r="A42" s="26" t="s">
        <v>118</v>
      </c>
      <c r="B42" s="27" t="s">
        <v>119</v>
      </c>
      <c r="C42" s="27" t="s">
        <v>120</v>
      </c>
      <c r="D42" s="74">
        <f>'[1]Jan 2023'!J43</f>
        <v>1.2</v>
      </c>
      <c r="E42" s="74">
        <f>'[1]Feb 2023'!J43</f>
        <v>0.72727272727272729</v>
      </c>
      <c r="F42" s="74">
        <f>'Mar 2023'!J42</f>
        <v>2.1111111111111112</v>
      </c>
      <c r="G42" s="74">
        <f>'Apr 2023'!J42</f>
        <v>1.2</v>
      </c>
      <c r="H42" s="74">
        <f>'May 2023'!J42</f>
        <v>1.9</v>
      </c>
      <c r="I42" s="74">
        <f>'Jun 2023'!J42</f>
        <v>1.7</v>
      </c>
      <c r="J42" s="74">
        <f>'Jul 2023'!J42</f>
        <v>1.3333333333333333</v>
      </c>
      <c r="K42" s="74">
        <f>'Aug 2023'!J42</f>
        <v>0.91666666666666663</v>
      </c>
      <c r="L42" s="74"/>
      <c r="M42" s="74"/>
      <c r="N42" s="74"/>
      <c r="O42" s="74"/>
      <c r="P42" s="75">
        <f t="shared" si="0"/>
        <v>1.5840548340548339</v>
      </c>
    </row>
    <row r="43" spans="1:16" x14ac:dyDescent="0.2">
      <c r="A43" s="26" t="s">
        <v>121</v>
      </c>
      <c r="B43" s="27" t="s">
        <v>122</v>
      </c>
      <c r="C43" s="27" t="s">
        <v>123</v>
      </c>
      <c r="D43" s="74">
        <f>'[1]Jan 2023'!J44</f>
        <v>0.97647058823529409</v>
      </c>
      <c r="E43" s="74">
        <f>'[1]Feb 2023'!J44</f>
        <v>0.86138613861386137</v>
      </c>
      <c r="F43" s="74">
        <f>'Mar 2023'!J43</f>
        <v>1.2692307692307692</v>
      </c>
      <c r="G43" s="74">
        <f>'Apr 2023'!J43</f>
        <v>1.2058823529411764</v>
      </c>
      <c r="H43" s="74">
        <f>'May 2023'!J43</f>
        <v>1.2083333333333333</v>
      </c>
      <c r="I43" s="74">
        <f>'Jun 2023'!J43</f>
        <v>0.65137614678899081</v>
      </c>
      <c r="J43" s="74">
        <f>'Jul 2023'!J43</f>
        <v>1.165137614678899</v>
      </c>
      <c r="K43" s="74">
        <f>'Aug 2023'!J43</f>
        <v>1.7029702970297029</v>
      </c>
      <c r="L43" s="74"/>
      <c r="M43" s="74"/>
      <c r="N43" s="74"/>
      <c r="O43" s="74"/>
      <c r="P43" s="75">
        <f t="shared" si="0"/>
        <v>1.2915410344074323</v>
      </c>
    </row>
    <row r="44" spans="1:16" x14ac:dyDescent="0.2">
      <c r="A44" s="26" t="s">
        <v>124</v>
      </c>
      <c r="B44" s="27" t="s">
        <v>122</v>
      </c>
      <c r="C44" s="27" t="s">
        <v>125</v>
      </c>
      <c r="D44" s="74">
        <f>'[1]Jan 2023'!J45</f>
        <v>1.7142857142857142</v>
      </c>
      <c r="E44" s="74">
        <f>'[1]Feb 2023'!J45</f>
        <v>1.2916666666666667</v>
      </c>
      <c r="F44" s="74">
        <f>'Mar 2023'!J44</f>
        <v>1.2903225806451613</v>
      </c>
      <c r="G44" s="74">
        <f>'Apr 2023'!J44</f>
        <v>1.1142857142857143</v>
      </c>
      <c r="H44" s="74">
        <f>'May 2023'!J44</f>
        <v>1.3783783783783783</v>
      </c>
      <c r="I44" s="74">
        <f>'Jun 2023'!J44</f>
        <v>0.83720930232558144</v>
      </c>
      <c r="J44" s="74">
        <f>'Jul 2023'!J44</f>
        <v>1</v>
      </c>
      <c r="K44" s="74">
        <f>'Aug 2023'!J44</f>
        <v>1.44</v>
      </c>
      <c r="L44" s="74"/>
      <c r="M44" s="74"/>
      <c r="N44" s="74"/>
      <c r="O44" s="74"/>
      <c r="P44" s="75">
        <f t="shared" si="0"/>
        <v>1.4380211937981735</v>
      </c>
    </row>
    <row r="45" spans="1:16" x14ac:dyDescent="0.2">
      <c r="A45" s="26" t="s">
        <v>126</v>
      </c>
      <c r="B45" s="27" t="s">
        <v>127</v>
      </c>
      <c r="C45" s="27" t="s">
        <v>127</v>
      </c>
      <c r="D45" s="74">
        <f>'[1]Jan 2023'!J46</f>
        <v>1.0285714285714285</v>
      </c>
      <c r="E45" s="74">
        <f>'[1]Feb 2023'!J46</f>
        <v>1</v>
      </c>
      <c r="F45" s="74">
        <f>'Mar 2023'!J45</f>
        <v>1.3448275862068966</v>
      </c>
      <c r="G45" s="74">
        <f>'Apr 2023'!J45</f>
        <v>1.0555555555555556</v>
      </c>
      <c r="H45" s="74">
        <f>'May 2023'!J45</f>
        <v>1.0666666666666667</v>
      </c>
      <c r="I45" s="74">
        <f>'Jun 2023'!J45</f>
        <v>0.97297297297297303</v>
      </c>
      <c r="J45" s="74">
        <f>'Jul 2023'!J45</f>
        <v>1.0869565217391304</v>
      </c>
      <c r="K45" s="74">
        <f>'Aug 2023'!J45</f>
        <v>1.1052631578947369</v>
      </c>
      <c r="L45" s="74"/>
      <c r="M45" s="74"/>
      <c r="N45" s="74"/>
      <c r="O45" s="74"/>
      <c r="P45" s="75">
        <f t="shared" si="0"/>
        <v>1.2372591270867694</v>
      </c>
    </row>
    <row r="46" spans="1:16" x14ac:dyDescent="0.2">
      <c r="A46" s="26" t="s">
        <v>128</v>
      </c>
      <c r="B46" s="27" t="s">
        <v>129</v>
      </c>
      <c r="C46" s="27" t="s">
        <v>130</v>
      </c>
      <c r="D46" s="74">
        <f>'[1]Jan 2023'!J47</f>
        <v>1.7</v>
      </c>
      <c r="E46" s="74">
        <f>'[1]Feb 2023'!J47</f>
        <v>1.1764705882352942</v>
      </c>
      <c r="F46" s="74">
        <f>'Mar 2023'!J46</f>
        <v>1.6666666666666667</v>
      </c>
      <c r="G46" s="74">
        <f>'Apr 2023'!J46</f>
        <v>1.3225806451612903</v>
      </c>
      <c r="H46" s="74">
        <f>'May 2023'!J46</f>
        <v>1.5172413793103448</v>
      </c>
      <c r="I46" s="74">
        <f>'Jun 2023'!J46</f>
        <v>1.5</v>
      </c>
      <c r="J46" s="74">
        <f>'Jul 2023'!J46</f>
        <v>1.75</v>
      </c>
      <c r="K46" s="74">
        <f>'Aug 2023'!J46</f>
        <v>1.3571428571428572</v>
      </c>
      <c r="L46" s="74"/>
      <c r="M46" s="74"/>
      <c r="N46" s="74"/>
      <c r="O46" s="74"/>
      <c r="P46" s="75">
        <f t="shared" si="0"/>
        <v>1.7128717337880648</v>
      </c>
    </row>
    <row r="47" spans="1:16" x14ac:dyDescent="0.2">
      <c r="A47" s="26" t="s">
        <v>131</v>
      </c>
      <c r="B47" s="27" t="s">
        <v>132</v>
      </c>
      <c r="C47" s="27" t="s">
        <v>133</v>
      </c>
      <c r="D47" s="74">
        <f>'[1]Jan 2023'!J48</f>
        <v>1.05</v>
      </c>
      <c r="E47" s="74">
        <f>'[1]Feb 2023'!J48</f>
        <v>1</v>
      </c>
      <c r="F47" s="74">
        <f>'Mar 2023'!J47</f>
        <v>0.80769230769230771</v>
      </c>
      <c r="G47" s="74">
        <f>'Apr 2023'!J47</f>
        <v>1</v>
      </c>
      <c r="H47" s="74">
        <f>'May 2023'!J47</f>
        <v>0.95652173913043481</v>
      </c>
      <c r="I47" s="74">
        <f>'Jun 2023'!J47</f>
        <v>0.86363636363636365</v>
      </c>
      <c r="J47" s="74">
        <f>'Jul 2023'!J47</f>
        <v>1.0588235294117647</v>
      </c>
      <c r="K47" s="74">
        <f>'Aug 2023'!J47</f>
        <v>1.0476190476190477</v>
      </c>
      <c r="L47" s="74"/>
      <c r="M47" s="74"/>
      <c r="N47" s="74"/>
      <c r="O47" s="74"/>
      <c r="P47" s="75">
        <f t="shared" si="0"/>
        <v>1.1120418553557025</v>
      </c>
    </row>
    <row r="48" spans="1:16" x14ac:dyDescent="0.2">
      <c r="A48" s="26" t="s">
        <v>134</v>
      </c>
      <c r="B48" s="27" t="s">
        <v>135</v>
      </c>
      <c r="C48" s="27" t="s">
        <v>136</v>
      </c>
      <c r="D48" s="74">
        <f>'[1]Jan 2023'!J49</f>
        <v>0.92929292929292928</v>
      </c>
      <c r="E48" s="74">
        <f>'[1]Feb 2023'!J49</f>
        <v>0.79439252336448596</v>
      </c>
      <c r="F48" s="74">
        <f>'Mar 2023'!J48</f>
        <v>0.87096774193548387</v>
      </c>
      <c r="G48" s="74">
        <f>'Apr 2023'!J48</f>
        <v>0.88541666666666663</v>
      </c>
      <c r="H48" s="74">
        <f>'May 2023'!J48</f>
        <v>0.78125</v>
      </c>
      <c r="I48" s="74">
        <f>'Jun 2023'!J48</f>
        <v>1</v>
      </c>
      <c r="J48" s="74">
        <f>'Jul 2023'!J48</f>
        <v>0.95180722891566261</v>
      </c>
      <c r="K48" s="74">
        <f>'Aug 2023'!J48</f>
        <v>0.98</v>
      </c>
      <c r="L48" s="74"/>
      <c r="M48" s="74"/>
      <c r="N48" s="74"/>
      <c r="O48" s="74"/>
      <c r="P48" s="75">
        <f t="shared" si="0"/>
        <v>1.0275895843107468</v>
      </c>
    </row>
    <row r="49" spans="1:16" x14ac:dyDescent="0.2">
      <c r="A49" s="26" t="s">
        <v>137</v>
      </c>
      <c r="B49" s="27" t="s">
        <v>138</v>
      </c>
      <c r="C49" s="27" t="s">
        <v>139</v>
      </c>
      <c r="D49" s="74">
        <f>'[1]Jan 2023'!J50</f>
        <v>1.3333333333333333</v>
      </c>
      <c r="E49" s="74">
        <f>'[1]Feb 2023'!J50</f>
        <v>1.2875000000000001</v>
      </c>
      <c r="F49" s="74">
        <f>'Mar 2023'!J49</f>
        <v>1.4347826086956521</v>
      </c>
      <c r="G49" s="74">
        <f>'Apr 2023'!J49</f>
        <v>0.96153846153846156</v>
      </c>
      <c r="H49" s="74">
        <f>'May 2023'!J49</f>
        <v>1.0923076923076922</v>
      </c>
      <c r="I49" s="74">
        <f>'Jun 2023'!J49</f>
        <v>1.29</v>
      </c>
      <c r="J49" s="74">
        <f>'Jul 2023'!J49</f>
        <v>1.5</v>
      </c>
      <c r="K49" s="74">
        <f>'Aug 2023'!J49</f>
        <v>1.5789473684210527</v>
      </c>
      <c r="L49" s="74"/>
      <c r="M49" s="74"/>
      <c r="N49" s="74"/>
      <c r="O49" s="74"/>
      <c r="P49" s="75">
        <f t="shared" si="0"/>
        <v>1.4969156377565991</v>
      </c>
    </row>
    <row r="50" spans="1:16" x14ac:dyDescent="0.2">
      <c r="A50" s="29" t="s">
        <v>140</v>
      </c>
      <c r="B50" s="27" t="s">
        <v>141</v>
      </c>
      <c r="C50" s="27" t="s">
        <v>142</v>
      </c>
      <c r="D50" s="74">
        <f>'[1]Jan 2023'!J51</f>
        <v>0.98765432098765427</v>
      </c>
      <c r="E50" s="74">
        <f>'[1]Feb 2023'!J51</f>
        <v>1.0845070422535212</v>
      </c>
      <c r="F50" s="74">
        <f>'Mar 2023'!J50</f>
        <v>1.240506329113924</v>
      </c>
      <c r="G50" s="74">
        <f>'Apr 2023'!J50</f>
        <v>1.0232558139534884</v>
      </c>
      <c r="H50" s="74">
        <f>'May 2023'!J50</f>
        <v>1.0140845070422535</v>
      </c>
      <c r="I50" s="74">
        <f>'Jun 2023'!J50</f>
        <v>1</v>
      </c>
      <c r="J50" s="74">
        <f>'Jul 2023'!J50</f>
        <v>0.73333333333333328</v>
      </c>
      <c r="K50" s="74">
        <f>'Aug 2023'!J50</f>
        <v>1.1818181818181819</v>
      </c>
      <c r="L50" s="74"/>
      <c r="M50" s="74"/>
      <c r="N50" s="74"/>
      <c r="O50" s="74"/>
      <c r="P50" s="75">
        <f t="shared" si="0"/>
        <v>1.1807370755003368</v>
      </c>
    </row>
    <row r="51" spans="1:16" x14ac:dyDescent="0.2">
      <c r="A51" s="26" t="s">
        <v>143</v>
      </c>
      <c r="B51" s="27" t="s">
        <v>144</v>
      </c>
      <c r="C51" s="27" t="s">
        <v>145</v>
      </c>
      <c r="D51" s="74">
        <f>'[1]Jan 2023'!J52</f>
        <v>0.97222222222222221</v>
      </c>
      <c r="E51" s="74">
        <f>'[1]Feb 2023'!J52</f>
        <v>0.91176470588235292</v>
      </c>
      <c r="F51" s="74">
        <f>'Mar 2023'!J51</f>
        <v>1.1052631578947369</v>
      </c>
      <c r="G51" s="74">
        <f>'Apr 2023'!J51</f>
        <v>1.1702127659574468</v>
      </c>
      <c r="H51" s="74">
        <f>'May 2023'!J51</f>
        <v>1.0512820512820513</v>
      </c>
      <c r="I51" s="74">
        <f>'Jun 2023'!J51</f>
        <v>1.1333333333333333</v>
      </c>
      <c r="J51" s="74">
        <f>'Jul 2023'!J51</f>
        <v>1.096774193548387</v>
      </c>
      <c r="K51" s="74">
        <f>'Aug 2023'!J51</f>
        <v>1.2045454545454546</v>
      </c>
      <c r="L51" s="74"/>
      <c r="M51" s="74"/>
      <c r="N51" s="74"/>
      <c r="O51" s="74"/>
      <c r="P51" s="75">
        <f t="shared" si="0"/>
        <v>1.2350568406665692</v>
      </c>
    </row>
    <row r="52" spans="1:16" x14ac:dyDescent="0.2">
      <c r="A52" s="26" t="s">
        <v>146</v>
      </c>
      <c r="B52" s="27" t="s">
        <v>147</v>
      </c>
      <c r="C52" s="27" t="s">
        <v>148</v>
      </c>
      <c r="D52" s="74">
        <f>'[1]Jan 2023'!J53</f>
        <v>0.5714285714285714</v>
      </c>
      <c r="E52" s="74">
        <f>'[1]Feb 2023'!J53</f>
        <v>0.7142857142857143</v>
      </c>
      <c r="F52" s="74">
        <f>'Mar 2023'!J52</f>
        <v>1.3125</v>
      </c>
      <c r="G52" s="74">
        <f>'Apr 2023'!J52</f>
        <v>1.4545454545454546</v>
      </c>
      <c r="H52" s="74">
        <f>'May 2023'!J52</f>
        <v>1</v>
      </c>
      <c r="I52" s="74">
        <f>'Jun 2023'!J52</f>
        <v>1.0769230769230769</v>
      </c>
      <c r="J52" s="74">
        <f>'Jul 2023'!J52</f>
        <v>0.65217391304347827</v>
      </c>
      <c r="K52" s="74">
        <f>'Aug 2023'!J52</f>
        <v>1.1000000000000001</v>
      </c>
      <c r="L52" s="74"/>
      <c r="M52" s="74"/>
      <c r="N52" s="74"/>
      <c r="O52" s="74"/>
      <c r="P52" s="75">
        <f t="shared" si="0"/>
        <v>1.1259795328894706</v>
      </c>
    </row>
    <row r="53" spans="1:16" x14ac:dyDescent="0.2">
      <c r="A53" s="26" t="s">
        <v>149</v>
      </c>
      <c r="B53" s="27" t="s">
        <v>147</v>
      </c>
      <c r="C53" s="27" t="s">
        <v>150</v>
      </c>
      <c r="D53" s="74">
        <f>'[1]Jan 2023'!J54</f>
        <v>1.1538461538461537</v>
      </c>
      <c r="E53" s="74">
        <f>'[1]Feb 2023'!J54</f>
        <v>1.0909090909090908</v>
      </c>
      <c r="F53" s="74">
        <f>'Mar 2023'!J53</f>
        <v>0.91666666666666663</v>
      </c>
      <c r="G53" s="74">
        <f>'Apr 2023'!J53</f>
        <v>0.96296296296296291</v>
      </c>
      <c r="H53" s="74">
        <f>'May 2023'!J53</f>
        <v>1.1724137931034482</v>
      </c>
      <c r="I53" s="74">
        <f>'Jun 2023'!J53</f>
        <v>0.92307692307692313</v>
      </c>
      <c r="J53" s="74">
        <f>'Jul 2023'!J53</f>
        <v>0.70967741935483875</v>
      </c>
      <c r="K53" s="74">
        <f>'Aug 2023'!J53</f>
        <v>0.97959183673469385</v>
      </c>
      <c r="L53" s="74"/>
      <c r="M53" s="74"/>
      <c r="N53" s="74"/>
      <c r="O53" s="74"/>
      <c r="P53" s="75">
        <f t="shared" si="0"/>
        <v>1.129877835236397</v>
      </c>
    </row>
    <row r="54" spans="1:16" x14ac:dyDescent="0.2">
      <c r="A54" s="26" t="s">
        <v>151</v>
      </c>
      <c r="B54" s="27" t="s">
        <v>152</v>
      </c>
      <c r="C54" s="27" t="s">
        <v>153</v>
      </c>
      <c r="D54" s="74">
        <f>'[1]Jan 2023'!J55</f>
        <v>1.3673469387755102</v>
      </c>
      <c r="E54" s="74">
        <f>'[1]Feb 2023'!J55</f>
        <v>1.2549019607843137</v>
      </c>
      <c r="F54" s="74">
        <f>'Mar 2023'!J54</f>
        <v>2.16</v>
      </c>
      <c r="G54" s="74">
        <f>'Apr 2023'!J54</f>
        <v>2.3877551020408165</v>
      </c>
      <c r="H54" s="74">
        <f>'May 2023'!J54</f>
        <v>2.8292682926829267</v>
      </c>
      <c r="I54" s="74">
        <f>'Jun 2023'!J54</f>
        <v>2.3620689655172415</v>
      </c>
      <c r="J54" s="74">
        <f>'Jul 2023'!J54</f>
        <v>3.5</v>
      </c>
      <c r="K54" s="74">
        <f>'Aug 2023'!J54</f>
        <v>3.3272727272727272</v>
      </c>
      <c r="L54" s="74"/>
      <c r="M54" s="74"/>
      <c r="N54" s="74"/>
      <c r="O54" s="74"/>
      <c r="P54" s="75">
        <f t="shared" si="0"/>
        <v>2.7412305695819339</v>
      </c>
    </row>
    <row r="55" spans="1:16" x14ac:dyDescent="0.2">
      <c r="A55" s="26" t="s">
        <v>154</v>
      </c>
      <c r="B55" s="27" t="s">
        <v>155</v>
      </c>
      <c r="C55" s="27" t="s">
        <v>156</v>
      </c>
      <c r="D55" s="74">
        <f>'[1]Jan 2023'!J56</f>
        <v>0.94117647058823528</v>
      </c>
      <c r="E55" s="74">
        <f>'[1]Feb 2023'!J56</f>
        <v>1.2352941176470589</v>
      </c>
      <c r="F55" s="74">
        <f>'Mar 2023'!J55</f>
        <v>0.84615384615384615</v>
      </c>
      <c r="G55" s="74">
        <f>'Apr 2023'!J55</f>
        <v>0.7857142857142857</v>
      </c>
      <c r="H55" s="74">
        <f>'May 2023'!J55</f>
        <v>1.0769230769230769</v>
      </c>
      <c r="I55" s="74">
        <f>'Jun 2023'!J55</f>
        <v>1.1428571428571428</v>
      </c>
      <c r="J55" s="74">
        <f>'Jul 2023'!J55</f>
        <v>1.2666666666666666</v>
      </c>
      <c r="K55" s="74">
        <f>'Aug 2023'!J55</f>
        <v>1.1666666666666667</v>
      </c>
      <c r="L55" s="74"/>
      <c r="M55" s="74"/>
      <c r="N55" s="74"/>
      <c r="O55" s="74"/>
      <c r="P55" s="75">
        <f t="shared" si="0"/>
        <v>1.2087788961738541</v>
      </c>
    </row>
    <row r="56" spans="1:16" x14ac:dyDescent="0.2">
      <c r="A56" s="26" t="s">
        <v>157</v>
      </c>
      <c r="B56" s="27" t="s">
        <v>155</v>
      </c>
      <c r="C56" s="27" t="s">
        <v>158</v>
      </c>
      <c r="D56" s="74">
        <f>'[1]Jan 2023'!J57</f>
        <v>0.96</v>
      </c>
      <c r="E56" s="74">
        <f>'[1]Feb 2023'!J57</f>
        <v>1.0555555555555556</v>
      </c>
      <c r="F56" s="74">
        <f>'Mar 2023'!J56</f>
        <v>1.037037037037037</v>
      </c>
      <c r="G56" s="74">
        <f>'Apr 2023'!J56</f>
        <v>1.0357142857142858</v>
      </c>
      <c r="H56" s="74">
        <f>'May 2023'!J56</f>
        <v>0.92307692307692313</v>
      </c>
      <c r="I56" s="74">
        <f>'Jun 2023'!J56</f>
        <v>1.0384615384615385</v>
      </c>
      <c r="J56" s="74">
        <f>'Jul 2023'!J56</f>
        <v>1.0526315789473684</v>
      </c>
      <c r="K56" s="74">
        <f>'Aug 2023'!J56</f>
        <v>0.87878787878787878</v>
      </c>
      <c r="L56" s="74"/>
      <c r="M56" s="74"/>
      <c r="N56" s="74"/>
      <c r="O56" s="74"/>
      <c r="P56" s="75">
        <f t="shared" si="0"/>
        <v>1.1401806853686554</v>
      </c>
    </row>
    <row r="57" spans="1:16" x14ac:dyDescent="0.2">
      <c r="A57" s="26" t="s">
        <v>159</v>
      </c>
      <c r="B57" s="27" t="s">
        <v>160</v>
      </c>
      <c r="C57" s="27" t="s">
        <v>161</v>
      </c>
      <c r="D57" s="74">
        <f>'[1]Jan 2023'!J58</f>
        <v>1.0666666666666667</v>
      </c>
      <c r="E57" s="74">
        <f>'[1]Feb 2023'!J58</f>
        <v>1.4285714285714286</v>
      </c>
      <c r="F57" s="74">
        <f>'Mar 2023'!J57</f>
        <v>2.263157894736842</v>
      </c>
      <c r="G57" s="74">
        <f>'Apr 2023'!J57</f>
        <v>1.6190476190476191</v>
      </c>
      <c r="H57" s="74">
        <f>'May 2023'!J57</f>
        <v>1.48</v>
      </c>
      <c r="I57" s="74">
        <f>'Jun 2023'!J57</f>
        <v>1.4193548387096775</v>
      </c>
      <c r="J57" s="74">
        <f>'Jul 2023'!J57</f>
        <v>1.4642857142857142</v>
      </c>
      <c r="K57" s="74">
        <f>'Aug 2023'!J57</f>
        <v>1.8857142857142857</v>
      </c>
      <c r="L57" s="74"/>
      <c r="M57" s="74"/>
      <c r="N57" s="74"/>
      <c r="O57" s="74"/>
      <c r="P57" s="75">
        <f t="shared" si="0"/>
        <v>1.8038283496760334</v>
      </c>
    </row>
    <row r="58" spans="1:16" x14ac:dyDescent="0.2">
      <c r="A58" s="26" t="s">
        <v>162</v>
      </c>
      <c r="B58" s="27" t="s">
        <v>163</v>
      </c>
      <c r="C58" s="27" t="s">
        <v>164</v>
      </c>
      <c r="D58" s="74">
        <f>'[1]Jan 2023'!J59</f>
        <v>1</v>
      </c>
      <c r="E58" s="74">
        <f>'[1]Feb 2023'!J59</f>
        <v>1.18</v>
      </c>
      <c r="F58" s="74">
        <f>'Mar 2023'!J58</f>
        <v>1.4333333333333333</v>
      </c>
      <c r="G58" s="74">
        <f>'Apr 2023'!J58</f>
        <v>1.875</v>
      </c>
      <c r="H58" s="74">
        <f>'May 2023'!J58</f>
        <v>1.125</v>
      </c>
      <c r="I58" s="74">
        <f>'Jun 2023'!J58</f>
        <v>1.2413793103448276</v>
      </c>
      <c r="J58" s="74">
        <f>'Jul 2023'!J58</f>
        <v>1.4411764705882353</v>
      </c>
      <c r="K58" s="74">
        <f>'Aug 2023'!J58</f>
        <v>1.8695652173913044</v>
      </c>
      <c r="L58" s="74"/>
      <c r="M58" s="74"/>
      <c r="N58" s="74"/>
      <c r="O58" s="74"/>
      <c r="P58" s="75">
        <f t="shared" si="0"/>
        <v>1.5950649045225287</v>
      </c>
    </row>
    <row r="59" spans="1:16" x14ac:dyDescent="0.2">
      <c r="A59" s="26" t="s">
        <v>165</v>
      </c>
      <c r="B59" s="27" t="s">
        <v>166</v>
      </c>
      <c r="C59" s="27" t="s">
        <v>167</v>
      </c>
      <c r="D59" s="74">
        <f>'[1]Jan 2023'!J60</f>
        <v>1.8148148148148149</v>
      </c>
      <c r="E59" s="74">
        <f>'[1]Feb 2023'!J60</f>
        <v>1.9390243902439024</v>
      </c>
      <c r="F59" s="74">
        <f>'Mar 2023'!J59</f>
        <v>1.9189189189189189</v>
      </c>
      <c r="G59" s="74">
        <f>'Apr 2023'!J59</f>
        <v>1.6486486486486487</v>
      </c>
      <c r="H59" s="74">
        <f>'May 2023'!J59</f>
        <v>1.8</v>
      </c>
      <c r="I59" s="74">
        <f>'Jun 2023'!J59</f>
        <v>1.5061728395061729</v>
      </c>
      <c r="J59" s="74">
        <f>'Jul 2023'!J59</f>
        <v>1.9152542372881356</v>
      </c>
      <c r="K59" s="74">
        <f>'Aug 2023'!J59</f>
        <v>1.7083333333333333</v>
      </c>
      <c r="L59" s="74"/>
      <c r="M59" s="74"/>
      <c r="N59" s="74"/>
      <c r="O59" s="74"/>
      <c r="P59" s="75">
        <f t="shared" si="0"/>
        <v>2.0358810261077038</v>
      </c>
    </row>
    <row r="60" spans="1:16" x14ac:dyDescent="0.2">
      <c r="A60" s="26" t="s">
        <v>168</v>
      </c>
      <c r="B60" s="27" t="s">
        <v>169</v>
      </c>
      <c r="C60" s="27" t="s">
        <v>170</v>
      </c>
      <c r="D60" s="74">
        <f>'[1]Jan 2023'!J61</f>
        <v>1.0833333333333333</v>
      </c>
      <c r="E60" s="74">
        <f>'[1]Feb 2023'!J61</f>
        <v>1.0454545454545454</v>
      </c>
      <c r="F60" s="74">
        <f>'Mar 2023'!J60</f>
        <v>1.0588235294117647</v>
      </c>
      <c r="G60" s="74">
        <f>'Apr 2023'!J60</f>
        <v>1.1333333333333333</v>
      </c>
      <c r="H60" s="74">
        <f>'May 2023'!J60</f>
        <v>1.0526315789473684</v>
      </c>
      <c r="I60" s="74">
        <f>'Jun 2023'!J60</f>
        <v>1.0434782608695652</v>
      </c>
      <c r="J60" s="74">
        <f>'Jul 2023'!J60</f>
        <v>1.0454545454545454</v>
      </c>
      <c r="K60" s="74">
        <f>'Aug 2023'!J60</f>
        <v>1.0625</v>
      </c>
      <c r="L60" s="74"/>
      <c r="M60" s="74"/>
      <c r="N60" s="74"/>
      <c r="O60" s="74"/>
      <c r="P60" s="75">
        <f t="shared" si="0"/>
        <v>1.2178584466863509</v>
      </c>
    </row>
    <row r="61" spans="1:16" x14ac:dyDescent="0.2">
      <c r="A61" s="26" t="s">
        <v>171</v>
      </c>
      <c r="B61" s="27" t="s">
        <v>172</v>
      </c>
      <c r="C61" s="27" t="s">
        <v>172</v>
      </c>
      <c r="D61" s="74">
        <f>'[1]Jan 2023'!J62</f>
        <v>0.8910891089108911</v>
      </c>
      <c r="E61" s="74">
        <f>'[1]Feb 2023'!J62</f>
        <v>0.90551181102362199</v>
      </c>
      <c r="F61" s="74">
        <f>'Mar 2023'!J61</f>
        <v>0.92105263157894735</v>
      </c>
      <c r="G61" s="74">
        <f>'Apr 2023'!J61</f>
        <v>0.83941605839416056</v>
      </c>
      <c r="H61" s="74">
        <f>'May 2023'!J61</f>
        <v>0.89655172413793105</v>
      </c>
      <c r="I61" s="74">
        <f>'Jun 2023'!J61</f>
        <v>0.97692307692307689</v>
      </c>
      <c r="J61" s="74">
        <f>'Jul 2023'!J61</f>
        <v>0.99137931034482762</v>
      </c>
      <c r="K61" s="74">
        <f>'Aug 2023'!J61</f>
        <v>0.98518518518518516</v>
      </c>
      <c r="L61" s="74"/>
      <c r="M61" s="74"/>
      <c r="N61" s="74"/>
      <c r="O61" s="74"/>
      <c r="P61" s="75">
        <f t="shared" si="0"/>
        <v>1.0581584152140917</v>
      </c>
    </row>
    <row r="62" spans="1:16" x14ac:dyDescent="0.2">
      <c r="A62" s="26" t="s">
        <v>173</v>
      </c>
      <c r="B62" s="27" t="s">
        <v>174</v>
      </c>
      <c r="C62" s="27" t="s">
        <v>175</v>
      </c>
      <c r="D62" s="74">
        <f>'[1]Jan 2023'!J63</f>
        <v>1.3181818181818181</v>
      </c>
      <c r="E62" s="74">
        <f>'[1]Feb 2023'!J63</f>
        <v>1.0952380952380953</v>
      </c>
      <c r="F62" s="74">
        <f>'Mar 2023'!J62</f>
        <v>1.263157894736842</v>
      </c>
      <c r="G62" s="74">
        <f>'Apr 2023'!J62</f>
        <v>2</v>
      </c>
      <c r="H62" s="74">
        <f>'May 2023'!J62</f>
        <v>1.1363636363636365</v>
      </c>
      <c r="I62" s="74">
        <f>'Jun 2023'!J62</f>
        <v>2.6363636363636362</v>
      </c>
      <c r="J62" s="74">
        <f>'Jul 2023'!J62</f>
        <v>1.6086956521739131</v>
      </c>
      <c r="K62" s="74">
        <f>'Aug 2023'!J62</f>
        <v>2</v>
      </c>
      <c r="L62" s="74"/>
      <c r="M62" s="74"/>
      <c r="N62" s="74"/>
      <c r="O62" s="74"/>
      <c r="P62" s="75">
        <f t="shared" si="0"/>
        <v>1.8654286761511345</v>
      </c>
    </row>
    <row r="63" spans="1:16" x14ac:dyDescent="0.2">
      <c r="A63" s="26" t="s">
        <v>176</v>
      </c>
      <c r="B63" s="27" t="s">
        <v>177</v>
      </c>
      <c r="C63" s="27" t="s">
        <v>178</v>
      </c>
      <c r="D63" s="74">
        <f>'[1]Jan 2023'!J64</f>
        <v>0.95238095238095233</v>
      </c>
      <c r="E63" s="74">
        <f>'[1]Feb 2023'!J64</f>
        <v>0.95454545454545459</v>
      </c>
      <c r="F63" s="74">
        <f>'Mar 2023'!J63</f>
        <v>1.1000000000000001</v>
      </c>
      <c r="G63" s="74">
        <f>'Apr 2023'!J63</f>
        <v>0.94444444444444442</v>
      </c>
      <c r="H63" s="74">
        <f>'May 2023'!J63</f>
        <v>0.95454545454545459</v>
      </c>
      <c r="I63" s="74">
        <f>'Jun 2023'!J63</f>
        <v>1.0249999999999999</v>
      </c>
      <c r="J63" s="74">
        <f>'Jul 2023'!J63</f>
        <v>1</v>
      </c>
      <c r="K63" s="74">
        <f>'Aug 2023'!J63</f>
        <v>1.03125</v>
      </c>
      <c r="L63" s="74"/>
      <c r="M63" s="74"/>
      <c r="N63" s="74"/>
      <c r="O63" s="74"/>
      <c r="P63" s="75">
        <f t="shared" si="0"/>
        <v>1.1374523294166152</v>
      </c>
    </row>
    <row r="64" spans="1:16" x14ac:dyDescent="0.2">
      <c r="A64" s="26" t="s">
        <v>181</v>
      </c>
      <c r="B64" s="27" t="s">
        <v>180</v>
      </c>
      <c r="C64" s="27" t="s">
        <v>182</v>
      </c>
      <c r="D64" s="74">
        <f>'[1]Jan 2023'!J65</f>
        <v>1</v>
      </c>
      <c r="E64" s="74">
        <f>'[1]Feb 2023'!J65</f>
        <v>0.9135802469135802</v>
      </c>
      <c r="F64" s="74">
        <f>'Mar 2023'!J64</f>
        <v>1.0048309178743962</v>
      </c>
      <c r="G64" s="74">
        <f>'Apr 2023'!J64</f>
        <v>0.75824175824175821</v>
      </c>
      <c r="H64" s="74">
        <f>'May 2023'!J64</f>
        <v>0.98958333333333337</v>
      </c>
      <c r="I64" s="74">
        <f>'Jun 2023'!J64</f>
        <v>0.96470588235294119</v>
      </c>
      <c r="J64" s="74">
        <f>'Jul 2023'!J64</f>
        <v>0.96581196581196582</v>
      </c>
      <c r="K64" s="74">
        <f>'Aug 2023'!J64</f>
        <v>0.92413793103448272</v>
      </c>
      <c r="L64" s="74"/>
      <c r="M64" s="74"/>
      <c r="N64" s="74"/>
      <c r="O64" s="74"/>
      <c r="P64" s="75">
        <f t="shared" si="0"/>
        <v>1.0744131479374939</v>
      </c>
    </row>
    <row r="65" spans="1:16" x14ac:dyDescent="0.2">
      <c r="A65" s="29" t="s">
        <v>183</v>
      </c>
      <c r="B65" s="27" t="s">
        <v>180</v>
      </c>
      <c r="C65" s="27" t="s">
        <v>184</v>
      </c>
      <c r="D65" s="74">
        <f>'[1]Jan 2023'!J66</f>
        <v>0.97159090909090906</v>
      </c>
      <c r="E65" s="74">
        <f>'[1]Feb 2023'!J66</f>
        <v>0.95121951219512191</v>
      </c>
      <c r="F65" s="74">
        <f>'Mar 2023'!J65</f>
        <v>0.96491228070175439</v>
      </c>
      <c r="G65" s="74">
        <f>'Apr 2023'!J65</f>
        <v>1.083743842364532</v>
      </c>
      <c r="H65" s="74">
        <f>'May 2023'!J65</f>
        <v>1.0178571428571428</v>
      </c>
      <c r="I65" s="74">
        <f>'Jun 2023'!J65</f>
        <v>1.0132743362831858</v>
      </c>
      <c r="J65" s="74">
        <f>'Jul 2023'!J65</f>
        <v>1.0357142857142858</v>
      </c>
      <c r="K65" s="74">
        <f>'Aug 2023'!J65</f>
        <v>0.97916666666666663</v>
      </c>
      <c r="L65" s="74"/>
      <c r="M65" s="74"/>
      <c r="N65" s="74"/>
      <c r="O65" s="74"/>
      <c r="P65" s="75">
        <f t="shared" si="0"/>
        <v>1.145354139410514</v>
      </c>
    </row>
    <row r="66" spans="1:16" x14ac:dyDescent="0.2">
      <c r="A66" s="26" t="s">
        <v>187</v>
      </c>
      <c r="B66" s="27" t="s">
        <v>180</v>
      </c>
      <c r="C66" s="27" t="s">
        <v>287</v>
      </c>
      <c r="D66" s="74">
        <f>'[1]Jan 2023'!J67</f>
        <v>0.97058823529411764</v>
      </c>
      <c r="E66" s="74">
        <f>'[1]Feb 2023'!J67</f>
        <v>0.88235294117647056</v>
      </c>
      <c r="F66" s="74">
        <f>'[1]Mar 2023'!J67</f>
        <v>0</v>
      </c>
      <c r="G66" s="74">
        <v>0</v>
      </c>
      <c r="H66" s="74">
        <v>0</v>
      </c>
      <c r="I66" s="74">
        <v>0</v>
      </c>
      <c r="J66" s="74">
        <v>0</v>
      </c>
      <c r="K66" s="74">
        <v>0</v>
      </c>
      <c r="L66" s="74">
        <v>0</v>
      </c>
      <c r="M66" s="74">
        <v>0</v>
      </c>
      <c r="N66" s="74">
        <v>0</v>
      </c>
      <c r="O66" s="74">
        <v>0</v>
      </c>
      <c r="P66" s="75">
        <f>SUM(D66:O66)/2</f>
        <v>0.92647058823529416</v>
      </c>
    </row>
    <row r="67" spans="1:16" x14ac:dyDescent="0.2">
      <c r="A67" s="26" t="s">
        <v>189</v>
      </c>
      <c r="B67" s="27" t="s">
        <v>180</v>
      </c>
      <c r="C67" s="27" t="s">
        <v>190</v>
      </c>
      <c r="D67" s="74">
        <f>'[1]Jan 2023'!J68</f>
        <v>0.93525179856115104</v>
      </c>
      <c r="E67" s="74">
        <f>'[1]Feb 2023'!J68</f>
        <v>0.95488721804511278</v>
      </c>
      <c r="F67" s="74">
        <f>'Mar 2023'!J66</f>
        <v>0.92481203007518797</v>
      </c>
      <c r="G67" s="74">
        <f>'Apr 2023'!J66</f>
        <v>0.90441176470588236</v>
      </c>
      <c r="H67" s="74">
        <f>'May 2023'!J66</f>
        <v>0.984375</v>
      </c>
      <c r="I67" s="74">
        <f>'Jun 2023'!J66</f>
        <v>0.90476190476190477</v>
      </c>
      <c r="J67" s="74">
        <f>'Jul 2023'!J66</f>
        <v>0.95804195804195802</v>
      </c>
      <c r="K67" s="74">
        <f>'Aug 2023'!J66</f>
        <v>1.0740740740740742</v>
      </c>
      <c r="L67" s="74"/>
      <c r="M67" s="74"/>
      <c r="N67" s="74"/>
      <c r="O67" s="74"/>
      <c r="P67" s="75">
        <f>SUM(D67:O67)/7</f>
        <v>1.0915165354664675</v>
      </c>
    </row>
    <row r="68" spans="1:16" x14ac:dyDescent="0.2">
      <c r="A68" s="26" t="s">
        <v>390</v>
      </c>
      <c r="B68" s="27" t="s">
        <v>180</v>
      </c>
      <c r="C68" s="27" t="s">
        <v>391</v>
      </c>
      <c r="D68" s="74">
        <f>'[1]Jan 2023'!J69</f>
        <v>0.94886363636363635</v>
      </c>
      <c r="E68" s="74">
        <f>'[1]Feb 2023'!J69</f>
        <v>0.9452054794520548</v>
      </c>
      <c r="F68" s="74">
        <f>'Mar 2023'!J67</f>
        <v>0.95953757225433522</v>
      </c>
      <c r="G68" s="74">
        <f>'Apr 2023'!J67</f>
        <v>0.96913580246913578</v>
      </c>
      <c r="H68" s="74">
        <f>'May 2023'!J67</f>
        <v>1.0707070707070707</v>
      </c>
      <c r="I68" s="74">
        <f>'Jun 2023'!J67</f>
        <v>0.77622377622377625</v>
      </c>
      <c r="J68" s="74">
        <f>'Jul 2023'!J67</f>
        <v>0.86725663716814161</v>
      </c>
      <c r="K68" s="74">
        <f>'Aug 2023'!J67</f>
        <v>0.77083333333333337</v>
      </c>
      <c r="L68" s="74"/>
      <c r="M68" s="74"/>
      <c r="N68" s="74"/>
      <c r="O68" s="74"/>
      <c r="P68" s="75">
        <f t="shared" ref="P68:P83" si="1">SUM(D68:O68)/7</f>
        <v>1.043966186853069</v>
      </c>
    </row>
    <row r="69" spans="1:16" x14ac:dyDescent="0.2">
      <c r="A69" s="29" t="s">
        <v>191</v>
      </c>
      <c r="B69" s="27" t="s">
        <v>180</v>
      </c>
      <c r="C69" s="27" t="s">
        <v>192</v>
      </c>
      <c r="D69" s="74">
        <f>'[1]Jan 2023'!J70</f>
        <v>0.98148148148148151</v>
      </c>
      <c r="E69" s="74">
        <f>'[1]Feb 2023'!J70</f>
        <v>0.98734177215189878</v>
      </c>
      <c r="F69" s="74">
        <f>'Mar 2023'!J68</f>
        <v>0.99038461538461542</v>
      </c>
      <c r="G69" s="74">
        <f>'Apr 2023'!J68</f>
        <v>0.93684210526315792</v>
      </c>
      <c r="H69" s="74">
        <f>'May 2023'!J68</f>
        <v>1.027027027027027</v>
      </c>
      <c r="I69" s="74">
        <f>'Jun 2023'!J68</f>
        <v>0.96551724137931039</v>
      </c>
      <c r="J69" s="74">
        <f>'Jul 2023'!J68</f>
        <v>0.8351648351648352</v>
      </c>
      <c r="K69" s="74">
        <f>'Aug 2023'!J68</f>
        <v>0.78481012658227844</v>
      </c>
      <c r="L69" s="74"/>
      <c r="M69" s="74"/>
      <c r="N69" s="74"/>
      <c r="O69" s="74"/>
      <c r="P69" s="75">
        <f t="shared" si="1"/>
        <v>1.0726527434906576</v>
      </c>
    </row>
    <row r="70" spans="1:16" x14ac:dyDescent="0.2">
      <c r="A70" s="29" t="s">
        <v>387</v>
      </c>
      <c r="B70" s="27" t="s">
        <v>180</v>
      </c>
      <c r="C70" s="27" t="s">
        <v>186</v>
      </c>
      <c r="D70" s="74">
        <f>'[1]Jan 2023'!J71</f>
        <v>0.87398373983739841</v>
      </c>
      <c r="E70" s="74">
        <f>'[1]Feb 2023'!J71</f>
        <v>0.92248062015503873</v>
      </c>
      <c r="F70" s="74">
        <f>'Mar 2023'!J69</f>
        <v>0.9169675090252708</v>
      </c>
      <c r="G70" s="74">
        <f>'Apr 2023'!J69</f>
        <v>1.1385281385281385</v>
      </c>
      <c r="H70" s="74">
        <f>'May 2023'!J69</f>
        <v>0.84210526315789469</v>
      </c>
      <c r="I70" s="74">
        <f>'Jun 2023'!J69</f>
        <v>1.0511811023622046</v>
      </c>
      <c r="J70" s="74">
        <f>'Jul 2023'!J69</f>
        <v>0.83561643835616439</v>
      </c>
      <c r="K70" s="74">
        <f>'Aug 2023'!J69</f>
        <v>0.81463414634146336</v>
      </c>
      <c r="L70" s="74"/>
      <c r="M70" s="74"/>
      <c r="N70" s="74"/>
      <c r="O70" s="74"/>
      <c r="P70" s="75">
        <f t="shared" si="1"/>
        <v>1.0564995653947962</v>
      </c>
    </row>
    <row r="71" spans="1:16" x14ac:dyDescent="0.2">
      <c r="A71" s="26" t="s">
        <v>193</v>
      </c>
      <c r="B71" s="27" t="s">
        <v>180</v>
      </c>
      <c r="C71" s="27" t="s">
        <v>194</v>
      </c>
      <c r="D71" s="74">
        <f>'[1]Jan 2023'!J72</f>
        <v>1.0425531914893618</v>
      </c>
      <c r="E71" s="74">
        <f>'[1]Feb 2023'!J72</f>
        <v>0.97674418604651159</v>
      </c>
      <c r="F71" s="74">
        <f>'Mar 2023'!J70</f>
        <v>1</v>
      </c>
      <c r="G71" s="74">
        <f>'Apr 2023'!J70</f>
        <v>1.0317460317460319</v>
      </c>
      <c r="H71" s="74">
        <f>'May 2023'!J70</f>
        <v>0.97619047619047616</v>
      </c>
      <c r="I71" s="74">
        <f>'Jun 2023'!J70</f>
        <v>0.9838709677419355</v>
      </c>
      <c r="J71" s="74">
        <f>'Jul 2023'!J70</f>
        <v>1</v>
      </c>
      <c r="K71" s="74">
        <f>'Aug 2023'!J70</f>
        <v>1.1489361702127661</v>
      </c>
      <c r="L71" s="74"/>
      <c r="M71" s="74"/>
      <c r="N71" s="74"/>
      <c r="O71" s="74"/>
      <c r="P71" s="75">
        <f t="shared" si="1"/>
        <v>1.1657201462038689</v>
      </c>
    </row>
    <row r="72" spans="1:16" x14ac:dyDescent="0.2">
      <c r="A72" s="26" t="s">
        <v>195</v>
      </c>
      <c r="B72" s="27" t="s">
        <v>180</v>
      </c>
      <c r="C72" s="27" t="s">
        <v>196</v>
      </c>
      <c r="D72" s="74">
        <f>'[1]Jan 2023'!J73</f>
        <v>0.91044776119402981</v>
      </c>
      <c r="E72" s="74">
        <f>'[1]Feb 2023'!J73</f>
        <v>0.76923076923076927</v>
      </c>
      <c r="F72" s="74">
        <f>'Mar 2023'!J71</f>
        <v>0.93854748603351956</v>
      </c>
      <c r="G72" s="74">
        <f>'Apr 2023'!J71</f>
        <v>0.77722772277227725</v>
      </c>
      <c r="H72" s="74">
        <f>'May 2023'!J71</f>
        <v>0.875</v>
      </c>
      <c r="I72" s="74">
        <f>'Jun 2023'!J71</f>
        <v>0.78865979381443296</v>
      </c>
      <c r="J72" s="74">
        <f>'Jul 2023'!J71</f>
        <v>0.82524271844660191</v>
      </c>
      <c r="K72" s="74">
        <f>'Aug 2023'!J71</f>
        <v>0.91145833333333337</v>
      </c>
      <c r="L72" s="74"/>
      <c r="M72" s="74"/>
      <c r="N72" s="74"/>
      <c r="O72" s="74"/>
      <c r="P72" s="75">
        <f t="shared" si="1"/>
        <v>0.97083065497499477</v>
      </c>
    </row>
    <row r="73" spans="1:16" x14ac:dyDescent="0.2">
      <c r="A73" s="26" t="s">
        <v>197</v>
      </c>
      <c r="B73" s="27" t="s">
        <v>180</v>
      </c>
      <c r="C73" s="27" t="s">
        <v>198</v>
      </c>
      <c r="D73" s="74">
        <f>'[1]Jan 2023'!J74</f>
        <v>1.0455882352941177</v>
      </c>
      <c r="E73" s="74">
        <f>'[1]Feb 2023'!J74</f>
        <v>1.24</v>
      </c>
      <c r="F73" s="74">
        <f>'Mar 2023'!J72</f>
        <v>1.1645569620253164</v>
      </c>
      <c r="G73" s="74">
        <f>'Apr 2023'!J72</f>
        <v>1.3348281016442451</v>
      </c>
      <c r="H73" s="74">
        <f>'May 2023'!J72</f>
        <v>1.4212168486739469</v>
      </c>
      <c r="I73" s="74">
        <f>'Jun 2023'!J72</f>
        <v>1.4251290877796903</v>
      </c>
      <c r="J73" s="74">
        <f>'Jul 2023'!J72</f>
        <v>0.80286168521462642</v>
      </c>
      <c r="K73" s="74">
        <f>'Aug 2023'!J72</f>
        <v>1.0403361344537816</v>
      </c>
      <c r="L73" s="74"/>
      <c r="M73" s="74"/>
      <c r="N73" s="74"/>
      <c r="O73" s="74"/>
      <c r="P73" s="75">
        <f t="shared" si="1"/>
        <v>1.3535024364408177</v>
      </c>
    </row>
    <row r="74" spans="1:16" x14ac:dyDescent="0.2">
      <c r="A74" s="26" t="s">
        <v>199</v>
      </c>
      <c r="B74" s="27" t="s">
        <v>180</v>
      </c>
      <c r="C74" s="27" t="s">
        <v>200</v>
      </c>
      <c r="D74" s="74">
        <f>'[1]Jan 2023'!J75</f>
        <v>0.77472527472527475</v>
      </c>
      <c r="E74" s="74">
        <f>'[1]Feb 2023'!J75</f>
        <v>0.76582278481012656</v>
      </c>
      <c r="F74" s="74">
        <f>'Mar 2023'!J73</f>
        <v>1.2335329341317365</v>
      </c>
      <c r="G74" s="74">
        <f>'Apr 2023'!J73</f>
        <v>0.82122905027932958</v>
      </c>
      <c r="H74" s="74">
        <f>'May 2023'!J73</f>
        <v>0.81132075471698117</v>
      </c>
      <c r="I74" s="74">
        <f>'Jun 2023'!J73</f>
        <v>0.92079207920792083</v>
      </c>
      <c r="J74" s="74">
        <f>'Jul 2023'!J73</f>
        <v>0.97484276729559749</v>
      </c>
      <c r="K74" s="74">
        <f>'Aug 2023'!J73</f>
        <v>1.0985915492957747</v>
      </c>
      <c r="L74" s="74"/>
      <c r="M74" s="74"/>
      <c r="N74" s="74"/>
      <c r="O74" s="74"/>
      <c r="P74" s="75">
        <f t="shared" si="1"/>
        <v>1.0572653134946772</v>
      </c>
    </row>
    <row r="75" spans="1:16" x14ac:dyDescent="0.2">
      <c r="A75" s="29" t="s">
        <v>201</v>
      </c>
      <c r="B75" s="27" t="s">
        <v>180</v>
      </c>
      <c r="C75" s="27" t="s">
        <v>202</v>
      </c>
      <c r="D75" s="74">
        <f>'[1]Jan 2023'!J76</f>
        <v>1.1417910447761195</v>
      </c>
      <c r="E75" s="74">
        <f>'[1]Feb 2023'!J76</f>
        <v>1.1666666666666667</v>
      </c>
      <c r="F75" s="74">
        <f>'Mar 2023'!J74</f>
        <v>1.1856677524429968</v>
      </c>
      <c r="G75" s="74">
        <f>'Apr 2023'!J74</f>
        <v>1.1422924901185771</v>
      </c>
      <c r="H75" s="74">
        <f>'May 2023'!J74</f>
        <v>1.027027027027027</v>
      </c>
      <c r="I75" s="74">
        <f>'Jun 2023'!J74</f>
        <v>1.1169491525423729</v>
      </c>
      <c r="J75" s="74">
        <f>'Jul 2023'!J74</f>
        <v>1.0536672629695885</v>
      </c>
      <c r="K75" s="74">
        <f>'Aug 2023'!J74</f>
        <v>0.75952380952380949</v>
      </c>
      <c r="L75" s="74"/>
      <c r="M75" s="74"/>
      <c r="N75" s="74"/>
      <c r="O75" s="74"/>
      <c r="P75" s="75">
        <f t="shared" si="1"/>
        <v>1.2276550294381654</v>
      </c>
    </row>
    <row r="76" spans="1:16" x14ac:dyDescent="0.2">
      <c r="A76" s="26" t="s">
        <v>203</v>
      </c>
      <c r="B76" s="27" t="s">
        <v>180</v>
      </c>
      <c r="C76" s="27" t="s">
        <v>204</v>
      </c>
      <c r="D76" s="74">
        <f>'[1]Jan 2023'!J77</f>
        <v>0.91316526610644255</v>
      </c>
      <c r="E76" s="74">
        <f>'[1]Feb 2023'!J77</f>
        <v>0.97297297297297303</v>
      </c>
      <c r="F76" s="74">
        <f>'Mar 2023'!J75</f>
        <v>1.0277777777777777</v>
      </c>
      <c r="G76" s="74">
        <f>'Apr 2023'!J75</f>
        <v>0.95714285714285718</v>
      </c>
      <c r="H76" s="74">
        <f>'May 2023'!J75</f>
        <v>0.88421052631578945</v>
      </c>
      <c r="I76" s="74">
        <f>'Jun 2023'!J75</f>
        <v>0.86945169712793735</v>
      </c>
      <c r="J76" s="74">
        <f>'Jul 2023'!J75</f>
        <v>1.0032679738562091</v>
      </c>
      <c r="K76" s="74">
        <f>'Aug 2023'!J75</f>
        <v>0.91390728476821192</v>
      </c>
      <c r="L76" s="74"/>
      <c r="M76" s="74"/>
      <c r="N76" s="74"/>
      <c r="O76" s="74"/>
      <c r="P76" s="75">
        <f t="shared" si="1"/>
        <v>1.0774137651525997</v>
      </c>
    </row>
    <row r="77" spans="1:16" x14ac:dyDescent="0.2">
      <c r="A77" s="26" t="s">
        <v>396</v>
      </c>
      <c r="B77" s="27" t="s">
        <v>180</v>
      </c>
      <c r="C77" s="27" t="s">
        <v>397</v>
      </c>
      <c r="D77" s="74">
        <f>'[1]Jan 2023'!J78</f>
        <v>0.97826086956521741</v>
      </c>
      <c r="E77" s="74">
        <f>'[1]Feb 2023'!J78</f>
        <v>0.95789473684210524</v>
      </c>
      <c r="F77" s="74">
        <f>'Mar 2023'!J76</f>
        <v>0.95588235294117652</v>
      </c>
      <c r="G77" s="74">
        <f>'Apr 2023'!J76</f>
        <v>0.9939393939393939</v>
      </c>
      <c r="H77" s="74">
        <f>'May 2023'!J76</f>
        <v>0.96536796536796532</v>
      </c>
      <c r="I77" s="74">
        <f>'Jun 2023'!J76</f>
        <v>1.010204081632653</v>
      </c>
      <c r="J77" s="74">
        <f>'Jul 2023'!J76</f>
        <v>0.95833333333333337</v>
      </c>
      <c r="K77" s="74">
        <f>'Aug 2023'!J76</f>
        <v>0.93243243243243246</v>
      </c>
      <c r="L77" s="74"/>
      <c r="M77" s="74"/>
      <c r="N77" s="74"/>
      <c r="O77" s="74"/>
      <c r="P77" s="75">
        <f t="shared" si="1"/>
        <v>1.1074735951506109</v>
      </c>
    </row>
    <row r="78" spans="1:16" x14ac:dyDescent="0.2">
      <c r="A78" s="29" t="s">
        <v>205</v>
      </c>
      <c r="B78" s="27" t="s">
        <v>180</v>
      </c>
      <c r="C78" s="27" t="s">
        <v>206</v>
      </c>
      <c r="D78" s="74">
        <f>'[1]Jan 2023'!J79</f>
        <v>1.1470588235294117</v>
      </c>
      <c r="E78" s="74">
        <f>'[1]Feb 2023'!J79</f>
        <v>1.1666666666666667</v>
      </c>
      <c r="F78" s="74">
        <f>'Mar 2023'!J77</f>
        <v>1.325</v>
      </c>
      <c r="G78" s="74">
        <f>'Apr 2023'!J77</f>
        <v>1.1363636363636365</v>
      </c>
      <c r="H78" s="74">
        <f>'May 2023'!J77</f>
        <v>1.2105263157894737</v>
      </c>
      <c r="I78" s="74">
        <f>'Jun 2023'!J77</f>
        <v>1.48</v>
      </c>
      <c r="J78" s="74">
        <f>'Jul 2023'!J77</f>
        <v>1.0666666666666667</v>
      </c>
      <c r="K78" s="74">
        <f>'Aug 2023'!J77</f>
        <v>1.1428571428571428</v>
      </c>
      <c r="L78" s="74"/>
      <c r="M78" s="74"/>
      <c r="N78" s="74"/>
      <c r="O78" s="74"/>
      <c r="P78" s="75">
        <f t="shared" si="1"/>
        <v>1.3821627502675711</v>
      </c>
    </row>
    <row r="79" spans="1:16" x14ac:dyDescent="0.2">
      <c r="A79" s="29" t="s">
        <v>207</v>
      </c>
      <c r="B79" s="27" t="s">
        <v>208</v>
      </c>
      <c r="C79" s="27" t="s">
        <v>208</v>
      </c>
      <c r="D79" s="74">
        <f>'[1]Jan 2023'!J80</f>
        <v>0.94285714285714284</v>
      </c>
      <c r="E79" s="74">
        <f>'[1]Feb 2023'!J80</f>
        <v>0.94871794871794868</v>
      </c>
      <c r="F79" s="74">
        <f>'Mar 2023'!J78</f>
        <v>1.0178571428571428</v>
      </c>
      <c r="G79" s="74">
        <f>'Apr 2023'!J78</f>
        <v>0.97499999999999998</v>
      </c>
      <c r="H79" s="74">
        <f>'May 2023'!J78</f>
        <v>0.97674418604651159</v>
      </c>
      <c r="I79" s="74">
        <f>'Jun 2023'!J78</f>
        <v>0.94736842105263153</v>
      </c>
      <c r="J79" s="74">
        <f>'Jul 2023'!J78</f>
        <v>1.0222222222222221</v>
      </c>
      <c r="K79" s="74">
        <f>'Aug 2023'!J78</f>
        <v>0.93103448275862066</v>
      </c>
      <c r="L79" s="74"/>
      <c r="M79" s="74"/>
      <c r="N79" s="74"/>
      <c r="O79" s="74"/>
      <c r="P79" s="75">
        <f t="shared" si="1"/>
        <v>1.1088287923588886</v>
      </c>
    </row>
    <row r="80" spans="1:16" x14ac:dyDescent="0.2">
      <c r="A80" s="26" t="s">
        <v>209</v>
      </c>
      <c r="B80" s="27" t="s">
        <v>210</v>
      </c>
      <c r="C80" s="27" t="s">
        <v>211</v>
      </c>
      <c r="D80" s="74">
        <f>'[1]Jan 2023'!J81</f>
        <v>1.4666666666666666</v>
      </c>
      <c r="E80" s="74">
        <f>'[1]Feb 2023'!J81</f>
        <v>1.9</v>
      </c>
      <c r="F80" s="74">
        <f>'Mar 2023'!J79</f>
        <v>1.4444444444444444</v>
      </c>
      <c r="G80" s="74">
        <f>'Apr 2023'!J79</f>
        <v>1.4166666666666667</v>
      </c>
      <c r="H80" s="74">
        <f>'May 2023'!J79</f>
        <v>1.0909090909090908</v>
      </c>
      <c r="I80" s="74">
        <f>'Jun 2023'!J79</f>
        <v>1.2</v>
      </c>
      <c r="J80" s="74">
        <f>'Jul 2023'!J79</f>
        <v>1</v>
      </c>
      <c r="K80" s="74">
        <f>'Aug 2023'!J79</f>
        <v>1.2857142857142858</v>
      </c>
      <c r="L80" s="74"/>
      <c r="M80" s="74"/>
      <c r="N80" s="74"/>
      <c r="O80" s="74"/>
      <c r="P80" s="75">
        <f t="shared" si="1"/>
        <v>1.5434858792001651</v>
      </c>
    </row>
    <row r="81" spans="1:16" x14ac:dyDescent="0.2">
      <c r="A81" s="26" t="s">
        <v>407</v>
      </c>
      <c r="B81" s="27" t="s">
        <v>210</v>
      </c>
      <c r="C81" s="27" t="s">
        <v>408</v>
      </c>
      <c r="D81" s="74">
        <f>'[1]Jan 2023'!J82</f>
        <v>1.8571428571428572</v>
      </c>
      <c r="E81" s="74">
        <f>'[1]Feb 2023'!J82</f>
        <v>1</v>
      </c>
      <c r="F81" s="74">
        <f>'Mar 2023'!J80</f>
        <v>1</v>
      </c>
      <c r="G81" s="74">
        <f>'Apr 2023'!J80</f>
        <v>0.83333333333333337</v>
      </c>
      <c r="H81" s="74">
        <f>'May 2023'!J80</f>
        <v>1.2307692307692308</v>
      </c>
      <c r="I81" s="74">
        <f>'Jun 2023'!J80</f>
        <v>1.8333333333333333</v>
      </c>
      <c r="J81" s="74">
        <f>'Jul 2023'!J80</f>
        <v>1.3333333333333333</v>
      </c>
      <c r="K81" s="74">
        <f>'Aug 2023'!J80</f>
        <v>0.54545454545454541</v>
      </c>
      <c r="L81" s="74"/>
      <c r="M81" s="74"/>
      <c r="N81" s="74"/>
      <c r="O81" s="74"/>
      <c r="P81" s="75">
        <f t="shared" si="1"/>
        <v>1.3761952333380905</v>
      </c>
    </row>
    <row r="82" spans="1:16" x14ac:dyDescent="0.2">
      <c r="A82" s="26" t="s">
        <v>212</v>
      </c>
      <c r="B82" s="27" t="s">
        <v>213</v>
      </c>
      <c r="C82" s="27" t="s">
        <v>214</v>
      </c>
      <c r="D82" s="74">
        <f>'[1]Jan 2023'!J83</f>
        <v>0.88888888888888884</v>
      </c>
      <c r="E82" s="74">
        <f>'[1]Feb 2023'!J83</f>
        <v>1.0980392156862746</v>
      </c>
      <c r="F82" s="74">
        <f>'Mar 2023'!J81</f>
        <v>1.2096774193548387</v>
      </c>
      <c r="G82" s="74">
        <f>'Apr 2023'!J81</f>
        <v>1.0595238095238095</v>
      </c>
      <c r="H82" s="74">
        <f>'May 2023'!J81</f>
        <v>1.0120481927710843</v>
      </c>
      <c r="I82" s="74">
        <f>'Jun 2023'!J81</f>
        <v>1.1166666666666667</v>
      </c>
      <c r="J82" s="74">
        <f>'Jul 2023'!J81</f>
        <v>1.0731707317073171</v>
      </c>
      <c r="K82" s="74">
        <f>'Aug 2023'!J81</f>
        <v>0.93333333333333335</v>
      </c>
      <c r="L82" s="74"/>
      <c r="M82" s="74"/>
      <c r="N82" s="74"/>
      <c r="O82" s="74"/>
      <c r="P82" s="75">
        <f t="shared" si="1"/>
        <v>1.198764036847459</v>
      </c>
    </row>
    <row r="83" spans="1:16" x14ac:dyDescent="0.2">
      <c r="A83" s="26" t="s">
        <v>215</v>
      </c>
      <c r="B83" s="27" t="s">
        <v>216</v>
      </c>
      <c r="C83" s="27" t="s">
        <v>216</v>
      </c>
      <c r="D83" s="74">
        <f>'[1]Jan 2023'!J84</f>
        <v>2.2142857142857144</v>
      </c>
      <c r="E83" s="74">
        <f>'[1]Feb 2023'!J84</f>
        <v>1.4210526315789473</v>
      </c>
      <c r="F83" s="74">
        <f>'Mar 2023'!J82</f>
        <v>1.3125</v>
      </c>
      <c r="G83" s="74">
        <f>'Apr 2023'!J82</f>
        <v>1.5</v>
      </c>
      <c r="H83" s="74">
        <f>'May 2023'!J82</f>
        <v>1.75</v>
      </c>
      <c r="I83" s="74">
        <f>'Jun 2023'!J82</f>
        <v>1.6521739130434783</v>
      </c>
      <c r="J83" s="74">
        <f>'Jul 2023'!J82</f>
        <v>1.346938775510204</v>
      </c>
      <c r="K83" s="74">
        <f>'Aug 2023'!J82</f>
        <v>1.5869565217391304</v>
      </c>
      <c r="L83" s="74"/>
      <c r="M83" s="74"/>
      <c r="N83" s="74"/>
      <c r="O83" s="74"/>
      <c r="P83" s="75">
        <f t="shared" si="1"/>
        <v>1.8262725080224964</v>
      </c>
    </row>
    <row r="84" spans="1:16" ht="12" customHeight="1" x14ac:dyDescent="0.2">
      <c r="A84" s="26" t="s">
        <v>217</v>
      </c>
      <c r="B84" s="27" t="s">
        <v>216</v>
      </c>
      <c r="C84" s="27" t="s">
        <v>47</v>
      </c>
      <c r="D84" s="74">
        <f>'[1]Jan 2023'!J85</f>
        <v>1.2826086956521738</v>
      </c>
      <c r="E84" s="74">
        <f>'[1]Feb 2023'!J85</f>
        <v>1.7692307692307692</v>
      </c>
      <c r="F84" s="74">
        <f>'[1]Mar 2023'!J85</f>
        <v>0</v>
      </c>
      <c r="G84" s="74">
        <v>0</v>
      </c>
      <c r="H84" s="74">
        <v>0</v>
      </c>
      <c r="I84" s="74">
        <v>0</v>
      </c>
      <c r="J84" s="74">
        <v>0</v>
      </c>
      <c r="K84" s="74">
        <v>0</v>
      </c>
      <c r="L84" s="74">
        <v>0</v>
      </c>
      <c r="M84" s="74">
        <v>0</v>
      </c>
      <c r="N84" s="74">
        <v>0</v>
      </c>
      <c r="O84" s="74">
        <v>0</v>
      </c>
      <c r="P84" s="75">
        <f>SUM(D84:O84)/2</f>
        <v>1.5259197324414715</v>
      </c>
    </row>
    <row r="85" spans="1:16" x14ac:dyDescent="0.2">
      <c r="A85" s="26" t="s">
        <v>218</v>
      </c>
      <c r="B85" s="27" t="s">
        <v>219</v>
      </c>
      <c r="C85" s="27" t="s">
        <v>220</v>
      </c>
      <c r="D85" s="74">
        <f>'[1]Jan 2023'!J86</f>
        <v>0.69841269841269837</v>
      </c>
      <c r="E85" s="74">
        <f>'[1]Feb 2023'!J86</f>
        <v>1.3125</v>
      </c>
      <c r="F85" s="74">
        <f>'Mar 2023'!J83</f>
        <v>0.95041322314049592</v>
      </c>
      <c r="G85" s="74">
        <f>'Apr 2023'!J83</f>
        <v>0.78321678321678323</v>
      </c>
      <c r="H85" s="74">
        <f>'May 2023'!J83</f>
        <v>1.3034482758620689</v>
      </c>
      <c r="I85" s="74">
        <f>'Jun 2023'!J83</f>
        <v>1.1571428571428573</v>
      </c>
      <c r="J85" s="74">
        <f>'Jul 2023'!J83</f>
        <v>1.4571428571428571</v>
      </c>
      <c r="K85" s="74">
        <f>'Aug 2023'!J83</f>
        <v>1.1655172413793105</v>
      </c>
      <c r="L85" s="74"/>
      <c r="M85" s="74"/>
      <c r="N85" s="74"/>
      <c r="O85" s="74"/>
      <c r="P85" s="75">
        <f>SUM(D85:O85)/7</f>
        <v>1.2611134194710103</v>
      </c>
    </row>
    <row r="86" spans="1:16" x14ac:dyDescent="0.2">
      <c r="A86" s="26" t="s">
        <v>221</v>
      </c>
      <c r="B86" s="27" t="s">
        <v>219</v>
      </c>
      <c r="C86" s="27" t="s">
        <v>222</v>
      </c>
      <c r="D86" s="74">
        <f>'[1]Jan 2023'!J87</f>
        <v>1.0638297872340425</v>
      </c>
      <c r="E86" s="74">
        <f>'[1]Feb 2023'!J87</f>
        <v>1.0681818181818181</v>
      </c>
      <c r="F86" s="74">
        <f>'Mar 2023'!J84</f>
        <v>1.0930232558139534</v>
      </c>
      <c r="G86" s="74">
        <f>'Apr 2023'!J84</f>
        <v>0.87234042553191493</v>
      </c>
      <c r="H86" s="74">
        <f>'May 2023'!J84</f>
        <v>0.95454545454545459</v>
      </c>
      <c r="I86" s="74">
        <f>'Jun 2023'!J84</f>
        <v>0.57894736842105265</v>
      </c>
      <c r="J86" s="74">
        <f>'Jul 2023'!J84</f>
        <v>0.625</v>
      </c>
      <c r="K86" s="74">
        <f>'Aug 2023'!J84</f>
        <v>1.4528301886792452</v>
      </c>
      <c r="L86" s="74"/>
      <c r="M86" s="74"/>
      <c r="N86" s="74"/>
      <c r="O86" s="74"/>
      <c r="P86" s="75">
        <f t="shared" ref="P86:P98" si="2">SUM(D86:O86)/7</f>
        <v>1.1012426140582117</v>
      </c>
    </row>
    <row r="87" spans="1:16" x14ac:dyDescent="0.2">
      <c r="A87" s="26" t="s">
        <v>223</v>
      </c>
      <c r="B87" s="27" t="s">
        <v>224</v>
      </c>
      <c r="C87" s="27" t="s">
        <v>225</v>
      </c>
      <c r="D87" s="74">
        <f>'[1]Jan 2023'!J88</f>
        <v>1.2553191489361701</v>
      </c>
      <c r="E87" s="74">
        <f>'[1]Feb 2023'!J88</f>
        <v>1.0483870967741935</v>
      </c>
      <c r="F87" s="74">
        <f>'Mar 2023'!J85</f>
        <v>0.75862068965517238</v>
      </c>
      <c r="G87" s="74">
        <f>'Apr 2023'!J85</f>
        <v>1.75</v>
      </c>
      <c r="H87" s="74">
        <f>'May 2023'!J85</f>
        <v>1.9836065573770492</v>
      </c>
      <c r="I87" s="74">
        <f>'Jun 2023'!J85</f>
        <v>2</v>
      </c>
      <c r="J87" s="74">
        <f>'Jul 2023'!J85</f>
        <v>2</v>
      </c>
      <c r="K87" s="74">
        <f>'Aug 2023'!J85</f>
        <v>1.6629213483146068</v>
      </c>
      <c r="L87" s="74"/>
      <c r="M87" s="74"/>
      <c r="N87" s="74"/>
      <c r="O87" s="74"/>
      <c r="P87" s="75">
        <f t="shared" si="2"/>
        <v>1.7798364058653129</v>
      </c>
    </row>
    <row r="88" spans="1:16" x14ac:dyDescent="0.2">
      <c r="A88" s="26" t="s">
        <v>226</v>
      </c>
      <c r="B88" s="27" t="s">
        <v>227</v>
      </c>
      <c r="C88" s="27" t="s">
        <v>228</v>
      </c>
      <c r="D88" s="74">
        <f>'[1]Jan 2023'!J89</f>
        <v>1.0571428571428572</v>
      </c>
      <c r="E88" s="74">
        <f>'[1]Feb 2023'!J89</f>
        <v>1.3636363636363635</v>
      </c>
      <c r="F88" s="74">
        <f>'Mar 2023'!J86</f>
        <v>0.91428571428571426</v>
      </c>
      <c r="G88" s="74">
        <f>'Apr 2023'!J86</f>
        <v>0.8214285714285714</v>
      </c>
      <c r="H88" s="74">
        <f>'May 2023'!J86</f>
        <v>0.85365853658536583</v>
      </c>
      <c r="I88" s="74">
        <f>'Jun 2023'!J86</f>
        <v>0.97560975609756095</v>
      </c>
      <c r="J88" s="74">
        <f>'Jul 2023'!J86</f>
        <v>0.78378378378378377</v>
      </c>
      <c r="K88" s="74">
        <f>'Aug 2023'!J86</f>
        <v>0.86111111111111116</v>
      </c>
      <c r="L88" s="74"/>
      <c r="M88" s="74"/>
      <c r="N88" s="74"/>
      <c r="O88" s="74"/>
      <c r="P88" s="75">
        <f t="shared" si="2"/>
        <v>1.090093813438761</v>
      </c>
    </row>
    <row r="89" spans="1:16" x14ac:dyDescent="0.2">
      <c r="A89" s="26" t="s">
        <v>229</v>
      </c>
      <c r="B89" s="27" t="s">
        <v>230</v>
      </c>
      <c r="C89" s="27" t="s">
        <v>231</v>
      </c>
      <c r="D89" s="74">
        <f>'[1]Jan 2023'!J90</f>
        <v>1.7162162162162162</v>
      </c>
      <c r="E89" s="74">
        <f>'[1]Feb 2023'!J90</f>
        <v>1.453125</v>
      </c>
      <c r="F89" s="74">
        <f>'Mar 2023'!J87</f>
        <v>1.3867403314917126</v>
      </c>
      <c r="G89" s="74">
        <f>'Apr 2023'!J87</f>
        <v>1.6518987341772151</v>
      </c>
      <c r="H89" s="74">
        <f>'May 2023'!J87</f>
        <v>1.0378378378378379</v>
      </c>
      <c r="I89" s="74">
        <f>'Jun 2023'!J87</f>
        <v>1.2514619883040936</v>
      </c>
      <c r="J89" s="74">
        <f>'Jul 2023'!J87</f>
        <v>1.0331491712707181</v>
      </c>
      <c r="K89" s="74">
        <f>'Aug 2023'!J87</f>
        <v>1.5827814569536425</v>
      </c>
      <c r="L89" s="74"/>
      <c r="M89" s="74"/>
      <c r="N89" s="74"/>
      <c r="O89" s="74"/>
      <c r="P89" s="75">
        <f t="shared" si="2"/>
        <v>1.587601533750205</v>
      </c>
    </row>
    <row r="90" spans="1:16" x14ac:dyDescent="0.2">
      <c r="A90" s="26" t="s">
        <v>232</v>
      </c>
      <c r="B90" s="27" t="s">
        <v>233</v>
      </c>
      <c r="C90" s="27" t="s">
        <v>234</v>
      </c>
      <c r="D90" s="74">
        <f>'[1]Jan 2023'!J91</f>
        <v>2.125</v>
      </c>
      <c r="E90" s="74">
        <f>'[1]Feb 2023'!J91</f>
        <v>2.5</v>
      </c>
      <c r="F90" s="74">
        <f>'Mar 2023'!J88</f>
        <v>2.1764705882352939</v>
      </c>
      <c r="G90" s="74">
        <f>'Apr 2023'!J88</f>
        <v>3.3</v>
      </c>
      <c r="H90" s="74">
        <f>'May 2023'!J88</f>
        <v>3</v>
      </c>
      <c r="I90" s="74">
        <f>'Jun 2023'!J88</f>
        <v>1.7567567567567568</v>
      </c>
      <c r="J90" s="74">
        <f>'Jul 2023'!J88</f>
        <v>2.84</v>
      </c>
      <c r="K90" s="74">
        <f>'Aug 2023'!J88</f>
        <v>3.0454545454545454</v>
      </c>
      <c r="L90" s="74"/>
      <c r="M90" s="74"/>
      <c r="N90" s="74"/>
      <c r="O90" s="74"/>
      <c r="P90" s="75">
        <f t="shared" si="2"/>
        <v>2.9633831272066566</v>
      </c>
    </row>
    <row r="91" spans="1:16" x14ac:dyDescent="0.2">
      <c r="A91" s="26" t="s">
        <v>235</v>
      </c>
      <c r="B91" s="27" t="s">
        <v>236</v>
      </c>
      <c r="C91" s="27" t="s">
        <v>237</v>
      </c>
      <c r="D91" s="74">
        <f>'[1]Jan 2023'!J92</f>
        <v>0.66666666666666663</v>
      </c>
      <c r="E91" s="74">
        <f>'[1]Feb 2023'!J92</f>
        <v>0</v>
      </c>
      <c r="F91" s="74">
        <f>'Mar 2023'!J89</f>
        <v>1</v>
      </c>
      <c r="G91" s="74">
        <f>'Apr 2023'!J89</f>
        <v>0.5</v>
      </c>
      <c r="H91" s="74">
        <f>'May 2023'!J89</f>
        <v>0.5</v>
      </c>
      <c r="I91" s="74">
        <f>'Jun 2023'!J89</f>
        <v>0.33333333333333331</v>
      </c>
      <c r="J91" s="74">
        <f>'Jul 2023'!J89</f>
        <v>1</v>
      </c>
      <c r="K91" s="74">
        <f>'Aug 2023'!J89</f>
        <v>0.33333333333333331</v>
      </c>
      <c r="L91" s="74"/>
      <c r="M91" s="74"/>
      <c r="N91" s="74"/>
      <c r="O91" s="74"/>
      <c r="P91" s="75">
        <f t="shared" si="2"/>
        <v>0.61904761904761896</v>
      </c>
    </row>
    <row r="92" spans="1:16" x14ac:dyDescent="0.2">
      <c r="A92" s="26" t="s">
        <v>238</v>
      </c>
      <c r="B92" s="27" t="s">
        <v>239</v>
      </c>
      <c r="C92" s="27" t="s">
        <v>240</v>
      </c>
      <c r="D92" s="74">
        <f>'[1]Jan 2023'!J93</f>
        <v>1.0754716981132075</v>
      </c>
      <c r="E92" s="74">
        <f>'[1]Feb 2023'!J93</f>
        <v>0.94957983193277307</v>
      </c>
      <c r="F92" s="74">
        <f>'Mar 2023'!J90</f>
        <v>1.0092592592592593</v>
      </c>
      <c r="G92" s="74">
        <f>'Apr 2023'!J90</f>
        <v>1.017094017094017</v>
      </c>
      <c r="H92" s="74">
        <f>'May 2023'!J90</f>
        <v>1.0672268907563025</v>
      </c>
      <c r="I92" s="74">
        <f>'Jun 2023'!J90</f>
        <v>1.0263157894736843</v>
      </c>
      <c r="J92" s="74">
        <f>'Jul 2023'!J90</f>
        <v>1</v>
      </c>
      <c r="K92" s="74">
        <f>'Aug 2023'!J90</f>
        <v>1.03125</v>
      </c>
      <c r="L92" s="74"/>
      <c r="M92" s="74"/>
      <c r="N92" s="74"/>
      <c r="O92" s="74"/>
      <c r="P92" s="75">
        <f t="shared" si="2"/>
        <v>1.1680282123756063</v>
      </c>
    </row>
    <row r="93" spans="1:16" x14ac:dyDescent="0.2">
      <c r="A93" s="26" t="s">
        <v>244</v>
      </c>
      <c r="B93" s="27" t="s">
        <v>242</v>
      </c>
      <c r="C93" s="27" t="s">
        <v>242</v>
      </c>
      <c r="D93" s="74">
        <f>'[1]Jan 2023'!J94</f>
        <v>1</v>
      </c>
      <c r="E93" s="74">
        <f>'[1]Feb 2023'!J94</f>
        <v>0.76470588235294112</v>
      </c>
      <c r="F93" s="74">
        <f>'Mar 2023'!J91</f>
        <v>0.96250000000000002</v>
      </c>
      <c r="G93" s="74">
        <f>'Apr 2023'!J91</f>
        <v>1.1466666666666667</v>
      </c>
      <c r="H93" s="74">
        <f>'May 2023'!J91</f>
        <v>0.89215686274509809</v>
      </c>
      <c r="I93" s="74">
        <f>'Jun 2023'!J91</f>
        <v>0.89130434782608692</v>
      </c>
      <c r="J93" s="74">
        <f>'Jul 2023'!J91</f>
        <v>0.94117647058823528</v>
      </c>
      <c r="K93" s="74">
        <f>'Aug 2023'!J91</f>
        <v>1.25</v>
      </c>
      <c r="L93" s="74"/>
      <c r="M93" s="74"/>
      <c r="N93" s="74"/>
      <c r="O93" s="74"/>
      <c r="P93" s="75">
        <f t="shared" si="2"/>
        <v>1.1212157471684328</v>
      </c>
    </row>
    <row r="94" spans="1:16" x14ac:dyDescent="0.2">
      <c r="A94" s="26" t="s">
        <v>245</v>
      </c>
      <c r="B94" s="27" t="s">
        <v>246</v>
      </c>
      <c r="C94" s="27" t="s">
        <v>247</v>
      </c>
      <c r="D94" s="74">
        <f>'[1]Jan 2023'!J95</f>
        <v>1.0151515151515151</v>
      </c>
      <c r="E94" s="74">
        <f>'[1]Feb 2023'!J95</f>
        <v>0.96666666666666667</v>
      </c>
      <c r="F94" s="74">
        <f>'Mar 2023'!J92</f>
        <v>1.1585365853658536</v>
      </c>
      <c r="G94" s="74">
        <f>'Apr 2023'!J92</f>
        <v>1.1046511627906976</v>
      </c>
      <c r="H94" s="74">
        <f>'May 2023'!J92</f>
        <v>1.0879120879120878</v>
      </c>
      <c r="I94" s="74">
        <f>'Jun 2023'!J92</f>
        <v>0.90123456790123457</v>
      </c>
      <c r="J94" s="74">
        <f>'Jul 2023'!J92</f>
        <v>0.98648648648648651</v>
      </c>
      <c r="K94" s="74">
        <f>'Aug 2023'!J92</f>
        <v>0.87254901960784315</v>
      </c>
      <c r="L94" s="74"/>
      <c r="M94" s="74"/>
      <c r="N94" s="74"/>
      <c r="O94" s="74"/>
      <c r="P94" s="75">
        <f t="shared" si="2"/>
        <v>1.1561697274117695</v>
      </c>
    </row>
    <row r="95" spans="1:16" x14ac:dyDescent="0.2">
      <c r="A95" s="26" t="s">
        <v>248</v>
      </c>
      <c r="B95" s="27" t="s">
        <v>249</v>
      </c>
      <c r="C95" s="27" t="s">
        <v>250</v>
      </c>
      <c r="D95" s="74">
        <f>'[1]Jan 2023'!J96</f>
        <v>0.96825396825396826</v>
      </c>
      <c r="E95" s="74">
        <f>'[1]Feb 2023'!J96</f>
        <v>0.91428571428571426</v>
      </c>
      <c r="F95" s="74">
        <f>'Mar 2023'!J93</f>
        <v>0.92682926829268297</v>
      </c>
      <c r="G95" s="74">
        <f>'Apr 2023'!J93</f>
        <v>0.94202898550724634</v>
      </c>
      <c r="H95" s="74">
        <f>'May 2023'!J93</f>
        <v>0.98529411764705888</v>
      </c>
      <c r="I95" s="74">
        <f>'Jun 2023'!J93</f>
        <v>0.967741935483871</v>
      </c>
      <c r="J95" s="74">
        <f>'Jul 2023'!J93</f>
        <v>1</v>
      </c>
      <c r="K95" s="74">
        <f>'Aug 2023'!J93</f>
        <v>0.79411764705882348</v>
      </c>
      <c r="L95" s="74"/>
      <c r="M95" s="74"/>
      <c r="N95" s="74"/>
      <c r="O95" s="74"/>
      <c r="P95" s="75">
        <f t="shared" si="2"/>
        <v>1.071221662361338</v>
      </c>
    </row>
    <row r="96" spans="1:16" x14ac:dyDescent="0.2">
      <c r="A96" s="26" t="s">
        <v>251</v>
      </c>
      <c r="B96" s="27" t="s">
        <v>252</v>
      </c>
      <c r="C96" s="27" t="s">
        <v>253</v>
      </c>
      <c r="D96" s="74">
        <f>'[1]Jan 2023'!J97</f>
        <v>0.97916666666666663</v>
      </c>
      <c r="E96" s="74">
        <f>'[1]Feb 2023'!J97</f>
        <v>0.96153846153846156</v>
      </c>
      <c r="F96" s="74">
        <f>'Mar 2023'!J94</f>
        <v>0.92592592592592593</v>
      </c>
      <c r="G96" s="74">
        <f>'Apr 2023'!J94</f>
        <v>0.98901098901098905</v>
      </c>
      <c r="H96" s="74">
        <f>'May 2023'!J94</f>
        <v>1</v>
      </c>
      <c r="I96" s="74">
        <f>'Jun 2023'!J94</f>
        <v>0.92941176470588238</v>
      </c>
      <c r="J96" s="74">
        <f>'Jul 2023'!J94</f>
        <v>1</v>
      </c>
      <c r="K96" s="74">
        <f>'Aug 2023'!J94</f>
        <v>0.978494623655914</v>
      </c>
      <c r="L96" s="74"/>
      <c r="M96" s="74"/>
      <c r="N96" s="74"/>
      <c r="O96" s="74"/>
      <c r="P96" s="75">
        <f t="shared" si="2"/>
        <v>1.1090783473576915</v>
      </c>
    </row>
    <row r="97" spans="1:16" x14ac:dyDescent="0.2">
      <c r="A97" s="26" t="s">
        <v>254</v>
      </c>
      <c r="B97" s="27" t="s">
        <v>255</v>
      </c>
      <c r="C97" s="27" t="s">
        <v>256</v>
      </c>
      <c r="D97" s="74">
        <f>'[1]Jan 2023'!J98</f>
        <v>1.1764705882352942</v>
      </c>
      <c r="E97" s="74">
        <f>'[1]Feb 2023'!J98</f>
        <v>1</v>
      </c>
      <c r="F97" s="74">
        <f>'Mar 2023'!J95</f>
        <v>1.2307692307692308</v>
      </c>
      <c r="G97" s="74">
        <f>'Apr 2023'!J95</f>
        <v>1.375</v>
      </c>
      <c r="H97" s="74">
        <f>'May 2023'!J95</f>
        <v>1.3478260869565217</v>
      </c>
      <c r="I97" s="74">
        <f>'Jun 2023'!J95</f>
        <v>1</v>
      </c>
      <c r="J97" s="74">
        <f>'Jul 2023'!J95</f>
        <v>1.2272727272727273</v>
      </c>
      <c r="K97" s="74">
        <f>'Aug 2023'!J95</f>
        <v>0.86956521739130432</v>
      </c>
      <c r="L97" s="74"/>
      <c r="M97" s="74"/>
      <c r="N97" s="74"/>
      <c r="O97" s="74"/>
      <c r="P97" s="75">
        <f t="shared" si="2"/>
        <v>1.3181291215178683</v>
      </c>
    </row>
    <row r="98" spans="1:16" x14ac:dyDescent="0.2">
      <c r="A98" s="26" t="s">
        <v>257</v>
      </c>
      <c r="B98" s="27" t="s">
        <v>258</v>
      </c>
      <c r="C98" s="27" t="s">
        <v>259</v>
      </c>
      <c r="D98" s="74">
        <f>'[1]Jan 2023'!J99</f>
        <v>1</v>
      </c>
      <c r="E98" s="74">
        <f>'[1]Feb 2023'!J99</f>
        <v>1.0441176470588236</v>
      </c>
      <c r="F98" s="74">
        <f>'Mar 2023'!J96</f>
        <v>1.0655737704918034</v>
      </c>
      <c r="G98" s="74">
        <f>'Apr 2023'!J96</f>
        <v>1.0319148936170213</v>
      </c>
      <c r="H98" s="74">
        <f>'May 2023'!J96</f>
        <v>1.0421052631578946</v>
      </c>
      <c r="I98" s="74">
        <f>'Jun 2023'!J96</f>
        <v>1.0344827586206897</v>
      </c>
      <c r="J98" s="74">
        <f>'Jul 2023'!J96</f>
        <v>1.0363636363636364</v>
      </c>
      <c r="K98" s="74">
        <f>'Aug 2023'!J96</f>
        <v>1</v>
      </c>
      <c r="L98" s="74"/>
      <c r="M98" s="74"/>
      <c r="N98" s="74"/>
      <c r="O98" s="74"/>
      <c r="P98" s="75">
        <f t="shared" si="2"/>
        <v>1.1792225670442669</v>
      </c>
    </row>
    <row r="99" spans="1:16" x14ac:dyDescent="0.2">
      <c r="A99" s="28" t="s">
        <v>388</v>
      </c>
      <c r="B99" s="16" t="s">
        <v>258</v>
      </c>
      <c r="C99" s="16" t="s">
        <v>389</v>
      </c>
      <c r="D99" s="74">
        <f>'[1]Jan 2023'!J100</f>
        <v>1.25</v>
      </c>
      <c r="E99" s="74">
        <f>'[1]Feb 2023'!J100</f>
        <v>1</v>
      </c>
      <c r="F99" s="74">
        <f>'Mar 2023'!J97</f>
        <v>0.61538461538461542</v>
      </c>
      <c r="G99" s="74">
        <f>'Apr 2023'!J97</f>
        <v>0.625</v>
      </c>
      <c r="H99" s="74">
        <f>'May 2023'!J97</f>
        <v>0.87878787878787878</v>
      </c>
      <c r="I99" s="74">
        <f>'Jun 2023'!J97</f>
        <v>1</v>
      </c>
      <c r="J99" s="74">
        <v>0</v>
      </c>
      <c r="K99" s="74">
        <v>0</v>
      </c>
      <c r="L99" s="74">
        <v>0</v>
      </c>
      <c r="M99" s="74">
        <v>0</v>
      </c>
      <c r="N99" s="74">
        <v>0</v>
      </c>
      <c r="O99" s="74">
        <v>0</v>
      </c>
      <c r="P99" s="75">
        <f t="shared" ref="P99" si="3">SUM(D99:O99)/6</f>
        <v>0.89486208236208231</v>
      </c>
    </row>
    <row r="100" spans="1:16" x14ac:dyDescent="0.2">
      <c r="A100" s="26" t="s">
        <v>260</v>
      </c>
      <c r="B100" s="27" t="s">
        <v>258</v>
      </c>
      <c r="C100" s="27" t="s">
        <v>411</v>
      </c>
      <c r="D100" s="74">
        <f>'[1]Jan 2023'!J101</f>
        <v>0.94405594405594406</v>
      </c>
      <c r="E100" s="74">
        <f>'[1]Feb 2023'!J101</f>
        <v>0.95049504950495045</v>
      </c>
      <c r="F100" s="74">
        <f>'Mar 2023'!J98</f>
        <v>0.8666666666666667</v>
      </c>
      <c r="G100" s="74">
        <f>'Apr 2023'!J98</f>
        <v>0.92628205128205132</v>
      </c>
      <c r="H100" s="74">
        <f>'May 2023'!J98</f>
        <v>0.9</v>
      </c>
      <c r="I100" s="74">
        <f>'Jun 2023'!J98</f>
        <v>0.96296296296296291</v>
      </c>
      <c r="J100" s="74">
        <f>'Jul 2023'!J97</f>
        <v>0.99227799227799229</v>
      </c>
      <c r="K100" s="74">
        <f>'Aug 2023'!J97</f>
        <v>1</v>
      </c>
      <c r="L100" s="74"/>
      <c r="M100" s="74"/>
      <c r="N100" s="74"/>
      <c r="O100" s="74"/>
      <c r="P100" s="75">
        <f>SUM(D100:O100)/7</f>
        <v>1.0775343809643669</v>
      </c>
    </row>
    <row r="101" spans="1:16" x14ac:dyDescent="0.2">
      <c r="A101" s="26" t="s">
        <v>261</v>
      </c>
      <c r="B101" s="27" t="s">
        <v>258</v>
      </c>
      <c r="C101" s="27" t="s">
        <v>412</v>
      </c>
      <c r="D101" s="74">
        <f>'[1]Jan 2023'!J102</f>
        <v>1.411764705882353</v>
      </c>
      <c r="E101" s="74">
        <f>'[1]Feb 2023'!J102</f>
        <v>0.875</v>
      </c>
      <c r="F101" s="74">
        <f>'Mar 2023'!J99</f>
        <v>1.3</v>
      </c>
      <c r="G101" s="74">
        <f>'Apr 2023'!J99</f>
        <v>1</v>
      </c>
      <c r="H101" s="74">
        <f>'May 2023'!J99</f>
        <v>0.78260869565217395</v>
      </c>
      <c r="I101" s="74">
        <f>'Jun 2023'!J99</f>
        <v>1.2941176470588236</v>
      </c>
      <c r="J101" s="74">
        <f>'Jul 2023'!J98</f>
        <v>1.1111111111111112</v>
      </c>
      <c r="K101" s="74">
        <f>'Aug 2023'!J98</f>
        <v>1</v>
      </c>
      <c r="L101" s="74"/>
      <c r="M101" s="74"/>
      <c r="N101" s="74"/>
      <c r="O101" s="74"/>
      <c r="P101" s="75">
        <f t="shared" ref="P101:P116" si="4">SUM(D101:O101)/7</f>
        <v>1.2535145942434944</v>
      </c>
    </row>
    <row r="102" spans="1:16" x14ac:dyDescent="0.2">
      <c r="A102" s="26" t="s">
        <v>262</v>
      </c>
      <c r="B102" s="27" t="s">
        <v>258</v>
      </c>
      <c r="C102" s="27" t="s">
        <v>413</v>
      </c>
      <c r="D102" s="74">
        <f>'[1]Jan 2023'!J103</f>
        <v>0.99636363636363634</v>
      </c>
      <c r="E102" s="74">
        <f>'[1]Feb 2023'!J103</f>
        <v>0.92476489028213171</v>
      </c>
      <c r="F102" s="74">
        <f>'Mar 2023'!J100</f>
        <v>1.0118343195266273</v>
      </c>
      <c r="G102" s="74">
        <f>'Apr 2023'!J100</f>
        <v>1.0260223048327137</v>
      </c>
      <c r="H102" s="74">
        <f>'May 2023'!J100</f>
        <v>0.97826086956521741</v>
      </c>
      <c r="I102" s="74">
        <f>'Jun 2023'!J100</f>
        <v>0.91575091575091572</v>
      </c>
      <c r="J102" s="74">
        <f>'Jul 2023'!J99</f>
        <v>0.93421052631578949</v>
      </c>
      <c r="K102" s="74">
        <f>'Aug 2023'!J99</f>
        <v>0.96463022508038587</v>
      </c>
      <c r="L102" s="74"/>
      <c r="M102" s="74"/>
      <c r="N102" s="74"/>
      <c r="O102" s="74"/>
      <c r="P102" s="75">
        <f t="shared" si="4"/>
        <v>1.1074053839596312</v>
      </c>
    </row>
    <row r="103" spans="1:16" x14ac:dyDescent="0.2">
      <c r="A103" s="26" t="s">
        <v>263</v>
      </c>
      <c r="B103" s="27" t="s">
        <v>258</v>
      </c>
      <c r="C103" s="27" t="s">
        <v>414</v>
      </c>
      <c r="D103" s="74">
        <f>'[1]Jan 2023'!J104</f>
        <v>1</v>
      </c>
      <c r="E103" s="74">
        <f>'[1]Feb 2023'!J104</f>
        <v>0.92452830188679247</v>
      </c>
      <c r="F103" s="74">
        <f>'Mar 2023'!J101</f>
        <v>0.88524590163934425</v>
      </c>
      <c r="G103" s="74">
        <f>'Apr 2023'!J101</f>
        <v>1</v>
      </c>
      <c r="H103" s="74">
        <f>'May 2023'!J101</f>
        <v>1</v>
      </c>
      <c r="I103" s="74">
        <f>'Jun 2023'!J101</f>
        <v>1.0506329113924051</v>
      </c>
      <c r="J103" s="74">
        <f>'Jul 2023'!J100</f>
        <v>1</v>
      </c>
      <c r="K103" s="74">
        <f>'Aug 2023'!J100</f>
        <v>0.92957746478873238</v>
      </c>
      <c r="L103" s="74"/>
      <c r="M103" s="74"/>
      <c r="N103" s="74"/>
      <c r="O103" s="74"/>
      <c r="P103" s="75">
        <f t="shared" si="4"/>
        <v>1.1128549399581822</v>
      </c>
    </row>
    <row r="104" spans="1:16" x14ac:dyDescent="0.2">
      <c r="A104" s="26" t="s">
        <v>264</v>
      </c>
      <c r="B104" s="27" t="s">
        <v>258</v>
      </c>
      <c r="C104" s="27" t="s">
        <v>415</v>
      </c>
      <c r="D104" s="74">
        <f>'[1]Jan 2023'!J105</f>
        <v>1.0111111111111111</v>
      </c>
      <c r="E104" s="74">
        <f>'[1]Feb 2023'!J105</f>
        <v>1.0588235294117647</v>
      </c>
      <c r="F104" s="74">
        <f>'Mar 2023'!J102</f>
        <v>1.0381679389312977</v>
      </c>
      <c r="G104" s="74">
        <f>'Apr 2023'!J102</f>
        <v>1.18</v>
      </c>
      <c r="H104" s="74">
        <f>'May 2023'!J102</f>
        <v>1.0736842105263158</v>
      </c>
      <c r="I104" s="74">
        <f>'Jun 2023'!J102</f>
        <v>1.1875</v>
      </c>
      <c r="J104" s="74">
        <f>'Jul 2023'!J101</f>
        <v>1.153061224489796</v>
      </c>
      <c r="K104" s="74">
        <f>'Aug 2023'!J101</f>
        <v>1.1639344262295082</v>
      </c>
      <c r="L104" s="74"/>
      <c r="M104" s="74"/>
      <c r="N104" s="74"/>
      <c r="O104" s="74"/>
      <c r="P104" s="75">
        <f t="shared" si="4"/>
        <v>1.2666117772428276</v>
      </c>
    </row>
    <row r="105" spans="1:16" x14ac:dyDescent="0.2">
      <c r="A105" s="26" t="s">
        <v>265</v>
      </c>
      <c r="B105" s="27" t="s">
        <v>258</v>
      </c>
      <c r="C105" s="27" t="s">
        <v>416</v>
      </c>
      <c r="D105" s="74">
        <f>'[1]Jan 2023'!J106</f>
        <v>1.0119047619047619</v>
      </c>
      <c r="E105" s="74">
        <f>'[1]Feb 2023'!J106</f>
        <v>0.97938144329896903</v>
      </c>
      <c r="F105" s="74">
        <f>'Mar 2023'!J103</f>
        <v>1.051948051948052</v>
      </c>
      <c r="G105" s="74">
        <f>'Apr 2023'!J103</f>
        <v>1.0945945945945945</v>
      </c>
      <c r="H105" s="74">
        <f>'May 2023'!J103</f>
        <v>1.0121951219512195</v>
      </c>
      <c r="I105" s="74">
        <f>'Jun 2023'!J103</f>
        <v>0.98863636363636365</v>
      </c>
      <c r="J105" s="74">
        <f>'Jul 2023'!J102</f>
        <v>1</v>
      </c>
      <c r="K105" s="74">
        <f>'Aug 2023'!J102</f>
        <v>1.0377358490566038</v>
      </c>
      <c r="L105" s="74"/>
      <c r="M105" s="74"/>
      <c r="N105" s="74"/>
      <c r="O105" s="74"/>
      <c r="P105" s="75">
        <f t="shared" si="4"/>
        <v>1.1680565980557949</v>
      </c>
    </row>
    <row r="106" spans="1:16" x14ac:dyDescent="0.2">
      <c r="A106" s="26" t="s">
        <v>266</v>
      </c>
      <c r="B106" s="27" t="s">
        <v>258</v>
      </c>
      <c r="C106" s="27" t="s">
        <v>417</v>
      </c>
      <c r="D106" s="74">
        <f>'[1]Jan 2023'!J107</f>
        <v>0.9044943820224719</v>
      </c>
      <c r="E106" s="74">
        <f>'[1]Feb 2023'!J107</f>
        <v>0.99142857142857144</v>
      </c>
      <c r="F106" s="74">
        <f>'Mar 2023'!J104</f>
        <v>0.97080291970802923</v>
      </c>
      <c r="G106" s="74">
        <f>'Apr 2023'!J104</f>
        <v>1.0061538461538462</v>
      </c>
      <c r="H106" s="74">
        <f>'May 2023'!J104</f>
        <v>0.96410256410256412</v>
      </c>
      <c r="I106" s="74">
        <f>'Jun 2023'!J104</f>
        <v>1.2673521850899743</v>
      </c>
      <c r="J106" s="74">
        <f>'Jul 2023'!J103</f>
        <v>1.009090909090909</v>
      </c>
      <c r="K106" s="74">
        <f>'Aug 2023'!J103</f>
        <v>1.0586666666666666</v>
      </c>
      <c r="L106" s="74"/>
      <c r="M106" s="74"/>
      <c r="N106" s="74"/>
      <c r="O106" s="74"/>
      <c r="P106" s="75">
        <f t="shared" si="4"/>
        <v>1.1674417206090049</v>
      </c>
    </row>
    <row r="107" spans="1:16" x14ac:dyDescent="0.2">
      <c r="A107" s="29" t="s">
        <v>267</v>
      </c>
      <c r="B107" s="27" t="s">
        <v>258</v>
      </c>
      <c r="C107" s="27" t="s">
        <v>418</v>
      </c>
      <c r="D107" s="74">
        <f>'[1]Jan 2023'!J108</f>
        <v>0.93567251461988299</v>
      </c>
      <c r="E107" s="74">
        <f>'[1]Feb 2023'!J108</f>
        <v>0.97927461139896377</v>
      </c>
      <c r="F107" s="74">
        <f>'Mar 2023'!J105</f>
        <v>0.94545454545454544</v>
      </c>
      <c r="G107" s="74">
        <f>'Apr 2023'!J105</f>
        <v>0.8868778280542986</v>
      </c>
      <c r="H107" s="74">
        <f>'May 2023'!J105</f>
        <v>0.99479166666666663</v>
      </c>
      <c r="I107" s="74">
        <f>'Jun 2023'!J105</f>
        <v>0.99507389162561577</v>
      </c>
      <c r="J107" s="74">
        <f>'Jul 2023'!J104</f>
        <v>1.0285714285714285</v>
      </c>
      <c r="K107" s="74">
        <f>'Aug 2023'!J104</f>
        <v>1.045045045045045</v>
      </c>
      <c r="L107" s="74"/>
      <c r="M107" s="74"/>
      <c r="N107" s="74"/>
      <c r="O107" s="74"/>
      <c r="P107" s="75">
        <f t="shared" si="4"/>
        <v>1.1158230759194923</v>
      </c>
    </row>
    <row r="108" spans="1:16" x14ac:dyDescent="0.2">
      <c r="A108" s="26" t="s">
        <v>288</v>
      </c>
      <c r="B108" s="27" t="s">
        <v>258</v>
      </c>
      <c r="C108" s="27" t="s">
        <v>419</v>
      </c>
      <c r="D108" s="74">
        <f>'[1]Jan 2023'!J109</f>
        <v>1.0168067226890756</v>
      </c>
      <c r="E108" s="74">
        <f>'[1]Feb 2023'!J109</f>
        <v>0.95833333333333337</v>
      </c>
      <c r="F108" s="74">
        <f>'Mar 2023'!J106</f>
        <v>1.0306122448979591</v>
      </c>
      <c r="G108" s="74">
        <f>'Apr 2023'!J106</f>
        <v>1.0406504065040652</v>
      </c>
      <c r="H108" s="74">
        <f>'May 2023'!J106</f>
        <v>0.96491228070175439</v>
      </c>
      <c r="I108" s="74">
        <f>'Jun 2023'!J106</f>
        <v>1.0381679389312977</v>
      </c>
      <c r="J108" s="74">
        <f>'Jul 2023'!J105</f>
        <v>1.010204081632653</v>
      </c>
      <c r="K108" s="74">
        <f>'Aug 2023'!J105</f>
        <v>1.0973451327433628</v>
      </c>
      <c r="L108" s="74"/>
      <c r="M108" s="74"/>
      <c r="N108" s="74"/>
      <c r="O108" s="74"/>
      <c r="P108" s="75">
        <f t="shared" si="4"/>
        <v>1.1652903059190716</v>
      </c>
    </row>
    <row r="109" spans="1:16" x14ac:dyDescent="0.2">
      <c r="A109" s="28" t="s">
        <v>382</v>
      </c>
      <c r="B109" s="16" t="s">
        <v>258</v>
      </c>
      <c r="C109" s="16" t="s">
        <v>420</v>
      </c>
      <c r="D109" s="74">
        <f>'[1]Jan 2023'!J110</f>
        <v>0.96124031007751942</v>
      </c>
      <c r="E109" s="74">
        <f>'[1]Feb 2023'!J110</f>
        <v>0.93918918918918914</v>
      </c>
      <c r="F109" s="74">
        <f>'Mar 2023'!J107</f>
        <v>0.98773006134969321</v>
      </c>
      <c r="G109" s="74">
        <f>'Apr 2023'!J107</f>
        <v>0.86227544910179643</v>
      </c>
      <c r="H109" s="74">
        <f>'May 2023'!J107</f>
        <v>0.8920863309352518</v>
      </c>
      <c r="I109" s="74">
        <f>'Jun 2023'!J107</f>
        <v>0.84177215189873422</v>
      </c>
      <c r="J109" s="74">
        <f>'Jul 2023'!J106</f>
        <v>0.80263157894736847</v>
      </c>
      <c r="K109" s="74">
        <f>'Aug 2023'!J106</f>
        <v>0.89444444444444449</v>
      </c>
      <c r="L109" s="74"/>
      <c r="M109" s="74"/>
      <c r="N109" s="74"/>
      <c r="O109" s="74"/>
      <c r="P109" s="75">
        <f t="shared" si="4"/>
        <v>1.0259099308491424</v>
      </c>
    </row>
    <row r="110" spans="1:16" x14ac:dyDescent="0.2">
      <c r="A110" s="26" t="s">
        <v>268</v>
      </c>
      <c r="B110" s="27" t="s">
        <v>269</v>
      </c>
      <c r="C110" s="27" t="s">
        <v>269</v>
      </c>
      <c r="D110" s="74">
        <f>'[1]Jan 2023'!J111</f>
        <v>0.93939393939393945</v>
      </c>
      <c r="E110" s="74">
        <f>'[1]Feb 2023'!J111</f>
        <v>1</v>
      </c>
      <c r="F110" s="74">
        <f>'Mar 2023'!J108</f>
        <v>0.93548387096774188</v>
      </c>
      <c r="G110" s="74">
        <f>'Apr 2023'!J108</f>
        <v>1.0652173913043479</v>
      </c>
      <c r="H110" s="74">
        <f>'May 2023'!J108</f>
        <v>0.97368421052631582</v>
      </c>
      <c r="I110" s="74">
        <f>'Jun 2023'!J108</f>
        <v>0.967741935483871</v>
      </c>
      <c r="J110" s="74">
        <f>'Jul 2023'!J107</f>
        <v>1.1000000000000001</v>
      </c>
      <c r="K110" s="74">
        <f>'Aug 2023'!J107</f>
        <v>1.1020408163265305</v>
      </c>
      <c r="L110" s="74"/>
      <c r="M110" s="74"/>
      <c r="N110" s="74"/>
      <c r="O110" s="74"/>
      <c r="P110" s="75">
        <f t="shared" si="4"/>
        <v>1.1547945948575351</v>
      </c>
    </row>
    <row r="111" spans="1:16" x14ac:dyDescent="0.2">
      <c r="A111" s="26" t="s">
        <v>270</v>
      </c>
      <c r="B111" s="27" t="s">
        <v>269</v>
      </c>
      <c r="C111" s="27" t="s">
        <v>271</v>
      </c>
      <c r="D111" s="74">
        <f>'[1]Jan 2023'!J112</f>
        <v>1.1951219512195121</v>
      </c>
      <c r="E111" s="74">
        <f>'[1]Feb 2023'!J112</f>
        <v>1.1290322580645162</v>
      </c>
      <c r="F111" s="74">
        <f>'Mar 2023'!J109</f>
        <v>1</v>
      </c>
      <c r="G111" s="74">
        <f>'Apr 2023'!J109</f>
        <v>1.027027027027027</v>
      </c>
      <c r="H111" s="74">
        <f>'May 2023'!J109</f>
        <v>1.0833333333333333</v>
      </c>
      <c r="I111" s="74">
        <f>'Jun 2023'!J109</f>
        <v>1.0204081632653061</v>
      </c>
      <c r="J111" s="74">
        <f>'Jul 2023'!J108</f>
        <v>1.0740740740740742</v>
      </c>
      <c r="K111" s="74">
        <f>'Aug 2023'!J108</f>
        <v>1.1590909090909092</v>
      </c>
      <c r="L111" s="74"/>
      <c r="M111" s="74"/>
      <c r="N111" s="74"/>
      <c r="O111" s="74"/>
      <c r="P111" s="75">
        <f t="shared" si="4"/>
        <v>1.2411553880106683</v>
      </c>
    </row>
    <row r="112" spans="1:16" x14ac:dyDescent="0.2">
      <c r="A112" s="26" t="s">
        <v>272</v>
      </c>
      <c r="B112" s="27" t="s">
        <v>273</v>
      </c>
      <c r="C112" s="27" t="s">
        <v>274</v>
      </c>
      <c r="D112" s="74">
        <f>'[1]Jan 2023'!J113</f>
        <v>0.8584070796460177</v>
      </c>
      <c r="E112" s="74">
        <f>'[1]Feb 2023'!J113</f>
        <v>0.9464285714285714</v>
      </c>
      <c r="F112" s="74">
        <f>'Mar 2023'!J110</f>
        <v>0.96190476190476193</v>
      </c>
      <c r="G112" s="74">
        <f>'Apr 2023'!J110</f>
        <v>0.95454545454545459</v>
      </c>
      <c r="H112" s="74">
        <f>'May 2023'!J110</f>
        <v>0.85981308411214952</v>
      </c>
      <c r="I112" s="74">
        <f>'Jun 2023'!J110</f>
        <v>0.87804878048780488</v>
      </c>
      <c r="J112" s="74">
        <f>'Jul 2023'!J109</f>
        <v>1</v>
      </c>
      <c r="K112" s="74">
        <f>'Aug 2023'!J109</f>
        <v>0.97727272727272729</v>
      </c>
      <c r="L112" s="74"/>
      <c r="M112" s="74"/>
      <c r="N112" s="74"/>
      <c r="O112" s="74"/>
      <c r="P112" s="75">
        <f t="shared" si="4"/>
        <v>1.0623457799139266</v>
      </c>
    </row>
    <row r="113" spans="1:17" x14ac:dyDescent="0.2">
      <c r="A113" s="26" t="s">
        <v>275</v>
      </c>
      <c r="B113" s="27" t="s">
        <v>276</v>
      </c>
      <c r="C113" s="27" t="s">
        <v>277</v>
      </c>
      <c r="D113" s="74">
        <f>'[1]Jan 2023'!J114</f>
        <v>1</v>
      </c>
      <c r="E113" s="74">
        <f>'[1]Feb 2023'!J114</f>
        <v>0.95652173913043481</v>
      </c>
      <c r="F113" s="74">
        <f>'Mar 2023'!J111</f>
        <v>1</v>
      </c>
      <c r="G113" s="74">
        <f>'Apr 2023'!J111</f>
        <v>0.91666666666666663</v>
      </c>
      <c r="H113" s="74">
        <f>'May 2023'!J111</f>
        <v>1</v>
      </c>
      <c r="I113" s="74">
        <f>'Jun 2023'!J111</f>
        <v>0.93333333333333335</v>
      </c>
      <c r="J113" s="74">
        <f>'Jul 2023'!J110</f>
        <v>0.8571428571428571</v>
      </c>
      <c r="K113" s="74">
        <f>'Aug 2023'!J110</f>
        <v>0.96</v>
      </c>
      <c r="L113" s="74"/>
      <c r="M113" s="74"/>
      <c r="N113" s="74"/>
      <c r="O113" s="74"/>
      <c r="P113" s="75">
        <f t="shared" si="4"/>
        <v>1.089094942324756</v>
      </c>
    </row>
    <row r="114" spans="1:17" x14ac:dyDescent="0.2">
      <c r="A114" s="26" t="s">
        <v>278</v>
      </c>
      <c r="B114" s="27" t="s">
        <v>279</v>
      </c>
      <c r="C114" s="27" t="s">
        <v>279</v>
      </c>
      <c r="D114" s="74">
        <f>'[1]Jan 2023'!J115</f>
        <v>0.97674418604651159</v>
      </c>
      <c r="E114" s="74">
        <f>'[1]Feb 2023'!J115</f>
        <v>1.0425531914893618</v>
      </c>
      <c r="F114" s="74">
        <f>'Mar 2023'!J112</f>
        <v>1.0212765957446808</v>
      </c>
      <c r="G114" s="74">
        <f>'Apr 2023'!J112</f>
        <v>0.97916666666666663</v>
      </c>
      <c r="H114" s="74">
        <f>'May 2023'!J112</f>
        <v>0.97872340425531912</v>
      </c>
      <c r="I114" s="74">
        <f>'Jun 2023'!J112</f>
        <v>1.0434782608695652</v>
      </c>
      <c r="J114" s="74">
        <f>'Jul 2023'!J111</f>
        <v>0.8571428571428571</v>
      </c>
      <c r="K114" s="74">
        <f>'Aug 2023'!J111</f>
        <v>1.0851063829787233</v>
      </c>
      <c r="L114" s="74"/>
      <c r="M114" s="74"/>
      <c r="N114" s="74"/>
      <c r="O114" s="74"/>
      <c r="P114" s="75">
        <f t="shared" si="4"/>
        <v>1.1405987921705265</v>
      </c>
    </row>
    <row r="115" spans="1:17" ht="13.5" thickBot="1" x14ac:dyDescent="0.25">
      <c r="A115" s="83" t="s">
        <v>410</v>
      </c>
      <c r="B115" s="27" t="s">
        <v>279</v>
      </c>
      <c r="C115" s="27" t="s">
        <v>409</v>
      </c>
      <c r="D115" s="81">
        <f>'[1]Jan 2023'!J116</f>
        <v>0</v>
      </c>
      <c r="E115" s="81">
        <f>'[1]Feb 2023'!J116</f>
        <v>1</v>
      </c>
      <c r="F115" s="81">
        <f>'Mar 2023'!J113</f>
        <v>1</v>
      </c>
      <c r="G115" s="81">
        <f>'Apr 2023'!J113</f>
        <v>0</v>
      </c>
      <c r="H115" s="81">
        <f>'May 2023'!J113</f>
        <v>1</v>
      </c>
      <c r="I115" s="81">
        <f>'Jun 2023'!J113</f>
        <v>0.66666666666666663</v>
      </c>
      <c r="J115" s="87">
        <f>'Jul 2023'!J112</f>
        <v>1</v>
      </c>
      <c r="K115" s="81">
        <f>'Aug 2023'!J112</f>
        <v>0.5</v>
      </c>
      <c r="L115" s="81"/>
      <c r="M115" s="81"/>
      <c r="N115" s="81"/>
      <c r="O115" s="81"/>
      <c r="P115" s="96">
        <f t="shared" si="4"/>
        <v>0.73809523809523803</v>
      </c>
    </row>
    <row r="116" spans="1:17" s="2" customFormat="1" ht="13.5" thickTop="1" x14ac:dyDescent="0.2">
      <c r="A116" s="84" t="s">
        <v>280</v>
      </c>
      <c r="B116" s="76"/>
      <c r="C116" s="76"/>
      <c r="D116" s="77">
        <f>'[1]Jan 2023'!J117</f>
        <v>1.047677261613692</v>
      </c>
      <c r="E116" s="77">
        <f>'[1]Feb 2023'!J117</f>
        <v>1.0530964362740063</v>
      </c>
      <c r="F116" s="77">
        <f>'Mar 2023'!J114</f>
        <v>1.0972696245733788</v>
      </c>
      <c r="G116" s="77">
        <f>'Apr 2023'!J114</f>
        <v>1.0815375051802736</v>
      </c>
      <c r="H116" s="77">
        <f>'May 2023'!J114</f>
        <v>1.0790866326930615</v>
      </c>
      <c r="I116" s="77">
        <f>'Jun 2023'!J114</f>
        <v>1.0834157925984564</v>
      </c>
      <c r="J116" s="77">
        <f>'Jul 2023'!J113</f>
        <v>1.0615467820443483</v>
      </c>
      <c r="K116" s="77">
        <f>'Aug 2023'!J113</f>
        <v>1.1084433773509403</v>
      </c>
      <c r="L116" s="77"/>
      <c r="M116" s="77"/>
      <c r="N116" s="77"/>
      <c r="O116" s="77"/>
      <c r="P116" s="98">
        <f t="shared" si="4"/>
        <v>1.2302962017611654</v>
      </c>
    </row>
    <row r="117" spans="1:17" s="2" customFormat="1" x14ac:dyDescent="0.2">
      <c r="A117" s="19"/>
      <c r="B117" s="20"/>
      <c r="C117" s="20"/>
      <c r="D117" s="24"/>
      <c r="E117" s="25"/>
      <c r="F117" s="25"/>
      <c r="G117" s="25"/>
      <c r="H117" s="25"/>
      <c r="I117" s="25"/>
      <c r="J117" s="25"/>
      <c r="K117" s="25"/>
      <c r="L117" s="25"/>
      <c r="M117" s="24"/>
      <c r="N117" s="78"/>
      <c r="O117" s="25"/>
      <c r="P117" s="17"/>
    </row>
    <row r="118" spans="1:17" ht="14.45" customHeight="1" x14ac:dyDescent="0.2">
      <c r="A118" s="30" t="s">
        <v>282</v>
      </c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79"/>
      <c r="O118" s="31"/>
      <c r="P118" s="80"/>
    </row>
    <row r="119" spans="1:17" s="2" customFormat="1" x14ac:dyDescent="0.2">
      <c r="A119" s="19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3"/>
    </row>
    <row r="120" spans="1:17" x14ac:dyDescent="0.2">
      <c r="A120" s="19"/>
      <c r="B120" s="20"/>
      <c r="C120" s="20"/>
      <c r="D120" s="20"/>
      <c r="E120" s="20"/>
      <c r="F120" s="20"/>
      <c r="G120" s="20"/>
      <c r="H120" s="20"/>
      <c r="I120" s="20"/>
      <c r="J120" s="24"/>
      <c r="K120" s="20"/>
      <c r="L120" s="20"/>
      <c r="M120" s="20"/>
      <c r="N120" s="20"/>
      <c r="O120" s="20"/>
    </row>
    <row r="121" spans="1:17" x14ac:dyDescent="0.2">
      <c r="A121" s="19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</row>
    <row r="122" spans="1:17" s="8" customFormat="1" x14ac:dyDescent="0.2">
      <c r="A122" s="19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3"/>
      <c r="Q122" s="3"/>
    </row>
    <row r="123" spans="1:17" s="8" customFormat="1" x14ac:dyDescent="0.2">
      <c r="A123" s="19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3"/>
      <c r="Q123" s="3"/>
    </row>
    <row r="124" spans="1:17" s="8" customFormat="1" x14ac:dyDescent="0.2">
      <c r="A124" s="19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3"/>
      <c r="Q124" s="3"/>
    </row>
    <row r="125" spans="1:17" s="8" customFormat="1" x14ac:dyDescent="0.2">
      <c r="A125" s="19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3"/>
      <c r="Q125" s="3"/>
    </row>
    <row r="126" spans="1:17" s="8" customFormat="1" x14ac:dyDescent="0.2">
      <c r="A126" s="19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3"/>
      <c r="Q126" s="3"/>
    </row>
    <row r="127" spans="1:17" s="8" customFormat="1" x14ac:dyDescent="0.2">
      <c r="A127" s="19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3"/>
      <c r="Q127" s="3"/>
    </row>
    <row r="128" spans="1:17" s="8" customFormat="1" x14ac:dyDescent="0.2">
      <c r="A128" s="19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3"/>
      <c r="Q128" s="3"/>
    </row>
    <row r="129" spans="1:17" s="8" customFormat="1" x14ac:dyDescent="0.2">
      <c r="A129" s="19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3"/>
      <c r="Q129" s="3"/>
    </row>
    <row r="130" spans="1:17" s="8" customFormat="1" x14ac:dyDescent="0.2">
      <c r="A130" s="19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3"/>
      <c r="Q130" s="3"/>
    </row>
    <row r="131" spans="1:17" s="8" customFormat="1" x14ac:dyDescent="0.2">
      <c r="A131" s="19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3"/>
      <c r="Q131" s="3"/>
    </row>
    <row r="132" spans="1:17" s="8" customFormat="1" x14ac:dyDescent="0.2">
      <c r="A132" s="19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3"/>
      <c r="Q132" s="3"/>
    </row>
    <row r="133" spans="1:17" s="8" customFormat="1" x14ac:dyDescent="0.2">
      <c r="A133" s="19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3"/>
      <c r="Q133" s="3"/>
    </row>
    <row r="134" spans="1:17" s="8" customFormat="1" x14ac:dyDescent="0.2">
      <c r="A134" s="19"/>
      <c r="B134" s="21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3"/>
      <c r="Q134" s="3"/>
    </row>
    <row r="135" spans="1:17" s="8" customFormat="1" x14ac:dyDescent="0.2">
      <c r="A135" s="22"/>
      <c r="B135" s="17"/>
      <c r="C135" s="17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3"/>
      <c r="Q135" s="3"/>
    </row>
    <row r="136" spans="1:17" s="8" customFormat="1" x14ac:dyDescent="0.2">
      <c r="A136" s="22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23"/>
      <c r="Q136" s="3"/>
    </row>
  </sheetData>
  <mergeCells count="1">
    <mergeCell ref="D1:O1"/>
  </mergeCells>
  <printOptions horizontalCentered="1" gridLines="1"/>
  <pageMargins left="0" right="0" top="1" bottom="0.4" header="0.55000000000000004" footer="0.4"/>
  <pageSetup scale="90" orientation="landscape" r:id="rId1"/>
  <headerFooter alignWithMargins="0">
    <oddHeader>&amp;C&amp;"Times New Roman,Bold"&amp;12OKLAHOMA STATE DEPARTMENT OF HEALTH - WIC SERVICE
Oklahoma Voters Registration Counts</oddHead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27"/>
  <sheetViews>
    <sheetView zoomScaleNormal="100" workbookViewId="0">
      <pane ySplit="1" topLeftCell="A2" activePane="bottomLeft" state="frozen"/>
      <selection activeCell="K75" sqref="K75"/>
      <selection pane="bottomLeft" activeCell="M48" sqref="M48"/>
    </sheetView>
  </sheetViews>
  <sheetFormatPr defaultColWidth="9.140625" defaultRowHeight="12.75" x14ac:dyDescent="0.2"/>
  <cols>
    <col min="1" max="1" width="8.140625" style="22" customWidth="1"/>
    <col min="2" max="2" width="13.85546875" style="17" customWidth="1"/>
    <col min="3" max="3" width="27.28515625" style="17" customWidth="1"/>
    <col min="4" max="4" width="31.140625" style="17" customWidth="1"/>
    <col min="5" max="5" width="27.7109375" style="17" customWidth="1"/>
    <col min="6" max="6" width="9.140625" style="17"/>
    <col min="7" max="8" width="9.140625" style="3"/>
    <col min="9" max="9" width="13.28515625" style="3" customWidth="1"/>
    <col min="10" max="10" width="12.140625" style="3" customWidth="1"/>
    <col min="11" max="11" width="15.7109375" style="3" customWidth="1"/>
    <col min="12" max="12" width="12.42578125" style="3" customWidth="1"/>
    <col min="13" max="14" width="9.140625" style="3"/>
    <col min="15" max="15" width="9.140625" style="3" customWidth="1"/>
    <col min="16" max="16384" width="9.140625" style="3"/>
  </cols>
  <sheetData>
    <row r="1" spans="1:6" s="2" customFormat="1" x14ac:dyDescent="0.2">
      <c r="A1" s="36" t="s">
        <v>289</v>
      </c>
      <c r="B1" s="37" t="s">
        <v>290</v>
      </c>
      <c r="C1" s="37" t="s">
        <v>291</v>
      </c>
      <c r="D1" s="38" t="s">
        <v>292</v>
      </c>
      <c r="E1" s="38" t="s">
        <v>293</v>
      </c>
      <c r="F1" s="38" t="s">
        <v>294</v>
      </c>
    </row>
    <row r="2" spans="1:6" x14ac:dyDescent="0.2">
      <c r="A2" s="52" t="s">
        <v>9</v>
      </c>
      <c r="B2" s="53" t="s">
        <v>10</v>
      </c>
      <c r="C2" s="53" t="s">
        <v>11</v>
      </c>
      <c r="D2" s="54" t="s">
        <v>461</v>
      </c>
      <c r="E2" s="54" t="s">
        <v>295</v>
      </c>
      <c r="F2" s="54" t="s">
        <v>3</v>
      </c>
    </row>
    <row r="3" spans="1:6" x14ac:dyDescent="0.2">
      <c r="A3" s="26" t="s">
        <v>12</v>
      </c>
      <c r="B3" s="27" t="s">
        <v>13</v>
      </c>
      <c r="C3" s="27" t="s">
        <v>13</v>
      </c>
      <c r="D3" s="16" t="s">
        <v>499</v>
      </c>
      <c r="E3" s="16" t="s">
        <v>296</v>
      </c>
      <c r="F3" s="16" t="s">
        <v>3</v>
      </c>
    </row>
    <row r="4" spans="1:6" x14ac:dyDescent="0.2">
      <c r="A4" s="26" t="s">
        <v>14</v>
      </c>
      <c r="B4" s="27" t="s">
        <v>15</v>
      </c>
      <c r="C4" s="27" t="s">
        <v>15</v>
      </c>
      <c r="D4" s="16" t="s">
        <v>400</v>
      </c>
      <c r="E4" s="16" t="s">
        <v>297</v>
      </c>
      <c r="F4" s="16" t="s">
        <v>3</v>
      </c>
    </row>
    <row r="5" spans="1:6" x14ac:dyDescent="0.2">
      <c r="A5" s="26" t="s">
        <v>16</v>
      </c>
      <c r="B5" s="27" t="s">
        <v>17</v>
      </c>
      <c r="C5" s="27" t="s">
        <v>18</v>
      </c>
      <c r="D5" s="16" t="s">
        <v>298</v>
      </c>
      <c r="E5" s="16" t="s">
        <v>299</v>
      </c>
      <c r="F5" s="16" t="s">
        <v>3</v>
      </c>
    </row>
    <row r="6" spans="1:6" x14ac:dyDescent="0.2">
      <c r="A6" s="26" t="s">
        <v>19</v>
      </c>
      <c r="B6" s="27" t="s">
        <v>17</v>
      </c>
      <c r="C6" s="27" t="s">
        <v>20</v>
      </c>
      <c r="D6" s="16" t="s">
        <v>298</v>
      </c>
      <c r="E6" s="16" t="s">
        <v>300</v>
      </c>
      <c r="F6" s="16" t="s">
        <v>3</v>
      </c>
    </row>
    <row r="7" spans="1:6" x14ac:dyDescent="0.2">
      <c r="A7" s="26" t="s">
        <v>21</v>
      </c>
      <c r="B7" s="27" t="s">
        <v>22</v>
      </c>
      <c r="C7" s="27" t="s">
        <v>23</v>
      </c>
      <c r="D7" s="16" t="s">
        <v>442</v>
      </c>
      <c r="E7" s="16" t="s">
        <v>401</v>
      </c>
      <c r="F7" s="16" t="s">
        <v>3</v>
      </c>
    </row>
    <row r="8" spans="1:6" x14ac:dyDescent="0.2">
      <c r="A8" s="26" t="s">
        <v>24</v>
      </c>
      <c r="B8" s="27" t="s">
        <v>25</v>
      </c>
      <c r="C8" s="27" t="s">
        <v>26</v>
      </c>
      <c r="D8" s="16" t="s">
        <v>428</v>
      </c>
      <c r="E8" s="16" t="s">
        <v>429</v>
      </c>
      <c r="F8" s="16" t="s">
        <v>3</v>
      </c>
    </row>
    <row r="9" spans="1:6" x14ac:dyDescent="0.2">
      <c r="A9" s="26" t="s">
        <v>27</v>
      </c>
      <c r="B9" s="27" t="s">
        <v>28</v>
      </c>
      <c r="C9" s="27" t="s">
        <v>29</v>
      </c>
      <c r="D9" s="16" t="s">
        <v>301</v>
      </c>
      <c r="E9" s="16" t="s">
        <v>302</v>
      </c>
      <c r="F9" s="16" t="s">
        <v>3</v>
      </c>
    </row>
    <row r="10" spans="1:6" x14ac:dyDescent="0.2">
      <c r="A10" s="26" t="s">
        <v>30</v>
      </c>
      <c r="B10" s="27" t="s">
        <v>31</v>
      </c>
      <c r="C10" s="27" t="s">
        <v>32</v>
      </c>
      <c r="D10" s="16" t="s">
        <v>492</v>
      </c>
      <c r="E10" s="16" t="s">
        <v>303</v>
      </c>
      <c r="F10" s="16" t="s">
        <v>3</v>
      </c>
    </row>
    <row r="11" spans="1:6" x14ac:dyDescent="0.2">
      <c r="A11" s="26" t="s">
        <v>33</v>
      </c>
      <c r="B11" s="27" t="s">
        <v>31</v>
      </c>
      <c r="C11" s="27" t="s">
        <v>34</v>
      </c>
      <c r="D11" s="16" t="s">
        <v>492</v>
      </c>
      <c r="E11" s="16" t="s">
        <v>482</v>
      </c>
      <c r="F11" s="16" t="s">
        <v>3</v>
      </c>
    </row>
    <row r="12" spans="1:6" x14ac:dyDescent="0.2">
      <c r="A12" s="26" t="s">
        <v>35</v>
      </c>
      <c r="B12" s="27" t="s">
        <v>36</v>
      </c>
      <c r="C12" s="27" t="s">
        <v>37</v>
      </c>
      <c r="D12" s="16" t="s">
        <v>516</v>
      </c>
      <c r="E12" s="16" t="s">
        <v>304</v>
      </c>
      <c r="F12" s="16" t="s">
        <v>3</v>
      </c>
    </row>
    <row r="13" spans="1:6" x14ac:dyDescent="0.2">
      <c r="A13" s="26" t="s">
        <v>38</v>
      </c>
      <c r="B13" s="27" t="s">
        <v>36</v>
      </c>
      <c r="C13" s="27" t="s">
        <v>39</v>
      </c>
      <c r="D13" s="16" t="s">
        <v>517</v>
      </c>
      <c r="E13" s="16" t="s">
        <v>498</v>
      </c>
      <c r="F13" s="16" t="s">
        <v>3</v>
      </c>
    </row>
    <row r="14" spans="1:6" x14ac:dyDescent="0.2">
      <c r="A14" s="26" t="s">
        <v>40</v>
      </c>
      <c r="B14" s="27" t="s">
        <v>41</v>
      </c>
      <c r="C14" s="27" t="s">
        <v>42</v>
      </c>
      <c r="D14" s="16" t="s">
        <v>504</v>
      </c>
      <c r="E14" s="16" t="s">
        <v>305</v>
      </c>
      <c r="F14" s="16" t="s">
        <v>3</v>
      </c>
    </row>
    <row r="15" spans="1:6" x14ac:dyDescent="0.2">
      <c r="A15" s="26" t="s">
        <v>43</v>
      </c>
      <c r="B15" s="27" t="s">
        <v>44</v>
      </c>
      <c r="C15" s="27" t="s">
        <v>45</v>
      </c>
      <c r="D15" s="16" t="s">
        <v>469</v>
      </c>
      <c r="E15" s="16" t="s">
        <v>406</v>
      </c>
      <c r="F15" s="16" t="s">
        <v>3</v>
      </c>
    </row>
    <row r="16" spans="1:6" x14ac:dyDescent="0.2">
      <c r="A16" s="26" t="s">
        <v>46</v>
      </c>
      <c r="B16" s="27" t="s">
        <v>47</v>
      </c>
      <c r="C16" s="27" t="s">
        <v>48</v>
      </c>
      <c r="D16" s="16" t="s">
        <v>486</v>
      </c>
      <c r="E16" s="16" t="s">
        <v>432</v>
      </c>
      <c r="F16" s="16" t="s">
        <v>3</v>
      </c>
    </row>
    <row r="17" spans="1:14" x14ac:dyDescent="0.2">
      <c r="A17" s="26" t="s">
        <v>49</v>
      </c>
      <c r="B17" s="27" t="s">
        <v>47</v>
      </c>
      <c r="C17" s="27" t="s">
        <v>50</v>
      </c>
      <c r="D17" s="16" t="s">
        <v>307</v>
      </c>
      <c r="E17" s="16" t="s">
        <v>308</v>
      </c>
      <c r="F17" s="16" t="s">
        <v>3</v>
      </c>
    </row>
    <row r="18" spans="1:14" x14ac:dyDescent="0.2">
      <c r="A18" s="26" t="s">
        <v>51</v>
      </c>
      <c r="B18" s="27" t="s">
        <v>52</v>
      </c>
      <c r="C18" s="27" t="s">
        <v>53</v>
      </c>
      <c r="D18" s="16" t="s">
        <v>518</v>
      </c>
      <c r="E18" s="16" t="s">
        <v>309</v>
      </c>
      <c r="F18" s="16" t="s">
        <v>3</v>
      </c>
    </row>
    <row r="19" spans="1:14" x14ac:dyDescent="0.2">
      <c r="A19" s="26" t="s">
        <v>54</v>
      </c>
      <c r="B19" s="27" t="s">
        <v>55</v>
      </c>
      <c r="C19" s="27" t="s">
        <v>56</v>
      </c>
      <c r="D19" s="16" t="s">
        <v>450</v>
      </c>
      <c r="E19" s="16" t="s">
        <v>451</v>
      </c>
      <c r="F19" s="16" t="s">
        <v>3</v>
      </c>
    </row>
    <row r="20" spans="1:14" x14ac:dyDescent="0.2">
      <c r="A20" s="26" t="s">
        <v>57</v>
      </c>
      <c r="B20" s="27" t="s">
        <v>55</v>
      </c>
      <c r="C20" s="27" t="s">
        <v>58</v>
      </c>
      <c r="D20" s="16" t="s">
        <v>450</v>
      </c>
      <c r="E20" s="16" t="s">
        <v>451</v>
      </c>
      <c r="F20" s="16" t="s">
        <v>3</v>
      </c>
    </row>
    <row r="21" spans="1:14" x14ac:dyDescent="0.2">
      <c r="A21" s="26" t="s">
        <v>59</v>
      </c>
      <c r="B21" s="27" t="s">
        <v>60</v>
      </c>
      <c r="C21" s="27" t="s">
        <v>61</v>
      </c>
      <c r="D21" s="16" t="s">
        <v>310</v>
      </c>
      <c r="E21" s="16" t="s">
        <v>311</v>
      </c>
      <c r="F21" s="16" t="s">
        <v>3</v>
      </c>
    </row>
    <row r="22" spans="1:14" x14ac:dyDescent="0.2">
      <c r="A22" s="26" t="s">
        <v>62</v>
      </c>
      <c r="B22" s="27" t="s">
        <v>63</v>
      </c>
      <c r="C22" s="27" t="s">
        <v>64</v>
      </c>
      <c r="D22" s="16" t="s">
        <v>501</v>
      </c>
      <c r="E22" s="16" t="s">
        <v>312</v>
      </c>
      <c r="F22" s="16" t="s">
        <v>3</v>
      </c>
    </row>
    <row r="23" spans="1:14" x14ac:dyDescent="0.2">
      <c r="A23" s="26" t="s">
        <v>65</v>
      </c>
      <c r="B23" s="27" t="s">
        <v>66</v>
      </c>
      <c r="C23" s="27" t="s">
        <v>67</v>
      </c>
      <c r="D23" s="16" t="s">
        <v>495</v>
      </c>
      <c r="E23" s="16" t="s">
        <v>313</v>
      </c>
      <c r="F23" s="16" t="s">
        <v>3</v>
      </c>
      <c r="K23" s="4"/>
      <c r="L23" s="4"/>
    </row>
    <row r="24" spans="1:14" x14ac:dyDescent="0.2">
      <c r="A24" s="26" t="s">
        <v>68</v>
      </c>
      <c r="B24" s="27" t="s">
        <v>66</v>
      </c>
      <c r="C24" s="27" t="s">
        <v>69</v>
      </c>
      <c r="D24" s="16" t="s">
        <v>514</v>
      </c>
      <c r="E24" s="16" t="s">
        <v>313</v>
      </c>
      <c r="F24" s="16" t="s">
        <v>3</v>
      </c>
      <c r="K24" s="4"/>
      <c r="L24" s="4"/>
    </row>
    <row r="25" spans="1:14" x14ac:dyDescent="0.2">
      <c r="A25" s="26" t="s">
        <v>70</v>
      </c>
      <c r="B25" s="27" t="s">
        <v>71</v>
      </c>
      <c r="C25" s="27" t="s">
        <v>72</v>
      </c>
      <c r="D25" s="16" t="s">
        <v>314</v>
      </c>
      <c r="E25" s="16" t="s">
        <v>315</v>
      </c>
      <c r="F25" s="16" t="s">
        <v>3</v>
      </c>
    </row>
    <row r="26" spans="1:14" x14ac:dyDescent="0.2">
      <c r="A26" s="26" t="s">
        <v>73</v>
      </c>
      <c r="B26" s="27" t="s">
        <v>71</v>
      </c>
      <c r="C26" s="27" t="s">
        <v>74</v>
      </c>
      <c r="D26" s="16" t="s">
        <v>314</v>
      </c>
      <c r="E26" s="16" t="s">
        <v>315</v>
      </c>
      <c r="F26" s="16" t="s">
        <v>3</v>
      </c>
      <c r="M26" s="4"/>
      <c r="N26" s="4"/>
    </row>
    <row r="27" spans="1:14" x14ac:dyDescent="0.2">
      <c r="A27" s="26" t="s">
        <v>75</v>
      </c>
      <c r="B27" s="27" t="s">
        <v>76</v>
      </c>
      <c r="C27" s="27" t="s">
        <v>77</v>
      </c>
      <c r="D27" s="16" t="s">
        <v>519</v>
      </c>
      <c r="E27" s="16" t="s">
        <v>385</v>
      </c>
      <c r="F27" s="16" t="s">
        <v>3</v>
      </c>
    </row>
    <row r="28" spans="1:14" x14ac:dyDescent="0.2">
      <c r="A28" s="26" t="s">
        <v>78</v>
      </c>
      <c r="B28" s="27" t="s">
        <v>79</v>
      </c>
      <c r="C28" s="27" t="s">
        <v>80</v>
      </c>
      <c r="D28" s="16" t="s">
        <v>462</v>
      </c>
      <c r="E28" s="16" t="s">
        <v>468</v>
      </c>
      <c r="F28" s="16" t="s">
        <v>3</v>
      </c>
    </row>
    <row r="29" spans="1:14" x14ac:dyDescent="0.2">
      <c r="A29" s="26" t="s">
        <v>81</v>
      </c>
      <c r="B29" s="27" t="s">
        <v>82</v>
      </c>
      <c r="C29" s="27" t="s">
        <v>83</v>
      </c>
      <c r="D29" s="16" t="s">
        <v>505</v>
      </c>
      <c r="E29" s="16" t="s">
        <v>456</v>
      </c>
      <c r="F29" s="16" t="s">
        <v>3</v>
      </c>
    </row>
    <row r="30" spans="1:14" x14ac:dyDescent="0.2">
      <c r="A30" s="26" t="s">
        <v>84</v>
      </c>
      <c r="B30" s="27" t="s">
        <v>85</v>
      </c>
      <c r="C30" s="27" t="s">
        <v>86</v>
      </c>
      <c r="D30" s="16" t="s">
        <v>506</v>
      </c>
      <c r="E30" s="16" t="s">
        <v>316</v>
      </c>
      <c r="F30" s="16" t="s">
        <v>3</v>
      </c>
      <c r="I30" s="4"/>
      <c r="J30" s="4"/>
    </row>
    <row r="31" spans="1:14" x14ac:dyDescent="0.2">
      <c r="A31" s="26" t="s">
        <v>88</v>
      </c>
      <c r="B31" s="27" t="s">
        <v>89</v>
      </c>
      <c r="C31" s="27" t="s">
        <v>90</v>
      </c>
      <c r="D31" s="16" t="s">
        <v>317</v>
      </c>
      <c r="E31" s="16" t="s">
        <v>318</v>
      </c>
      <c r="F31" s="16" t="s">
        <v>3</v>
      </c>
      <c r="I31" s="4"/>
      <c r="J31" s="4"/>
    </row>
    <row r="32" spans="1:14" x14ac:dyDescent="0.2">
      <c r="A32" s="26" t="s">
        <v>91</v>
      </c>
      <c r="B32" s="27" t="s">
        <v>92</v>
      </c>
      <c r="C32" s="27" t="s">
        <v>93</v>
      </c>
      <c r="D32" s="16" t="s">
        <v>476</v>
      </c>
      <c r="E32" s="16" t="s">
        <v>319</v>
      </c>
      <c r="F32" s="16" t="s">
        <v>3</v>
      </c>
      <c r="I32" s="4"/>
      <c r="J32" s="4"/>
    </row>
    <row r="33" spans="1:15" x14ac:dyDescent="0.2">
      <c r="A33" s="26" t="s">
        <v>94</v>
      </c>
      <c r="B33" s="27" t="s">
        <v>95</v>
      </c>
      <c r="C33" s="27" t="s">
        <v>96</v>
      </c>
      <c r="D33" s="16" t="s">
        <v>520</v>
      </c>
      <c r="E33" s="16" t="s">
        <v>320</v>
      </c>
      <c r="F33" s="16" t="s">
        <v>3</v>
      </c>
    </row>
    <row r="34" spans="1:15" x14ac:dyDescent="0.2">
      <c r="A34" s="26" t="s">
        <v>97</v>
      </c>
      <c r="B34" s="27" t="s">
        <v>98</v>
      </c>
      <c r="C34" s="27" t="s">
        <v>99</v>
      </c>
      <c r="D34" s="16" t="s">
        <v>321</v>
      </c>
      <c r="E34" s="16" t="s">
        <v>322</v>
      </c>
      <c r="F34" s="16" t="s">
        <v>3</v>
      </c>
    </row>
    <row r="35" spans="1:15" x14ac:dyDescent="0.2">
      <c r="A35" s="26" t="s">
        <v>100</v>
      </c>
      <c r="B35" s="27" t="s">
        <v>101</v>
      </c>
      <c r="C35" s="27" t="s">
        <v>102</v>
      </c>
      <c r="D35" s="16" t="s">
        <v>487</v>
      </c>
      <c r="E35" s="16" t="s">
        <v>323</v>
      </c>
      <c r="F35" s="16" t="s">
        <v>3</v>
      </c>
      <c r="O35" s="3" t="s">
        <v>87</v>
      </c>
    </row>
    <row r="36" spans="1:15" x14ac:dyDescent="0.2">
      <c r="A36" s="29" t="s">
        <v>103</v>
      </c>
      <c r="B36" s="27" t="s">
        <v>104</v>
      </c>
      <c r="C36" s="27" t="s">
        <v>105</v>
      </c>
      <c r="D36" s="16" t="s">
        <v>435</v>
      </c>
      <c r="E36" s="16" t="s">
        <v>324</v>
      </c>
      <c r="F36" s="16" t="s">
        <v>3</v>
      </c>
    </row>
    <row r="37" spans="1:15" x14ac:dyDescent="0.2">
      <c r="A37" s="26" t="s">
        <v>106</v>
      </c>
      <c r="B37" s="27" t="s">
        <v>107</v>
      </c>
      <c r="C37" s="27" t="s">
        <v>108</v>
      </c>
      <c r="D37" s="16" t="s">
        <v>325</v>
      </c>
      <c r="E37" s="16" t="s">
        <v>326</v>
      </c>
      <c r="F37" s="16" t="s">
        <v>3</v>
      </c>
    </row>
    <row r="38" spans="1:15" x14ac:dyDescent="0.2">
      <c r="A38" s="26" t="s">
        <v>109</v>
      </c>
      <c r="B38" s="27" t="s">
        <v>110</v>
      </c>
      <c r="C38" s="27" t="s">
        <v>111</v>
      </c>
      <c r="D38" s="16" t="s">
        <v>424</v>
      </c>
      <c r="E38" s="16" t="s">
        <v>327</v>
      </c>
      <c r="F38" s="16" t="s">
        <v>3</v>
      </c>
    </row>
    <row r="39" spans="1:15" x14ac:dyDescent="0.2">
      <c r="A39" s="26" t="s">
        <v>112</v>
      </c>
      <c r="B39" s="27" t="s">
        <v>113</v>
      </c>
      <c r="C39" s="27" t="s">
        <v>114</v>
      </c>
      <c r="D39" s="16" t="s">
        <v>477</v>
      </c>
      <c r="E39" s="16" t="s">
        <v>328</v>
      </c>
      <c r="F39" s="16" t="s">
        <v>3</v>
      </c>
    </row>
    <row r="40" spans="1:15" x14ac:dyDescent="0.2">
      <c r="A40" s="26" t="s">
        <v>115</v>
      </c>
      <c r="B40" s="27" t="s">
        <v>116</v>
      </c>
      <c r="C40" s="27" t="s">
        <v>117</v>
      </c>
      <c r="D40" s="16" t="s">
        <v>366</v>
      </c>
      <c r="E40" s="16" t="s">
        <v>329</v>
      </c>
      <c r="F40" s="16" t="s">
        <v>3</v>
      </c>
    </row>
    <row r="41" spans="1:15" x14ac:dyDescent="0.2">
      <c r="A41" s="26" t="s">
        <v>118</v>
      </c>
      <c r="B41" s="27" t="s">
        <v>119</v>
      </c>
      <c r="C41" s="27" t="s">
        <v>120</v>
      </c>
      <c r="D41" s="16" t="s">
        <v>515</v>
      </c>
      <c r="E41" s="16" t="s">
        <v>330</v>
      </c>
      <c r="F41" s="16" t="s">
        <v>3</v>
      </c>
    </row>
    <row r="42" spans="1:15" x14ac:dyDescent="0.2">
      <c r="A42" s="26" t="s">
        <v>121</v>
      </c>
      <c r="B42" s="27" t="s">
        <v>122</v>
      </c>
      <c r="C42" s="27" t="s">
        <v>123</v>
      </c>
      <c r="D42" s="16" t="s">
        <v>513</v>
      </c>
      <c r="E42" s="16" t="s">
        <v>331</v>
      </c>
      <c r="F42" s="16" t="s">
        <v>3</v>
      </c>
    </row>
    <row r="43" spans="1:15" x14ac:dyDescent="0.2">
      <c r="A43" s="26" t="s">
        <v>124</v>
      </c>
      <c r="B43" s="27" t="s">
        <v>122</v>
      </c>
      <c r="C43" s="27" t="s">
        <v>125</v>
      </c>
      <c r="D43" s="16" t="s">
        <v>513</v>
      </c>
      <c r="E43" s="16" t="s">
        <v>332</v>
      </c>
      <c r="F43" s="16" t="s">
        <v>3</v>
      </c>
    </row>
    <row r="44" spans="1:15" x14ac:dyDescent="0.2">
      <c r="A44" s="26" t="s">
        <v>126</v>
      </c>
      <c r="B44" s="27" t="s">
        <v>127</v>
      </c>
      <c r="C44" s="27" t="s">
        <v>127</v>
      </c>
      <c r="D44" s="97" t="s">
        <v>507</v>
      </c>
      <c r="E44" s="16" t="s">
        <v>333</v>
      </c>
      <c r="F44" s="16" t="s">
        <v>3</v>
      </c>
    </row>
    <row r="45" spans="1:15" x14ac:dyDescent="0.2">
      <c r="A45" s="26" t="s">
        <v>128</v>
      </c>
      <c r="B45" s="27" t="s">
        <v>129</v>
      </c>
      <c r="C45" s="27" t="s">
        <v>130</v>
      </c>
      <c r="D45" s="16" t="s">
        <v>465</v>
      </c>
      <c r="E45" s="16" t="s">
        <v>458</v>
      </c>
      <c r="F45" s="16" t="s">
        <v>3</v>
      </c>
    </row>
    <row r="46" spans="1:15" x14ac:dyDescent="0.2">
      <c r="A46" s="26" t="s">
        <v>131</v>
      </c>
      <c r="B46" s="27" t="s">
        <v>132</v>
      </c>
      <c r="C46" s="27" t="s">
        <v>133</v>
      </c>
      <c r="D46" s="16" t="s">
        <v>334</v>
      </c>
      <c r="E46" s="16" t="s">
        <v>335</v>
      </c>
      <c r="F46" s="16" t="s">
        <v>3</v>
      </c>
    </row>
    <row r="47" spans="1:15" x14ac:dyDescent="0.2">
      <c r="A47" s="26" t="s">
        <v>134</v>
      </c>
      <c r="B47" s="27" t="s">
        <v>135</v>
      </c>
      <c r="C47" s="27" t="s">
        <v>136</v>
      </c>
      <c r="D47" s="16" t="s">
        <v>438</v>
      </c>
      <c r="E47" s="16" t="s">
        <v>439</v>
      </c>
      <c r="F47" s="16" t="s">
        <v>3</v>
      </c>
    </row>
    <row r="48" spans="1:15" x14ac:dyDescent="0.2">
      <c r="A48" s="26" t="s">
        <v>137</v>
      </c>
      <c r="B48" s="27" t="s">
        <v>138</v>
      </c>
      <c r="C48" s="27" t="s">
        <v>139</v>
      </c>
      <c r="D48" s="16" t="s">
        <v>471</v>
      </c>
      <c r="E48" s="16" t="s">
        <v>336</v>
      </c>
      <c r="F48" s="16" t="s">
        <v>3</v>
      </c>
    </row>
    <row r="49" spans="1:6" x14ac:dyDescent="0.2">
      <c r="A49" s="29" t="s">
        <v>140</v>
      </c>
      <c r="B49" s="27" t="s">
        <v>141</v>
      </c>
      <c r="C49" s="27" t="s">
        <v>142</v>
      </c>
      <c r="D49" s="16" t="s">
        <v>512</v>
      </c>
      <c r="E49" s="16" t="s">
        <v>337</v>
      </c>
      <c r="F49" s="16" t="s">
        <v>3</v>
      </c>
    </row>
    <row r="50" spans="1:6" x14ac:dyDescent="0.2">
      <c r="A50" s="26" t="s">
        <v>143</v>
      </c>
      <c r="B50" s="27" t="s">
        <v>144</v>
      </c>
      <c r="C50" s="27" t="s">
        <v>145</v>
      </c>
      <c r="D50" s="16" t="s">
        <v>440</v>
      </c>
      <c r="E50" s="16" t="s">
        <v>338</v>
      </c>
      <c r="F50" s="16" t="s">
        <v>3</v>
      </c>
    </row>
    <row r="51" spans="1:6" x14ac:dyDescent="0.2">
      <c r="A51" s="26" t="s">
        <v>146</v>
      </c>
      <c r="B51" s="27" t="s">
        <v>147</v>
      </c>
      <c r="C51" s="27" t="s">
        <v>148</v>
      </c>
      <c r="D51" s="16" t="s">
        <v>526</v>
      </c>
      <c r="E51" s="16" t="s">
        <v>339</v>
      </c>
      <c r="F51" s="16" t="s">
        <v>3</v>
      </c>
    </row>
    <row r="52" spans="1:6" x14ac:dyDescent="0.2">
      <c r="A52" s="26" t="s">
        <v>149</v>
      </c>
      <c r="B52" s="27" t="s">
        <v>147</v>
      </c>
      <c r="C52" s="27" t="s">
        <v>150</v>
      </c>
      <c r="D52" s="16" t="s">
        <v>489</v>
      </c>
      <c r="E52" s="16" t="s">
        <v>503</v>
      </c>
      <c r="F52" s="16" t="s">
        <v>3</v>
      </c>
    </row>
    <row r="53" spans="1:6" x14ac:dyDescent="0.2">
      <c r="A53" s="26" t="s">
        <v>151</v>
      </c>
      <c r="B53" s="27" t="s">
        <v>152</v>
      </c>
      <c r="C53" s="27" t="s">
        <v>153</v>
      </c>
      <c r="D53" s="16" t="s">
        <v>508</v>
      </c>
      <c r="E53" s="16" t="s">
        <v>434</v>
      </c>
      <c r="F53" s="16" t="s">
        <v>3</v>
      </c>
    </row>
    <row r="54" spans="1:6" x14ac:dyDescent="0.2">
      <c r="A54" s="26" t="s">
        <v>154</v>
      </c>
      <c r="B54" s="27" t="s">
        <v>155</v>
      </c>
      <c r="C54" s="27" t="s">
        <v>156</v>
      </c>
      <c r="D54" s="16" t="s">
        <v>509</v>
      </c>
      <c r="E54" s="16" t="s">
        <v>452</v>
      </c>
      <c r="F54" s="16" t="s">
        <v>3</v>
      </c>
    </row>
    <row r="55" spans="1:6" x14ac:dyDescent="0.2">
      <c r="A55" s="26" t="s">
        <v>157</v>
      </c>
      <c r="B55" s="27" t="s">
        <v>155</v>
      </c>
      <c r="C55" s="27" t="s">
        <v>158</v>
      </c>
      <c r="D55" s="16" t="s">
        <v>467</v>
      </c>
      <c r="E55" s="16" t="s">
        <v>340</v>
      </c>
      <c r="F55" s="16" t="s">
        <v>3</v>
      </c>
    </row>
    <row r="56" spans="1:6" x14ac:dyDescent="0.2">
      <c r="A56" s="26" t="s">
        <v>159</v>
      </c>
      <c r="B56" s="27" t="s">
        <v>160</v>
      </c>
      <c r="C56" s="27" t="s">
        <v>161</v>
      </c>
      <c r="D56" s="16" t="s">
        <v>383</v>
      </c>
      <c r="E56" s="16" t="s">
        <v>342</v>
      </c>
      <c r="F56" s="16" t="s">
        <v>3</v>
      </c>
    </row>
    <row r="57" spans="1:6" x14ac:dyDescent="0.2">
      <c r="A57" s="26" t="s">
        <v>162</v>
      </c>
      <c r="B57" s="27" t="s">
        <v>163</v>
      </c>
      <c r="C57" s="27" t="s">
        <v>164</v>
      </c>
      <c r="D57" s="16" t="s">
        <v>510</v>
      </c>
      <c r="E57" s="16" t="s">
        <v>343</v>
      </c>
      <c r="F57" s="16" t="s">
        <v>3</v>
      </c>
    </row>
    <row r="58" spans="1:6" x14ac:dyDescent="0.2">
      <c r="A58" s="26" t="s">
        <v>165</v>
      </c>
      <c r="B58" s="27" t="s">
        <v>166</v>
      </c>
      <c r="C58" s="27" t="s">
        <v>167</v>
      </c>
      <c r="D58" s="16" t="s">
        <v>395</v>
      </c>
      <c r="E58" s="16" t="s">
        <v>344</v>
      </c>
      <c r="F58" s="16" t="s">
        <v>3</v>
      </c>
    </row>
    <row r="59" spans="1:6" x14ac:dyDescent="0.2">
      <c r="A59" s="26" t="s">
        <v>168</v>
      </c>
      <c r="B59" s="27" t="s">
        <v>169</v>
      </c>
      <c r="C59" s="27" t="s">
        <v>170</v>
      </c>
      <c r="D59" s="16" t="s">
        <v>345</v>
      </c>
      <c r="E59" s="16" t="s">
        <v>346</v>
      </c>
      <c r="F59" s="16" t="s">
        <v>3</v>
      </c>
    </row>
    <row r="60" spans="1:6" x14ac:dyDescent="0.2">
      <c r="A60" s="26" t="s">
        <v>171</v>
      </c>
      <c r="B60" s="27" t="s">
        <v>172</v>
      </c>
      <c r="C60" s="27" t="s">
        <v>172</v>
      </c>
      <c r="D60" s="16" t="s">
        <v>521</v>
      </c>
      <c r="E60" s="16" t="s">
        <v>347</v>
      </c>
      <c r="F60" s="16" t="s">
        <v>3</v>
      </c>
    </row>
    <row r="61" spans="1:6" x14ac:dyDescent="0.2">
      <c r="A61" s="26" t="s">
        <v>173</v>
      </c>
      <c r="B61" s="27" t="s">
        <v>174</v>
      </c>
      <c r="C61" s="27" t="s">
        <v>175</v>
      </c>
      <c r="D61" s="16" t="s">
        <v>511</v>
      </c>
      <c r="E61" s="16" t="s">
        <v>348</v>
      </c>
      <c r="F61" s="16" t="s">
        <v>3</v>
      </c>
    </row>
    <row r="62" spans="1:6" x14ac:dyDescent="0.2">
      <c r="A62" s="26" t="s">
        <v>176</v>
      </c>
      <c r="B62" s="27" t="s">
        <v>177</v>
      </c>
      <c r="C62" s="27" t="s">
        <v>178</v>
      </c>
      <c r="D62" s="16" t="s">
        <v>496</v>
      </c>
      <c r="E62" s="16" t="s">
        <v>349</v>
      </c>
      <c r="F62" s="16" t="s">
        <v>3</v>
      </c>
    </row>
    <row r="63" spans="1:6" x14ac:dyDescent="0.2">
      <c r="A63" s="26" t="s">
        <v>179</v>
      </c>
      <c r="B63" s="27" t="s">
        <v>180</v>
      </c>
      <c r="C63" s="27" t="s">
        <v>448</v>
      </c>
      <c r="D63" s="16" t="s">
        <v>475</v>
      </c>
      <c r="E63" s="16" t="s">
        <v>447</v>
      </c>
      <c r="F63" s="16" t="s">
        <v>3</v>
      </c>
    </row>
    <row r="64" spans="1:6" x14ac:dyDescent="0.2">
      <c r="A64" s="26" t="s">
        <v>181</v>
      </c>
      <c r="B64" s="27" t="s">
        <v>180</v>
      </c>
      <c r="C64" s="27" t="s">
        <v>449</v>
      </c>
      <c r="D64" s="16" t="s">
        <v>475</v>
      </c>
      <c r="E64" s="16" t="s">
        <v>447</v>
      </c>
      <c r="F64" s="16" t="s">
        <v>3</v>
      </c>
    </row>
    <row r="65" spans="1:6" x14ac:dyDescent="0.2">
      <c r="A65" s="29" t="s">
        <v>183</v>
      </c>
      <c r="B65" s="27" t="s">
        <v>180</v>
      </c>
      <c r="C65" s="27" t="s">
        <v>184</v>
      </c>
      <c r="D65" s="16" t="s">
        <v>475</v>
      </c>
      <c r="E65" s="16" t="s">
        <v>447</v>
      </c>
      <c r="F65" s="16" t="s">
        <v>3</v>
      </c>
    </row>
    <row r="66" spans="1:6" x14ac:dyDescent="0.2">
      <c r="A66" s="29" t="s">
        <v>185</v>
      </c>
      <c r="B66" s="27" t="s">
        <v>180</v>
      </c>
      <c r="C66" s="27" t="s">
        <v>186</v>
      </c>
      <c r="D66" s="16" t="s">
        <v>475</v>
      </c>
      <c r="E66" s="16" t="s">
        <v>447</v>
      </c>
      <c r="F66" s="16" t="s">
        <v>3</v>
      </c>
    </row>
    <row r="67" spans="1:6" x14ac:dyDescent="0.2">
      <c r="A67" s="26" t="s">
        <v>189</v>
      </c>
      <c r="B67" s="27" t="s">
        <v>180</v>
      </c>
      <c r="C67" s="27" t="s">
        <v>190</v>
      </c>
      <c r="D67" s="16" t="s">
        <v>475</v>
      </c>
      <c r="E67" s="16" t="s">
        <v>484</v>
      </c>
      <c r="F67" s="16" t="s">
        <v>3</v>
      </c>
    </row>
    <row r="68" spans="1:6" x14ac:dyDescent="0.2">
      <c r="A68" s="29" t="s">
        <v>191</v>
      </c>
      <c r="B68" s="27" t="s">
        <v>180</v>
      </c>
      <c r="C68" s="27" t="s">
        <v>192</v>
      </c>
      <c r="D68" s="16" t="s">
        <v>475</v>
      </c>
      <c r="E68" s="16" t="s">
        <v>447</v>
      </c>
      <c r="F68" s="16" t="s">
        <v>3</v>
      </c>
    </row>
    <row r="69" spans="1:6" x14ac:dyDescent="0.2">
      <c r="A69" s="26" t="s">
        <v>193</v>
      </c>
      <c r="B69" s="27" t="s">
        <v>180</v>
      </c>
      <c r="C69" s="27" t="s">
        <v>194</v>
      </c>
      <c r="D69" s="16" t="s">
        <v>478</v>
      </c>
      <c r="E69" s="16" t="s">
        <v>457</v>
      </c>
      <c r="F69" s="16" t="s">
        <v>3</v>
      </c>
    </row>
    <row r="70" spans="1:6" x14ac:dyDescent="0.2">
      <c r="A70" s="26" t="s">
        <v>195</v>
      </c>
      <c r="B70" s="27" t="s">
        <v>180</v>
      </c>
      <c r="C70" s="27" t="s">
        <v>196</v>
      </c>
      <c r="D70" s="16" t="s">
        <v>394</v>
      </c>
      <c r="E70" s="16" t="s">
        <v>350</v>
      </c>
      <c r="F70" s="16" t="s">
        <v>3</v>
      </c>
    </row>
    <row r="71" spans="1:6" x14ac:dyDescent="0.2">
      <c r="A71" s="26" t="s">
        <v>197</v>
      </c>
      <c r="B71" s="27" t="s">
        <v>180</v>
      </c>
      <c r="C71" s="27" t="s">
        <v>198</v>
      </c>
      <c r="D71" s="16" t="s">
        <v>524</v>
      </c>
      <c r="E71" s="16" t="s">
        <v>351</v>
      </c>
      <c r="F71" s="16" t="s">
        <v>3</v>
      </c>
    </row>
    <row r="72" spans="1:6" ht="14.25" customHeight="1" x14ac:dyDescent="0.2">
      <c r="A72" s="26" t="s">
        <v>199</v>
      </c>
      <c r="B72" s="27" t="s">
        <v>180</v>
      </c>
      <c r="C72" s="27" t="s">
        <v>200</v>
      </c>
      <c r="D72" s="16" t="s">
        <v>494</v>
      </c>
      <c r="E72" s="16" t="s">
        <v>384</v>
      </c>
      <c r="F72" s="16" t="s">
        <v>3</v>
      </c>
    </row>
    <row r="73" spans="1:6" x14ac:dyDescent="0.2">
      <c r="A73" s="29" t="s">
        <v>201</v>
      </c>
      <c r="B73" s="27" t="s">
        <v>180</v>
      </c>
      <c r="C73" s="27" t="s">
        <v>202</v>
      </c>
      <c r="D73" s="16" t="s">
        <v>494</v>
      </c>
      <c r="E73" s="16" t="s">
        <v>352</v>
      </c>
      <c r="F73" s="16" t="s">
        <v>3</v>
      </c>
    </row>
    <row r="74" spans="1:6" x14ac:dyDescent="0.2">
      <c r="A74" s="26" t="s">
        <v>203</v>
      </c>
      <c r="B74" s="27" t="s">
        <v>180</v>
      </c>
      <c r="C74" s="27" t="s">
        <v>204</v>
      </c>
      <c r="D74" s="16" t="s">
        <v>494</v>
      </c>
      <c r="E74" s="16" t="s">
        <v>352</v>
      </c>
      <c r="F74" s="16" t="s">
        <v>3</v>
      </c>
    </row>
    <row r="75" spans="1:6" x14ac:dyDescent="0.2">
      <c r="A75" s="26" t="s">
        <v>396</v>
      </c>
      <c r="B75" s="27" t="s">
        <v>180</v>
      </c>
      <c r="C75" s="27" t="s">
        <v>397</v>
      </c>
      <c r="D75" s="16" t="s">
        <v>494</v>
      </c>
      <c r="E75" s="16" t="s">
        <v>384</v>
      </c>
      <c r="F75" s="16" t="s">
        <v>3</v>
      </c>
    </row>
    <row r="76" spans="1:6" x14ac:dyDescent="0.2">
      <c r="A76" s="29" t="s">
        <v>205</v>
      </c>
      <c r="B76" s="27" t="s">
        <v>180</v>
      </c>
      <c r="C76" s="27" t="s">
        <v>206</v>
      </c>
      <c r="D76" s="16" t="s">
        <v>398</v>
      </c>
      <c r="E76" s="16" t="s">
        <v>353</v>
      </c>
      <c r="F76" s="16" t="s">
        <v>3</v>
      </c>
    </row>
    <row r="77" spans="1:6" x14ac:dyDescent="0.2">
      <c r="A77" s="29" t="s">
        <v>207</v>
      </c>
      <c r="B77" s="27" t="s">
        <v>208</v>
      </c>
      <c r="C77" s="27" t="s">
        <v>208</v>
      </c>
      <c r="D77" s="16" t="s">
        <v>474</v>
      </c>
      <c r="E77" s="16" t="s">
        <v>354</v>
      </c>
      <c r="F77" s="16" t="s">
        <v>3</v>
      </c>
    </row>
    <row r="78" spans="1:6" x14ac:dyDescent="0.2">
      <c r="A78" s="26" t="s">
        <v>209</v>
      </c>
      <c r="B78" s="27" t="s">
        <v>210</v>
      </c>
      <c r="C78" s="27" t="s">
        <v>211</v>
      </c>
      <c r="D78" s="16" t="s">
        <v>399</v>
      </c>
      <c r="E78" s="16" t="s">
        <v>355</v>
      </c>
      <c r="F78" s="16" t="s">
        <v>3</v>
      </c>
    </row>
    <row r="79" spans="1:6" x14ac:dyDescent="0.2">
      <c r="A79" s="26" t="s">
        <v>407</v>
      </c>
      <c r="B79" s="27" t="s">
        <v>210</v>
      </c>
      <c r="C79" s="27" t="s">
        <v>460</v>
      </c>
      <c r="D79" s="16" t="s">
        <v>399</v>
      </c>
      <c r="E79" s="16" t="s">
        <v>355</v>
      </c>
      <c r="F79" s="16" t="s">
        <v>3</v>
      </c>
    </row>
    <row r="80" spans="1:6" x14ac:dyDescent="0.2">
      <c r="A80" s="26" t="s">
        <v>212</v>
      </c>
      <c r="B80" s="27" t="s">
        <v>213</v>
      </c>
      <c r="C80" s="27" t="s">
        <v>214</v>
      </c>
      <c r="D80" s="16" t="s">
        <v>481</v>
      </c>
      <c r="E80" s="16" t="s">
        <v>466</v>
      </c>
      <c r="F80" s="16" t="s">
        <v>3</v>
      </c>
    </row>
    <row r="81" spans="1:6" x14ac:dyDescent="0.2">
      <c r="A81" s="26" t="s">
        <v>215</v>
      </c>
      <c r="B81" s="27" t="s">
        <v>216</v>
      </c>
      <c r="C81" s="27" t="s">
        <v>216</v>
      </c>
      <c r="D81" s="16" t="s">
        <v>445</v>
      </c>
      <c r="E81" s="16" t="s">
        <v>356</v>
      </c>
      <c r="F81" s="16" t="s">
        <v>3</v>
      </c>
    </row>
    <row r="82" spans="1:6" x14ac:dyDescent="0.2">
      <c r="A82" s="26" t="s">
        <v>218</v>
      </c>
      <c r="B82" s="27" t="s">
        <v>219</v>
      </c>
      <c r="C82" s="27" t="s">
        <v>220</v>
      </c>
      <c r="D82" s="16" t="s">
        <v>525</v>
      </c>
      <c r="E82" s="16" t="s">
        <v>357</v>
      </c>
      <c r="F82" s="16" t="s">
        <v>3</v>
      </c>
    </row>
    <row r="83" spans="1:6" x14ac:dyDescent="0.2">
      <c r="A83" s="26" t="s">
        <v>221</v>
      </c>
      <c r="B83" s="27" t="s">
        <v>219</v>
      </c>
      <c r="C83" s="27" t="s">
        <v>222</v>
      </c>
      <c r="D83" s="16" t="s">
        <v>430</v>
      </c>
      <c r="E83" s="16" t="s">
        <v>358</v>
      </c>
      <c r="F83" s="16" t="s">
        <v>3</v>
      </c>
    </row>
    <row r="84" spans="1:6" x14ac:dyDescent="0.2">
      <c r="A84" s="26" t="s">
        <v>223</v>
      </c>
      <c r="B84" s="27" t="s">
        <v>224</v>
      </c>
      <c r="C84" s="27" t="s">
        <v>225</v>
      </c>
      <c r="D84" s="16" t="s">
        <v>490</v>
      </c>
      <c r="E84" s="16" t="s">
        <v>437</v>
      </c>
      <c r="F84" s="16" t="s">
        <v>3</v>
      </c>
    </row>
    <row r="85" spans="1:6" x14ac:dyDescent="0.2">
      <c r="A85" s="26" t="s">
        <v>226</v>
      </c>
      <c r="B85" s="27" t="s">
        <v>227</v>
      </c>
      <c r="C85" s="27" t="s">
        <v>228</v>
      </c>
      <c r="D85" s="16" t="s">
        <v>443</v>
      </c>
      <c r="E85" s="16" t="s">
        <v>359</v>
      </c>
      <c r="F85" s="16" t="s">
        <v>3</v>
      </c>
    </row>
    <row r="86" spans="1:6" x14ac:dyDescent="0.2">
      <c r="A86" s="26" t="s">
        <v>229</v>
      </c>
      <c r="B86" s="27" t="s">
        <v>230</v>
      </c>
      <c r="C86" s="27" t="s">
        <v>231</v>
      </c>
      <c r="D86" s="16" t="s">
        <v>436</v>
      </c>
      <c r="E86" s="16" t="s">
        <v>360</v>
      </c>
      <c r="F86" s="16" t="s">
        <v>3</v>
      </c>
    </row>
    <row r="87" spans="1:6" x14ac:dyDescent="0.2">
      <c r="A87" s="26" t="s">
        <v>232</v>
      </c>
      <c r="B87" s="27" t="s">
        <v>233</v>
      </c>
      <c r="C87" s="27" t="s">
        <v>234</v>
      </c>
      <c r="D87" s="16" t="s">
        <v>483</v>
      </c>
      <c r="E87" s="16" t="s">
        <v>361</v>
      </c>
      <c r="F87" s="16" t="s">
        <v>3</v>
      </c>
    </row>
    <row r="88" spans="1:6" x14ac:dyDescent="0.2">
      <c r="A88" s="26" t="s">
        <v>235</v>
      </c>
      <c r="B88" s="27" t="s">
        <v>236</v>
      </c>
      <c r="C88" s="27" t="s">
        <v>237</v>
      </c>
      <c r="D88" s="16" t="s">
        <v>380</v>
      </c>
      <c r="E88" s="16" t="s">
        <v>362</v>
      </c>
      <c r="F88" s="16" t="s">
        <v>3</v>
      </c>
    </row>
    <row r="89" spans="1:6" x14ac:dyDescent="0.2">
      <c r="A89" s="26" t="s">
        <v>238</v>
      </c>
      <c r="B89" s="27" t="s">
        <v>239</v>
      </c>
      <c r="C89" s="27" t="s">
        <v>240</v>
      </c>
      <c r="D89" s="16" t="s">
        <v>453</v>
      </c>
      <c r="E89" s="16" t="s">
        <v>363</v>
      </c>
      <c r="F89" s="16" t="s">
        <v>3</v>
      </c>
    </row>
    <row r="90" spans="1:6" x14ac:dyDescent="0.2">
      <c r="A90" s="26" t="s">
        <v>241</v>
      </c>
      <c r="B90" s="27" t="s">
        <v>242</v>
      </c>
      <c r="C90" s="27" t="s">
        <v>243</v>
      </c>
      <c r="D90" s="16" t="s">
        <v>433</v>
      </c>
      <c r="E90" s="16" t="s">
        <v>364</v>
      </c>
      <c r="F90" s="16" t="s">
        <v>3</v>
      </c>
    </row>
    <row r="91" spans="1:6" x14ac:dyDescent="0.2">
      <c r="A91" s="26" t="s">
        <v>244</v>
      </c>
      <c r="B91" s="27" t="s">
        <v>242</v>
      </c>
      <c r="C91" s="27" t="s">
        <v>242</v>
      </c>
      <c r="D91" s="16" t="s">
        <v>433</v>
      </c>
      <c r="E91" s="16" t="s">
        <v>364</v>
      </c>
      <c r="F91" s="16" t="s">
        <v>3</v>
      </c>
    </row>
    <row r="92" spans="1:6" x14ac:dyDescent="0.2">
      <c r="A92" s="26" t="s">
        <v>245</v>
      </c>
      <c r="B92" s="27" t="s">
        <v>246</v>
      </c>
      <c r="C92" s="27" t="s">
        <v>247</v>
      </c>
      <c r="D92" s="16" t="s">
        <v>470</v>
      </c>
      <c r="E92" s="16" t="s">
        <v>365</v>
      </c>
      <c r="F92" s="16" t="s">
        <v>3</v>
      </c>
    </row>
    <row r="93" spans="1:6" x14ac:dyDescent="0.2">
      <c r="A93" s="26" t="s">
        <v>248</v>
      </c>
      <c r="B93" s="27" t="s">
        <v>249</v>
      </c>
      <c r="C93" s="27" t="s">
        <v>250</v>
      </c>
      <c r="D93" s="16" t="s">
        <v>366</v>
      </c>
      <c r="E93" s="16" t="s">
        <v>367</v>
      </c>
      <c r="F93" s="16" t="s">
        <v>3</v>
      </c>
    </row>
    <row r="94" spans="1:6" x14ac:dyDescent="0.2">
      <c r="A94" s="26" t="s">
        <v>251</v>
      </c>
      <c r="B94" s="27" t="s">
        <v>252</v>
      </c>
      <c r="C94" s="27" t="s">
        <v>253</v>
      </c>
      <c r="D94" s="16" t="s">
        <v>502</v>
      </c>
      <c r="E94" s="16" t="s">
        <v>306</v>
      </c>
      <c r="F94" s="16" t="s">
        <v>3</v>
      </c>
    </row>
    <row r="95" spans="1:6" x14ac:dyDescent="0.2">
      <c r="A95" s="26" t="s">
        <v>254</v>
      </c>
      <c r="B95" s="27" t="s">
        <v>255</v>
      </c>
      <c r="C95" s="27" t="s">
        <v>256</v>
      </c>
      <c r="D95" s="16" t="s">
        <v>455</v>
      </c>
      <c r="E95" s="16" t="s">
        <v>368</v>
      </c>
      <c r="F95" s="16" t="s">
        <v>3</v>
      </c>
    </row>
    <row r="96" spans="1:6" x14ac:dyDescent="0.2">
      <c r="A96" s="26" t="s">
        <v>257</v>
      </c>
      <c r="B96" s="27" t="s">
        <v>258</v>
      </c>
      <c r="C96" s="27" t="s">
        <v>259</v>
      </c>
      <c r="D96" s="16" t="s">
        <v>522</v>
      </c>
      <c r="E96" s="16" t="s">
        <v>369</v>
      </c>
      <c r="F96" s="16" t="s">
        <v>3</v>
      </c>
    </row>
    <row r="97" spans="1:6" x14ac:dyDescent="0.2">
      <c r="A97" s="26" t="s">
        <v>260</v>
      </c>
      <c r="B97" s="27" t="s">
        <v>258</v>
      </c>
      <c r="C97" s="27" t="s">
        <v>411</v>
      </c>
      <c r="D97" s="16" t="s">
        <v>370</v>
      </c>
      <c r="E97" s="16" t="s">
        <v>441</v>
      </c>
      <c r="F97" s="16" t="s">
        <v>3</v>
      </c>
    </row>
    <row r="98" spans="1:6" x14ac:dyDescent="0.2">
      <c r="A98" s="26" t="s">
        <v>261</v>
      </c>
      <c r="B98" s="27" t="s">
        <v>258</v>
      </c>
      <c r="C98" s="27" t="s">
        <v>412</v>
      </c>
      <c r="D98" s="16" t="s">
        <v>472</v>
      </c>
      <c r="E98" s="16" t="s">
        <v>425</v>
      </c>
      <c r="F98" s="16" t="s">
        <v>3</v>
      </c>
    </row>
    <row r="99" spans="1:6" x14ac:dyDescent="0.2">
      <c r="A99" s="26" t="s">
        <v>262</v>
      </c>
      <c r="B99" s="27" t="s">
        <v>258</v>
      </c>
      <c r="C99" s="27" t="s">
        <v>413</v>
      </c>
      <c r="D99" s="16" t="s">
        <v>444</v>
      </c>
      <c r="E99" s="16" t="s">
        <v>381</v>
      </c>
      <c r="F99" s="16" t="s">
        <v>3</v>
      </c>
    </row>
    <row r="100" spans="1:6" x14ac:dyDescent="0.2">
      <c r="A100" s="26" t="s">
        <v>263</v>
      </c>
      <c r="B100" s="27" t="s">
        <v>258</v>
      </c>
      <c r="C100" s="27" t="s">
        <v>414</v>
      </c>
      <c r="D100" s="16" t="s">
        <v>393</v>
      </c>
      <c r="E100" s="16" t="s">
        <v>371</v>
      </c>
      <c r="F100" s="16" t="s">
        <v>3</v>
      </c>
    </row>
    <row r="101" spans="1:6" x14ac:dyDescent="0.2">
      <c r="A101" s="26" t="s">
        <v>264</v>
      </c>
      <c r="B101" s="27" t="s">
        <v>258</v>
      </c>
      <c r="C101" s="27" t="s">
        <v>415</v>
      </c>
      <c r="D101" s="16" t="s">
        <v>374</v>
      </c>
      <c r="E101" s="16" t="s">
        <v>372</v>
      </c>
      <c r="F101" s="16" t="s">
        <v>3</v>
      </c>
    </row>
    <row r="102" spans="1:6" x14ac:dyDescent="0.2">
      <c r="A102" s="26" t="s">
        <v>265</v>
      </c>
      <c r="B102" s="27" t="s">
        <v>258</v>
      </c>
      <c r="C102" s="27" t="s">
        <v>416</v>
      </c>
      <c r="D102" s="16" t="s">
        <v>493</v>
      </c>
      <c r="E102" s="16" t="s">
        <v>373</v>
      </c>
      <c r="F102" s="16" t="s">
        <v>3</v>
      </c>
    </row>
    <row r="103" spans="1:6" x14ac:dyDescent="0.2">
      <c r="A103" s="26" t="s">
        <v>266</v>
      </c>
      <c r="B103" s="27" t="s">
        <v>258</v>
      </c>
      <c r="C103" s="27" t="s">
        <v>417</v>
      </c>
      <c r="D103" s="16" t="s">
        <v>488</v>
      </c>
      <c r="E103" s="16" t="s">
        <v>446</v>
      </c>
      <c r="F103" s="16" t="s">
        <v>3</v>
      </c>
    </row>
    <row r="104" spans="1:6" x14ac:dyDescent="0.2">
      <c r="A104" s="29" t="s">
        <v>267</v>
      </c>
      <c r="B104" s="27" t="s">
        <v>258</v>
      </c>
      <c r="C104" s="27" t="s">
        <v>418</v>
      </c>
      <c r="D104" s="16" t="s">
        <v>497</v>
      </c>
      <c r="E104" s="16" t="s">
        <v>376</v>
      </c>
      <c r="F104" s="16" t="s">
        <v>3</v>
      </c>
    </row>
    <row r="105" spans="1:6" x14ac:dyDescent="0.2">
      <c r="A105" s="26" t="s">
        <v>288</v>
      </c>
      <c r="B105" s="27" t="s">
        <v>258</v>
      </c>
      <c r="C105" s="27" t="s">
        <v>419</v>
      </c>
      <c r="D105" s="16" t="s">
        <v>472</v>
      </c>
      <c r="E105" s="16" t="s">
        <v>425</v>
      </c>
      <c r="F105" s="16" t="s">
        <v>3</v>
      </c>
    </row>
    <row r="106" spans="1:6" x14ac:dyDescent="0.2">
      <c r="A106" s="26" t="s">
        <v>382</v>
      </c>
      <c r="B106" s="27" t="s">
        <v>258</v>
      </c>
      <c r="C106" s="27" t="s">
        <v>420</v>
      </c>
      <c r="D106" s="16" t="s">
        <v>375</v>
      </c>
      <c r="E106" s="16" t="s">
        <v>426</v>
      </c>
      <c r="F106" s="16" t="s">
        <v>3</v>
      </c>
    </row>
    <row r="107" spans="1:6" x14ac:dyDescent="0.2">
      <c r="A107" s="26" t="s">
        <v>268</v>
      </c>
      <c r="B107" s="27" t="s">
        <v>269</v>
      </c>
      <c r="C107" s="27" t="s">
        <v>269</v>
      </c>
      <c r="D107" s="16" t="s">
        <v>491</v>
      </c>
      <c r="E107" s="16" t="s">
        <v>386</v>
      </c>
      <c r="F107" s="16" t="s">
        <v>3</v>
      </c>
    </row>
    <row r="108" spans="1:6" x14ac:dyDescent="0.2">
      <c r="A108" s="26" t="s">
        <v>270</v>
      </c>
      <c r="B108" s="27" t="s">
        <v>269</v>
      </c>
      <c r="C108" s="27" t="s">
        <v>271</v>
      </c>
      <c r="D108" s="16" t="s">
        <v>523</v>
      </c>
      <c r="E108" s="16" t="s">
        <v>427</v>
      </c>
      <c r="F108" s="16" t="s">
        <v>3</v>
      </c>
    </row>
    <row r="109" spans="1:6" x14ac:dyDescent="0.2">
      <c r="A109" s="26" t="s">
        <v>272</v>
      </c>
      <c r="B109" s="27" t="s">
        <v>273</v>
      </c>
      <c r="C109" s="27" t="s">
        <v>274</v>
      </c>
      <c r="D109" s="16" t="s">
        <v>431</v>
      </c>
      <c r="E109" s="16" t="s">
        <v>377</v>
      </c>
      <c r="F109" s="16" t="s">
        <v>3</v>
      </c>
    </row>
    <row r="110" spans="1:6" x14ac:dyDescent="0.2">
      <c r="A110" s="26" t="s">
        <v>275</v>
      </c>
      <c r="B110" s="27" t="s">
        <v>276</v>
      </c>
      <c r="C110" s="27" t="s">
        <v>277</v>
      </c>
      <c r="D110" s="16" t="s">
        <v>341</v>
      </c>
      <c r="E110" s="16" t="s">
        <v>378</v>
      </c>
      <c r="F110" s="16" t="s">
        <v>3</v>
      </c>
    </row>
    <row r="111" spans="1:6" x14ac:dyDescent="0.2">
      <c r="A111" s="26" t="s">
        <v>278</v>
      </c>
      <c r="B111" s="27" t="s">
        <v>279</v>
      </c>
      <c r="C111" s="27" t="s">
        <v>279</v>
      </c>
      <c r="D111" s="16" t="s">
        <v>473</v>
      </c>
      <c r="E111" s="16" t="s">
        <v>379</v>
      </c>
      <c r="F111" s="16" t="s">
        <v>3</v>
      </c>
    </row>
    <row r="112" spans="1:6" x14ac:dyDescent="0.2">
      <c r="A112" s="26" t="s">
        <v>410</v>
      </c>
      <c r="B112" s="27" t="s">
        <v>279</v>
      </c>
      <c r="C112" s="27" t="s">
        <v>459</v>
      </c>
      <c r="D112" s="16" t="s">
        <v>480</v>
      </c>
      <c r="E112" s="16" t="s">
        <v>379</v>
      </c>
      <c r="F112" s="16" t="s">
        <v>3</v>
      </c>
    </row>
    <row r="113" spans="1:6" x14ac:dyDescent="0.2">
      <c r="A113" s="19"/>
      <c r="B113" s="20"/>
      <c r="C113" s="20"/>
    </row>
    <row r="114" spans="1:6" s="2" customFormat="1" x14ac:dyDescent="0.2">
      <c r="A114" s="30" t="s">
        <v>282</v>
      </c>
      <c r="B114" s="31"/>
      <c r="C114" s="31"/>
      <c r="D114" s="13"/>
      <c r="E114" s="13"/>
      <c r="F114" s="13"/>
    </row>
    <row r="115" spans="1:6" x14ac:dyDescent="0.2">
      <c r="A115" s="19"/>
      <c r="B115" s="20"/>
      <c r="C115" s="20"/>
    </row>
    <row r="116" spans="1:6" x14ac:dyDescent="0.2">
      <c r="A116" s="19"/>
      <c r="B116" s="20"/>
      <c r="C116" s="20"/>
    </row>
    <row r="117" spans="1:6" x14ac:dyDescent="0.2">
      <c r="A117" s="19"/>
      <c r="B117" s="20"/>
      <c r="C117" s="20"/>
    </row>
    <row r="118" spans="1:6" x14ac:dyDescent="0.2">
      <c r="A118" s="19"/>
      <c r="B118" s="20"/>
      <c r="C118" s="20"/>
    </row>
    <row r="119" spans="1:6" x14ac:dyDescent="0.2">
      <c r="A119" s="19"/>
      <c r="B119" s="20"/>
      <c r="C119" s="20"/>
    </row>
    <row r="120" spans="1:6" x14ac:dyDescent="0.2">
      <c r="A120" s="19"/>
      <c r="B120" s="20"/>
      <c r="C120" s="20"/>
    </row>
    <row r="121" spans="1:6" x14ac:dyDescent="0.2">
      <c r="A121" s="19"/>
      <c r="B121" s="20"/>
      <c r="C121" s="20"/>
    </row>
    <row r="122" spans="1:6" x14ac:dyDescent="0.2">
      <c r="A122" s="19"/>
      <c r="B122" s="20"/>
      <c r="C122" s="20"/>
    </row>
    <row r="123" spans="1:6" x14ac:dyDescent="0.2">
      <c r="A123" s="19"/>
      <c r="B123" s="20"/>
      <c r="C123" s="20"/>
    </row>
    <row r="124" spans="1:6" x14ac:dyDescent="0.2">
      <c r="A124" s="19"/>
      <c r="B124" s="20"/>
      <c r="C124" s="20"/>
    </row>
    <row r="125" spans="1:6" x14ac:dyDescent="0.2">
      <c r="A125" s="19"/>
      <c r="B125" s="20"/>
      <c r="C125" s="20"/>
    </row>
    <row r="126" spans="1:6" x14ac:dyDescent="0.2">
      <c r="A126" s="19"/>
      <c r="B126" s="20"/>
      <c r="C126" s="20"/>
    </row>
    <row r="127" spans="1:6" x14ac:dyDescent="0.2">
      <c r="A127" s="19"/>
      <c r="B127" s="21"/>
      <c r="C127" s="21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21"/>
  <sheetViews>
    <sheetView topLeftCell="A49" zoomScaleNormal="100" workbookViewId="0">
      <selection activeCell="M22" sqref="M22"/>
    </sheetView>
  </sheetViews>
  <sheetFormatPr defaultRowHeight="12.75" x14ac:dyDescent="0.2"/>
  <cols>
    <col min="1" max="1" width="10.28515625" style="17" customWidth="1"/>
    <col min="2" max="2" width="14.140625" style="17" customWidth="1"/>
    <col min="3" max="3" width="25.42578125" style="17" bestFit="1" customWidth="1"/>
    <col min="4" max="6" width="8.85546875" style="50"/>
    <col min="7" max="7" width="11" style="50" customWidth="1"/>
    <col min="8" max="8" width="12.42578125" style="50" customWidth="1"/>
    <col min="9" max="9" width="8.85546875" style="50"/>
    <col min="10" max="10" width="8.85546875" style="51"/>
  </cols>
  <sheetData>
    <row r="1" spans="1:11" s="2" customFormat="1" x14ac:dyDescent="0.2">
      <c r="A1" s="39"/>
      <c r="B1" s="39"/>
      <c r="C1" s="39"/>
      <c r="D1" s="99">
        <v>44958</v>
      </c>
      <c r="E1" s="99"/>
      <c r="F1" s="99"/>
      <c r="G1" s="99"/>
      <c r="H1" s="99"/>
      <c r="I1" s="99"/>
      <c r="J1" s="40"/>
      <c r="K1" s="9"/>
    </row>
    <row r="2" spans="1:11" s="2" customFormat="1" ht="38.25" x14ac:dyDescent="0.2">
      <c r="A2" s="36" t="s">
        <v>0</v>
      </c>
      <c r="B2" s="37" t="s">
        <v>1</v>
      </c>
      <c r="C2" s="37" t="s">
        <v>2</v>
      </c>
      <c r="D2" s="41" t="s">
        <v>3</v>
      </c>
      <c r="E2" s="41" t="s">
        <v>4</v>
      </c>
      <c r="F2" s="42" t="s">
        <v>5</v>
      </c>
      <c r="G2" s="42" t="s">
        <v>6</v>
      </c>
      <c r="H2" s="42" t="s">
        <v>402</v>
      </c>
      <c r="I2" s="57" t="s">
        <v>7</v>
      </c>
      <c r="J2" s="43" t="s">
        <v>8</v>
      </c>
      <c r="K2" s="9"/>
    </row>
    <row r="3" spans="1:11" x14ac:dyDescent="0.2">
      <c r="A3" s="64" t="s">
        <v>9</v>
      </c>
      <c r="B3" s="64" t="s">
        <v>10</v>
      </c>
      <c r="C3" s="64" t="s">
        <v>11</v>
      </c>
      <c r="D3" s="65">
        <v>0</v>
      </c>
      <c r="E3" s="65">
        <v>27</v>
      </c>
      <c r="F3" s="65">
        <v>0</v>
      </c>
      <c r="G3" s="65">
        <f>SUM(D3:F3)</f>
        <v>27</v>
      </c>
      <c r="H3" s="65">
        <v>0</v>
      </c>
      <c r="I3" s="65">
        <v>24</v>
      </c>
      <c r="J3" s="66">
        <f t="shared" ref="J3:J77" si="0">G3/I3</f>
        <v>1.125</v>
      </c>
    </row>
    <row r="4" spans="1:11" x14ac:dyDescent="0.2">
      <c r="A4" s="16" t="s">
        <v>12</v>
      </c>
      <c r="B4" s="16" t="s">
        <v>13</v>
      </c>
      <c r="C4" s="16" t="s">
        <v>13</v>
      </c>
      <c r="D4" s="44">
        <v>1</v>
      </c>
      <c r="E4" s="44">
        <v>17</v>
      </c>
      <c r="F4" s="44">
        <v>3</v>
      </c>
      <c r="G4" s="44">
        <f t="shared" ref="G4:G78" si="1">SUM(D4:F4)</f>
        <v>21</v>
      </c>
      <c r="H4" s="44">
        <v>1</v>
      </c>
      <c r="I4" s="44">
        <v>16</v>
      </c>
      <c r="J4" s="45">
        <f t="shared" si="0"/>
        <v>1.3125</v>
      </c>
    </row>
    <row r="5" spans="1:11" x14ac:dyDescent="0.2">
      <c r="A5" s="16" t="s">
        <v>14</v>
      </c>
      <c r="B5" s="16" t="s">
        <v>15</v>
      </c>
      <c r="C5" s="16" t="s">
        <v>15</v>
      </c>
      <c r="D5" s="44">
        <v>1</v>
      </c>
      <c r="E5" s="44">
        <v>6</v>
      </c>
      <c r="F5" s="44">
        <v>0</v>
      </c>
      <c r="G5" s="44">
        <f t="shared" si="1"/>
        <v>7</v>
      </c>
      <c r="H5" s="44">
        <v>0</v>
      </c>
      <c r="I5" s="44">
        <v>7</v>
      </c>
      <c r="J5" s="45">
        <f t="shared" si="0"/>
        <v>1</v>
      </c>
    </row>
    <row r="6" spans="1:11" x14ac:dyDescent="0.2">
      <c r="A6" s="59" t="s">
        <v>16</v>
      </c>
      <c r="B6" s="59" t="s">
        <v>17</v>
      </c>
      <c r="C6" s="59" t="s">
        <v>18</v>
      </c>
      <c r="D6" s="60">
        <v>1</v>
      </c>
      <c r="E6" s="60">
        <v>13</v>
      </c>
      <c r="F6" s="60">
        <v>0</v>
      </c>
      <c r="G6" s="60">
        <f t="shared" si="1"/>
        <v>14</v>
      </c>
      <c r="H6" s="60">
        <v>0</v>
      </c>
      <c r="I6" s="60">
        <v>21</v>
      </c>
      <c r="J6" s="61">
        <f t="shared" si="0"/>
        <v>0.66666666666666663</v>
      </c>
    </row>
    <row r="7" spans="1:11" x14ac:dyDescent="0.2">
      <c r="A7" s="16" t="s">
        <v>19</v>
      </c>
      <c r="B7" s="16" t="s">
        <v>17</v>
      </c>
      <c r="C7" s="16" t="s">
        <v>20</v>
      </c>
      <c r="D7" s="44">
        <v>11</v>
      </c>
      <c r="E7" s="44">
        <v>26</v>
      </c>
      <c r="F7" s="44">
        <v>0</v>
      </c>
      <c r="G7" s="44">
        <f t="shared" si="1"/>
        <v>37</v>
      </c>
      <c r="H7" s="44">
        <v>2</v>
      </c>
      <c r="I7" s="44">
        <v>42</v>
      </c>
      <c r="J7" s="45">
        <f t="shared" si="0"/>
        <v>0.88095238095238093</v>
      </c>
    </row>
    <row r="8" spans="1:11" x14ac:dyDescent="0.2">
      <c r="A8" s="16" t="s">
        <v>21</v>
      </c>
      <c r="B8" s="16" t="s">
        <v>22</v>
      </c>
      <c r="C8" s="16" t="s">
        <v>23</v>
      </c>
      <c r="D8" s="44">
        <v>3</v>
      </c>
      <c r="E8" s="44">
        <v>18</v>
      </c>
      <c r="F8" s="44">
        <v>0</v>
      </c>
      <c r="G8" s="44">
        <f t="shared" si="1"/>
        <v>21</v>
      </c>
      <c r="H8" s="44">
        <v>2</v>
      </c>
      <c r="I8" s="44">
        <v>20</v>
      </c>
      <c r="J8" s="45">
        <f t="shared" si="0"/>
        <v>1.05</v>
      </c>
    </row>
    <row r="9" spans="1:11" x14ac:dyDescent="0.2">
      <c r="A9" s="16" t="s">
        <v>24</v>
      </c>
      <c r="B9" s="16" t="s">
        <v>25</v>
      </c>
      <c r="C9" s="16" t="s">
        <v>26</v>
      </c>
      <c r="D9" s="44">
        <v>11</v>
      </c>
      <c r="E9" s="44">
        <v>90</v>
      </c>
      <c r="F9" s="44">
        <v>0</v>
      </c>
      <c r="G9" s="44">
        <f t="shared" si="1"/>
        <v>101</v>
      </c>
      <c r="H9" s="44">
        <v>8</v>
      </c>
      <c r="I9" s="44">
        <v>98</v>
      </c>
      <c r="J9" s="45">
        <f t="shared" si="0"/>
        <v>1.0306122448979591</v>
      </c>
    </row>
    <row r="10" spans="1:11" x14ac:dyDescent="0.2">
      <c r="A10" s="16" t="s">
        <v>27</v>
      </c>
      <c r="B10" s="16" t="s">
        <v>28</v>
      </c>
      <c r="C10" s="16" t="s">
        <v>29</v>
      </c>
      <c r="D10" s="44">
        <v>1</v>
      </c>
      <c r="E10" s="44">
        <v>23</v>
      </c>
      <c r="F10" s="44">
        <v>0</v>
      </c>
      <c r="G10" s="44">
        <f t="shared" si="1"/>
        <v>24</v>
      </c>
      <c r="H10" s="44">
        <v>1</v>
      </c>
      <c r="I10" s="44">
        <v>24</v>
      </c>
      <c r="J10" s="45">
        <f t="shared" si="0"/>
        <v>1</v>
      </c>
    </row>
    <row r="11" spans="1:11" x14ac:dyDescent="0.2">
      <c r="A11" s="16" t="s">
        <v>30</v>
      </c>
      <c r="B11" s="16" t="s">
        <v>31</v>
      </c>
      <c r="C11" s="16" t="s">
        <v>32</v>
      </c>
      <c r="D11" s="44">
        <v>3</v>
      </c>
      <c r="E11" s="44">
        <v>65</v>
      </c>
      <c r="F11" s="44">
        <v>7</v>
      </c>
      <c r="G11" s="44">
        <f t="shared" si="1"/>
        <v>75</v>
      </c>
      <c r="H11" s="44">
        <v>7</v>
      </c>
      <c r="I11" s="44">
        <v>46</v>
      </c>
      <c r="J11" s="45">
        <f t="shared" si="0"/>
        <v>1.6304347826086956</v>
      </c>
    </row>
    <row r="12" spans="1:11" x14ac:dyDescent="0.2">
      <c r="A12" s="16" t="s">
        <v>33</v>
      </c>
      <c r="B12" s="16" t="s">
        <v>31</v>
      </c>
      <c r="C12" s="16" t="s">
        <v>34</v>
      </c>
      <c r="D12" s="44">
        <v>25</v>
      </c>
      <c r="E12" s="44">
        <v>175</v>
      </c>
      <c r="F12" s="44">
        <v>0</v>
      </c>
      <c r="G12" s="44">
        <f t="shared" si="1"/>
        <v>200</v>
      </c>
      <c r="H12" s="44">
        <v>22</v>
      </c>
      <c r="I12" s="44">
        <v>180</v>
      </c>
      <c r="J12" s="45">
        <f t="shared" si="0"/>
        <v>1.1111111111111112</v>
      </c>
    </row>
    <row r="13" spans="1:11" x14ac:dyDescent="0.2">
      <c r="A13" s="16" t="s">
        <v>35</v>
      </c>
      <c r="B13" s="16" t="s">
        <v>36</v>
      </c>
      <c r="C13" s="16" t="s">
        <v>37</v>
      </c>
      <c r="D13" s="44">
        <v>9</v>
      </c>
      <c r="E13" s="44">
        <v>78</v>
      </c>
      <c r="F13" s="44">
        <v>0</v>
      </c>
      <c r="G13" s="44">
        <f t="shared" si="1"/>
        <v>87</v>
      </c>
      <c r="H13" s="44">
        <v>3</v>
      </c>
      <c r="I13" s="44">
        <v>82</v>
      </c>
      <c r="J13" s="45">
        <f t="shared" si="0"/>
        <v>1.0609756097560976</v>
      </c>
    </row>
    <row r="14" spans="1:11" x14ac:dyDescent="0.2">
      <c r="A14" s="16" t="s">
        <v>38</v>
      </c>
      <c r="B14" s="16" t="s">
        <v>36</v>
      </c>
      <c r="C14" s="16" t="s">
        <v>39</v>
      </c>
      <c r="D14" s="44">
        <v>2</v>
      </c>
      <c r="E14" s="44">
        <v>10</v>
      </c>
      <c r="F14" s="44">
        <v>0</v>
      </c>
      <c r="G14" s="44">
        <f t="shared" si="1"/>
        <v>12</v>
      </c>
      <c r="H14" s="44">
        <v>2</v>
      </c>
      <c r="I14" s="44">
        <v>8</v>
      </c>
      <c r="J14" s="45">
        <f t="shared" si="0"/>
        <v>1.5</v>
      </c>
    </row>
    <row r="15" spans="1:11" x14ac:dyDescent="0.2">
      <c r="A15" s="16" t="s">
        <v>40</v>
      </c>
      <c r="B15" s="16" t="s">
        <v>41</v>
      </c>
      <c r="C15" s="16" t="s">
        <v>42</v>
      </c>
      <c r="D15" s="44">
        <v>5</v>
      </c>
      <c r="E15" s="44">
        <v>36</v>
      </c>
      <c r="F15" s="44">
        <v>0</v>
      </c>
      <c r="G15" s="44">
        <f t="shared" si="1"/>
        <v>41</v>
      </c>
      <c r="H15" s="44">
        <v>1</v>
      </c>
      <c r="I15" s="44">
        <v>41</v>
      </c>
      <c r="J15" s="45">
        <f t="shared" si="0"/>
        <v>1</v>
      </c>
    </row>
    <row r="16" spans="1:11" x14ac:dyDescent="0.2">
      <c r="A16" s="16" t="s">
        <v>43</v>
      </c>
      <c r="B16" s="16" t="s">
        <v>44</v>
      </c>
      <c r="C16" s="16" t="s">
        <v>45</v>
      </c>
      <c r="D16" s="44">
        <v>7</v>
      </c>
      <c r="E16" s="44">
        <v>69</v>
      </c>
      <c r="F16" s="44">
        <v>0</v>
      </c>
      <c r="G16" s="44">
        <f t="shared" si="1"/>
        <v>76</v>
      </c>
      <c r="H16" s="44">
        <v>7</v>
      </c>
      <c r="I16" s="44">
        <v>36</v>
      </c>
      <c r="J16" s="45">
        <f t="shared" si="0"/>
        <v>2.1111111111111112</v>
      </c>
    </row>
    <row r="17" spans="1:10" x14ac:dyDescent="0.2">
      <c r="A17" s="16" t="s">
        <v>46</v>
      </c>
      <c r="B17" s="16" t="s">
        <v>47</v>
      </c>
      <c r="C17" s="16" t="s">
        <v>48</v>
      </c>
      <c r="D17" s="44">
        <v>27</v>
      </c>
      <c r="E17" s="44">
        <v>282</v>
      </c>
      <c r="F17" s="44">
        <v>0</v>
      </c>
      <c r="G17" s="44">
        <f t="shared" si="1"/>
        <v>309</v>
      </c>
      <c r="H17" s="44">
        <v>10</v>
      </c>
      <c r="I17" s="44">
        <v>298</v>
      </c>
      <c r="J17" s="45">
        <f t="shared" si="0"/>
        <v>1.0369127516778522</v>
      </c>
    </row>
    <row r="18" spans="1:10" x14ac:dyDescent="0.2">
      <c r="A18" s="16" t="s">
        <v>49</v>
      </c>
      <c r="B18" s="16" t="s">
        <v>47</v>
      </c>
      <c r="C18" s="16" t="s">
        <v>50</v>
      </c>
      <c r="D18" s="44">
        <v>2</v>
      </c>
      <c r="E18" s="44">
        <v>178</v>
      </c>
      <c r="F18" s="44">
        <v>0</v>
      </c>
      <c r="G18" s="44">
        <f t="shared" si="1"/>
        <v>180</v>
      </c>
      <c r="H18" s="44">
        <v>2</v>
      </c>
      <c r="I18" s="44">
        <v>159</v>
      </c>
      <c r="J18" s="45">
        <f t="shared" si="0"/>
        <v>1.1320754716981132</v>
      </c>
    </row>
    <row r="19" spans="1:10" x14ac:dyDescent="0.2">
      <c r="A19" s="16" t="s">
        <v>51</v>
      </c>
      <c r="B19" s="16" t="s">
        <v>52</v>
      </c>
      <c r="C19" s="16" t="s">
        <v>53</v>
      </c>
      <c r="D19" s="44">
        <v>2</v>
      </c>
      <c r="E19" s="44">
        <v>21</v>
      </c>
      <c r="F19" s="44">
        <v>0</v>
      </c>
      <c r="G19" s="44">
        <f t="shared" si="1"/>
        <v>23</v>
      </c>
      <c r="H19" s="44">
        <v>2</v>
      </c>
      <c r="I19" s="44">
        <v>13</v>
      </c>
      <c r="J19" s="45">
        <f t="shared" si="0"/>
        <v>1.7692307692307692</v>
      </c>
    </row>
    <row r="20" spans="1:10" x14ac:dyDescent="0.2">
      <c r="A20" s="16" t="s">
        <v>54</v>
      </c>
      <c r="B20" s="16" t="s">
        <v>55</v>
      </c>
      <c r="C20" s="16" t="s">
        <v>56</v>
      </c>
      <c r="D20" s="44">
        <v>28</v>
      </c>
      <c r="E20" s="44">
        <v>305</v>
      </c>
      <c r="F20" s="44">
        <v>0</v>
      </c>
      <c r="G20" s="44">
        <f t="shared" si="1"/>
        <v>333</v>
      </c>
      <c r="H20" s="44">
        <v>19</v>
      </c>
      <c r="I20" s="44">
        <v>327</v>
      </c>
      <c r="J20" s="45">
        <f t="shared" si="0"/>
        <v>1.0183486238532109</v>
      </c>
    </row>
    <row r="21" spans="1:10" x14ac:dyDescent="0.2">
      <c r="A21" s="56" t="s">
        <v>57</v>
      </c>
      <c r="B21" s="16" t="s">
        <v>55</v>
      </c>
      <c r="C21" s="16" t="s">
        <v>405</v>
      </c>
      <c r="D21" s="44">
        <v>0</v>
      </c>
      <c r="E21" s="44">
        <v>17</v>
      </c>
      <c r="F21" s="44">
        <v>0</v>
      </c>
      <c r="G21" s="44">
        <f t="shared" si="1"/>
        <v>17</v>
      </c>
      <c r="H21" s="44">
        <v>0</v>
      </c>
      <c r="I21" s="44">
        <v>16</v>
      </c>
      <c r="J21" s="45">
        <f t="shared" si="0"/>
        <v>1.0625</v>
      </c>
    </row>
    <row r="22" spans="1:10" x14ac:dyDescent="0.2">
      <c r="A22" s="63" t="s">
        <v>463</v>
      </c>
      <c r="B22" s="64" t="s">
        <v>55</v>
      </c>
      <c r="C22" s="64" t="s">
        <v>464</v>
      </c>
      <c r="D22" s="65" t="s">
        <v>479</v>
      </c>
      <c r="E22" s="65" t="s">
        <v>479</v>
      </c>
      <c r="F22" s="65" t="s">
        <v>479</v>
      </c>
      <c r="G22" s="65">
        <f t="shared" si="1"/>
        <v>0</v>
      </c>
      <c r="H22" s="65" t="s">
        <v>479</v>
      </c>
      <c r="I22" s="65">
        <v>0</v>
      </c>
      <c r="J22" s="66">
        <v>0</v>
      </c>
    </row>
    <row r="23" spans="1:10" x14ac:dyDescent="0.2">
      <c r="A23" s="16" t="s">
        <v>59</v>
      </c>
      <c r="B23" s="16" t="s">
        <v>60</v>
      </c>
      <c r="C23" s="16" t="s">
        <v>61</v>
      </c>
      <c r="D23" s="44">
        <v>1</v>
      </c>
      <c r="E23" s="44">
        <v>20</v>
      </c>
      <c r="F23" s="44">
        <v>0</v>
      </c>
      <c r="G23" s="44">
        <f t="shared" si="1"/>
        <v>21</v>
      </c>
      <c r="H23" s="44">
        <v>1</v>
      </c>
      <c r="I23" s="44">
        <v>16</v>
      </c>
      <c r="J23" s="45">
        <f t="shared" si="0"/>
        <v>1.3125</v>
      </c>
    </row>
    <row r="24" spans="1:10" x14ac:dyDescent="0.2">
      <c r="A24" s="16" t="s">
        <v>62</v>
      </c>
      <c r="B24" s="16" t="s">
        <v>63</v>
      </c>
      <c r="C24" s="16" t="s">
        <v>64</v>
      </c>
      <c r="D24" s="44">
        <v>0</v>
      </c>
      <c r="E24" s="44">
        <v>35</v>
      </c>
      <c r="F24" s="44">
        <v>0</v>
      </c>
      <c r="G24" s="44">
        <f t="shared" si="1"/>
        <v>35</v>
      </c>
      <c r="H24" s="44">
        <v>0</v>
      </c>
      <c r="I24" s="44">
        <v>37</v>
      </c>
      <c r="J24" s="45">
        <f t="shared" si="0"/>
        <v>0.94594594594594594</v>
      </c>
    </row>
    <row r="25" spans="1:10" x14ac:dyDescent="0.2">
      <c r="A25" s="16" t="s">
        <v>65</v>
      </c>
      <c r="B25" s="16" t="s">
        <v>66</v>
      </c>
      <c r="C25" s="16" t="s">
        <v>67</v>
      </c>
      <c r="D25" s="44">
        <v>8</v>
      </c>
      <c r="E25" s="44">
        <v>111</v>
      </c>
      <c r="F25" s="44">
        <v>0</v>
      </c>
      <c r="G25" s="44">
        <f t="shared" si="1"/>
        <v>119</v>
      </c>
      <c r="H25" s="44">
        <v>7</v>
      </c>
      <c r="I25" s="44">
        <v>127</v>
      </c>
      <c r="J25" s="45">
        <f t="shared" si="0"/>
        <v>0.93700787401574803</v>
      </c>
    </row>
    <row r="26" spans="1:10" x14ac:dyDescent="0.2">
      <c r="A26" s="16" t="s">
        <v>68</v>
      </c>
      <c r="B26" s="16" t="s">
        <v>66</v>
      </c>
      <c r="C26" s="16" t="s">
        <v>69</v>
      </c>
      <c r="D26" s="44">
        <v>1</v>
      </c>
      <c r="E26" s="44">
        <v>58</v>
      </c>
      <c r="F26" s="44">
        <v>0</v>
      </c>
      <c r="G26" s="44">
        <f t="shared" si="1"/>
        <v>59</v>
      </c>
      <c r="H26" s="44">
        <v>1</v>
      </c>
      <c r="I26" s="44">
        <v>43</v>
      </c>
      <c r="J26" s="45">
        <f t="shared" si="0"/>
        <v>1.3720930232558139</v>
      </c>
    </row>
    <row r="27" spans="1:10" x14ac:dyDescent="0.2">
      <c r="A27" s="16" t="s">
        <v>70</v>
      </c>
      <c r="B27" s="16" t="s">
        <v>71</v>
      </c>
      <c r="C27" s="16" t="s">
        <v>72</v>
      </c>
      <c r="D27" s="44">
        <v>5</v>
      </c>
      <c r="E27" s="44">
        <v>34</v>
      </c>
      <c r="F27" s="44">
        <v>0</v>
      </c>
      <c r="G27" s="44">
        <f t="shared" si="1"/>
        <v>39</v>
      </c>
      <c r="H27" s="44">
        <v>3</v>
      </c>
      <c r="I27" s="44">
        <v>42</v>
      </c>
      <c r="J27" s="45">
        <f t="shared" si="0"/>
        <v>0.9285714285714286</v>
      </c>
    </row>
    <row r="28" spans="1:10" x14ac:dyDescent="0.2">
      <c r="A28" s="58" t="s">
        <v>73</v>
      </c>
      <c r="B28" s="16" t="s">
        <v>71</v>
      </c>
      <c r="C28" s="16" t="s">
        <v>74</v>
      </c>
      <c r="D28" s="44">
        <v>3</v>
      </c>
      <c r="E28" s="44">
        <v>32</v>
      </c>
      <c r="F28" s="44">
        <v>0</v>
      </c>
      <c r="G28" s="44">
        <f t="shared" si="1"/>
        <v>35</v>
      </c>
      <c r="H28" s="44">
        <v>3</v>
      </c>
      <c r="I28" s="44">
        <v>36</v>
      </c>
      <c r="J28" s="45">
        <f t="shared" si="0"/>
        <v>0.97222222222222221</v>
      </c>
    </row>
    <row r="29" spans="1:10" x14ac:dyDescent="0.2">
      <c r="A29" s="16" t="s">
        <v>75</v>
      </c>
      <c r="B29" s="16" t="s">
        <v>76</v>
      </c>
      <c r="C29" s="16" t="s">
        <v>77</v>
      </c>
      <c r="D29" s="44">
        <v>6</v>
      </c>
      <c r="E29" s="44">
        <v>39</v>
      </c>
      <c r="F29" s="44">
        <v>0</v>
      </c>
      <c r="G29" s="44">
        <f t="shared" si="1"/>
        <v>45</v>
      </c>
      <c r="H29" s="44">
        <v>6</v>
      </c>
      <c r="I29" s="44">
        <v>49</v>
      </c>
      <c r="J29" s="45">
        <f t="shared" si="0"/>
        <v>0.91836734693877553</v>
      </c>
    </row>
    <row r="30" spans="1:10" x14ac:dyDescent="0.2">
      <c r="A30" s="16" t="s">
        <v>78</v>
      </c>
      <c r="B30" s="16" t="s">
        <v>79</v>
      </c>
      <c r="C30" s="16" t="s">
        <v>80</v>
      </c>
      <c r="D30" s="44">
        <v>0</v>
      </c>
      <c r="E30" s="44">
        <v>2</v>
      </c>
      <c r="F30" s="44">
        <v>0</v>
      </c>
      <c r="G30" s="44">
        <f t="shared" si="1"/>
        <v>2</v>
      </c>
      <c r="H30" s="44">
        <v>0</v>
      </c>
      <c r="I30" s="44">
        <v>2</v>
      </c>
      <c r="J30" s="45">
        <f t="shared" si="0"/>
        <v>1</v>
      </c>
    </row>
    <row r="31" spans="1:10" x14ac:dyDescent="0.2">
      <c r="A31" s="16" t="s">
        <v>81</v>
      </c>
      <c r="B31" s="16" t="s">
        <v>82</v>
      </c>
      <c r="C31" s="16" t="s">
        <v>83</v>
      </c>
      <c r="D31" s="44">
        <v>1</v>
      </c>
      <c r="E31" s="44">
        <v>4</v>
      </c>
      <c r="F31" s="44">
        <v>0</v>
      </c>
      <c r="G31" s="44">
        <f t="shared" si="1"/>
        <v>5</v>
      </c>
      <c r="H31" s="44">
        <v>0</v>
      </c>
      <c r="I31" s="44">
        <v>5</v>
      </c>
      <c r="J31" s="45">
        <f t="shared" si="0"/>
        <v>1</v>
      </c>
    </row>
    <row r="32" spans="1:10" x14ac:dyDescent="0.2">
      <c r="A32" s="16" t="s">
        <v>84</v>
      </c>
      <c r="B32" s="16" t="s">
        <v>85</v>
      </c>
      <c r="C32" s="16" t="s">
        <v>86</v>
      </c>
      <c r="D32" s="44">
        <v>11</v>
      </c>
      <c r="E32" s="44">
        <v>172</v>
      </c>
      <c r="F32" s="44">
        <v>0</v>
      </c>
      <c r="G32" s="44">
        <f t="shared" si="1"/>
        <v>183</v>
      </c>
      <c r="H32" s="44">
        <v>4</v>
      </c>
      <c r="I32" s="44">
        <v>157</v>
      </c>
      <c r="J32" s="45">
        <f t="shared" si="0"/>
        <v>1.1656050955414012</v>
      </c>
    </row>
    <row r="33" spans="1:10" x14ac:dyDescent="0.2">
      <c r="A33" s="16" t="s">
        <v>88</v>
      </c>
      <c r="B33" s="16" t="s">
        <v>89</v>
      </c>
      <c r="C33" s="16" t="s">
        <v>90</v>
      </c>
      <c r="D33" s="44">
        <v>6</v>
      </c>
      <c r="E33" s="44">
        <v>46</v>
      </c>
      <c r="F33" s="44">
        <v>0</v>
      </c>
      <c r="G33" s="44">
        <f t="shared" si="1"/>
        <v>52</v>
      </c>
      <c r="H33" s="44">
        <v>6</v>
      </c>
      <c r="I33" s="44">
        <v>49</v>
      </c>
      <c r="J33" s="45">
        <f t="shared" si="0"/>
        <v>1.0612244897959184</v>
      </c>
    </row>
    <row r="34" spans="1:10" x14ac:dyDescent="0.2">
      <c r="A34" s="16" t="s">
        <v>91</v>
      </c>
      <c r="B34" s="16" t="s">
        <v>92</v>
      </c>
      <c r="C34" s="16" t="s">
        <v>93</v>
      </c>
      <c r="D34" s="44">
        <v>3</v>
      </c>
      <c r="E34" s="44">
        <v>89</v>
      </c>
      <c r="F34" s="44">
        <v>0</v>
      </c>
      <c r="G34" s="44">
        <f t="shared" si="1"/>
        <v>92</v>
      </c>
      <c r="H34" s="44">
        <v>3</v>
      </c>
      <c r="I34" s="44">
        <v>110</v>
      </c>
      <c r="J34" s="45">
        <f t="shared" si="0"/>
        <v>0.83636363636363631</v>
      </c>
    </row>
    <row r="35" spans="1:10" x14ac:dyDescent="0.2">
      <c r="A35" s="16" t="s">
        <v>94</v>
      </c>
      <c r="B35" s="16" t="s">
        <v>95</v>
      </c>
      <c r="C35" s="16" t="s">
        <v>96</v>
      </c>
      <c r="D35" s="44">
        <v>1</v>
      </c>
      <c r="E35" s="44">
        <v>10</v>
      </c>
      <c r="F35" s="44">
        <v>0</v>
      </c>
      <c r="G35" s="44">
        <f t="shared" si="1"/>
        <v>11</v>
      </c>
      <c r="H35" s="44">
        <v>1</v>
      </c>
      <c r="I35" s="44">
        <v>10</v>
      </c>
      <c r="J35" s="45">
        <f t="shared" si="0"/>
        <v>1.1000000000000001</v>
      </c>
    </row>
    <row r="36" spans="1:10" x14ac:dyDescent="0.2">
      <c r="A36" s="16" t="s">
        <v>97</v>
      </c>
      <c r="B36" s="16" t="s">
        <v>98</v>
      </c>
      <c r="C36" s="16" t="s">
        <v>99</v>
      </c>
      <c r="D36" s="44">
        <v>3</v>
      </c>
      <c r="E36" s="44">
        <v>13</v>
      </c>
      <c r="F36" s="44">
        <v>0</v>
      </c>
      <c r="G36" s="44">
        <f t="shared" si="1"/>
        <v>16</v>
      </c>
      <c r="H36" s="44">
        <v>3</v>
      </c>
      <c r="I36" s="44">
        <v>17</v>
      </c>
      <c r="J36" s="45">
        <f t="shared" si="0"/>
        <v>0.94117647058823528</v>
      </c>
    </row>
    <row r="37" spans="1:10" x14ac:dyDescent="0.2">
      <c r="A37" s="16" t="s">
        <v>100</v>
      </c>
      <c r="B37" s="16" t="s">
        <v>101</v>
      </c>
      <c r="C37" s="16" t="s">
        <v>102</v>
      </c>
      <c r="D37" s="44">
        <v>2</v>
      </c>
      <c r="E37" s="44">
        <v>6</v>
      </c>
      <c r="F37" s="44">
        <v>0</v>
      </c>
      <c r="G37" s="44">
        <f t="shared" si="1"/>
        <v>8</v>
      </c>
      <c r="H37" s="44">
        <v>1</v>
      </c>
      <c r="I37" s="44">
        <v>9</v>
      </c>
      <c r="J37" s="45">
        <f t="shared" si="0"/>
        <v>0.88888888888888884</v>
      </c>
    </row>
    <row r="38" spans="1:10" x14ac:dyDescent="0.2">
      <c r="A38" s="16" t="s">
        <v>103</v>
      </c>
      <c r="B38" s="16" t="s">
        <v>104</v>
      </c>
      <c r="C38" s="16" t="s">
        <v>105</v>
      </c>
      <c r="D38" s="44">
        <v>1</v>
      </c>
      <c r="E38" s="44">
        <v>8</v>
      </c>
      <c r="F38" s="44">
        <v>0</v>
      </c>
      <c r="G38" s="44">
        <f t="shared" si="1"/>
        <v>9</v>
      </c>
      <c r="H38" s="44">
        <v>1</v>
      </c>
      <c r="I38" s="44">
        <v>9</v>
      </c>
      <c r="J38" s="45">
        <f t="shared" si="0"/>
        <v>1</v>
      </c>
    </row>
    <row r="39" spans="1:10" x14ac:dyDescent="0.2">
      <c r="A39" s="16" t="s">
        <v>106</v>
      </c>
      <c r="B39" s="16" t="s">
        <v>107</v>
      </c>
      <c r="C39" s="16" t="s">
        <v>108</v>
      </c>
      <c r="D39" s="44">
        <v>0</v>
      </c>
      <c r="E39" s="44">
        <v>27</v>
      </c>
      <c r="F39" s="44">
        <v>0</v>
      </c>
      <c r="G39" s="44">
        <f t="shared" si="1"/>
        <v>27</v>
      </c>
      <c r="H39" s="44">
        <v>0</v>
      </c>
      <c r="I39" s="44">
        <v>23</v>
      </c>
      <c r="J39" s="45">
        <f t="shared" si="0"/>
        <v>1.173913043478261</v>
      </c>
    </row>
    <row r="40" spans="1:10" x14ac:dyDescent="0.2">
      <c r="A40" s="16" t="s">
        <v>109</v>
      </c>
      <c r="B40" s="16" t="s">
        <v>110</v>
      </c>
      <c r="C40" s="16" t="s">
        <v>111</v>
      </c>
      <c r="D40" s="44">
        <v>2</v>
      </c>
      <c r="E40" s="44">
        <v>36</v>
      </c>
      <c r="F40" s="44">
        <v>0</v>
      </c>
      <c r="G40" s="44">
        <f t="shared" si="1"/>
        <v>38</v>
      </c>
      <c r="H40" s="44">
        <v>2</v>
      </c>
      <c r="I40" s="44">
        <v>38</v>
      </c>
      <c r="J40" s="45">
        <f t="shared" si="0"/>
        <v>1</v>
      </c>
    </row>
    <row r="41" spans="1:10" x14ac:dyDescent="0.2">
      <c r="A41" s="16" t="s">
        <v>112</v>
      </c>
      <c r="B41" s="16" t="s">
        <v>113</v>
      </c>
      <c r="C41" s="16" t="s">
        <v>114</v>
      </c>
      <c r="D41" s="44">
        <v>10</v>
      </c>
      <c r="E41" s="44">
        <v>90</v>
      </c>
      <c r="F41" s="44">
        <v>0</v>
      </c>
      <c r="G41" s="44">
        <f t="shared" si="1"/>
        <v>100</v>
      </c>
      <c r="H41" s="44">
        <v>6</v>
      </c>
      <c r="I41" s="44">
        <v>91</v>
      </c>
      <c r="J41" s="45">
        <f t="shared" si="0"/>
        <v>1.098901098901099</v>
      </c>
    </row>
    <row r="42" spans="1:10" x14ac:dyDescent="0.2">
      <c r="A42" s="16" t="s">
        <v>115</v>
      </c>
      <c r="B42" s="16" t="s">
        <v>116</v>
      </c>
      <c r="C42" s="16" t="s">
        <v>117</v>
      </c>
      <c r="D42" s="44">
        <v>0</v>
      </c>
      <c r="E42" s="44">
        <v>7</v>
      </c>
      <c r="F42" s="44">
        <v>0</v>
      </c>
      <c r="G42" s="44">
        <f t="shared" si="1"/>
        <v>7</v>
      </c>
      <c r="H42" s="44">
        <v>0</v>
      </c>
      <c r="I42" s="44">
        <v>5</v>
      </c>
      <c r="J42" s="45">
        <f t="shared" si="0"/>
        <v>1.4</v>
      </c>
    </row>
    <row r="43" spans="1:10" x14ac:dyDescent="0.2">
      <c r="A43" s="59" t="s">
        <v>118</v>
      </c>
      <c r="B43" s="59" t="s">
        <v>119</v>
      </c>
      <c r="C43" s="59" t="s">
        <v>120</v>
      </c>
      <c r="D43" s="60">
        <v>1</v>
      </c>
      <c r="E43" s="60">
        <v>7</v>
      </c>
      <c r="F43" s="60">
        <v>0</v>
      </c>
      <c r="G43" s="60">
        <f t="shared" si="1"/>
        <v>8</v>
      </c>
      <c r="H43" s="60">
        <v>1</v>
      </c>
      <c r="I43" s="60">
        <v>11</v>
      </c>
      <c r="J43" s="61">
        <f t="shared" si="0"/>
        <v>0.72727272727272729</v>
      </c>
    </row>
    <row r="44" spans="1:10" x14ac:dyDescent="0.2">
      <c r="A44" s="16" t="s">
        <v>121</v>
      </c>
      <c r="B44" s="16" t="s">
        <v>122</v>
      </c>
      <c r="C44" s="16" t="s">
        <v>123</v>
      </c>
      <c r="D44" s="44">
        <v>0</v>
      </c>
      <c r="E44" s="44">
        <v>87</v>
      </c>
      <c r="F44" s="44">
        <v>0</v>
      </c>
      <c r="G44" s="44">
        <f t="shared" si="1"/>
        <v>87</v>
      </c>
      <c r="H44" s="44">
        <v>0</v>
      </c>
      <c r="I44" s="44">
        <v>101</v>
      </c>
      <c r="J44" s="45">
        <f t="shared" si="0"/>
        <v>0.86138613861386137</v>
      </c>
    </row>
    <row r="45" spans="1:10" x14ac:dyDescent="0.2">
      <c r="A45" s="16" t="s">
        <v>124</v>
      </c>
      <c r="B45" s="16" t="s">
        <v>122</v>
      </c>
      <c r="C45" s="16" t="s">
        <v>125</v>
      </c>
      <c r="D45" s="44">
        <v>0</v>
      </c>
      <c r="E45" s="44">
        <v>28</v>
      </c>
      <c r="F45" s="44">
        <v>3</v>
      </c>
      <c r="G45" s="44">
        <f t="shared" si="1"/>
        <v>31</v>
      </c>
      <c r="H45" s="44">
        <v>0</v>
      </c>
      <c r="I45" s="44">
        <v>24</v>
      </c>
      <c r="J45" s="45">
        <f t="shared" si="0"/>
        <v>1.2916666666666667</v>
      </c>
    </row>
    <row r="46" spans="1:10" x14ac:dyDescent="0.2">
      <c r="A46" s="16" t="s">
        <v>126</v>
      </c>
      <c r="B46" s="16" t="s">
        <v>127</v>
      </c>
      <c r="C46" s="16" t="s">
        <v>127</v>
      </c>
      <c r="D46" s="44">
        <v>2</v>
      </c>
      <c r="E46" s="44">
        <v>37</v>
      </c>
      <c r="F46" s="44">
        <v>0</v>
      </c>
      <c r="G46" s="44">
        <f t="shared" si="1"/>
        <v>39</v>
      </c>
      <c r="H46" s="44">
        <v>1</v>
      </c>
      <c r="I46" s="44">
        <v>39</v>
      </c>
      <c r="J46" s="45">
        <f t="shared" si="0"/>
        <v>1</v>
      </c>
    </row>
    <row r="47" spans="1:10" x14ac:dyDescent="0.2">
      <c r="A47" s="16" t="s">
        <v>128</v>
      </c>
      <c r="B47" s="16" t="s">
        <v>129</v>
      </c>
      <c r="C47" s="16" t="s">
        <v>130</v>
      </c>
      <c r="D47" s="44">
        <v>2</v>
      </c>
      <c r="E47" s="44">
        <v>38</v>
      </c>
      <c r="F47" s="44">
        <v>0</v>
      </c>
      <c r="G47" s="44">
        <f t="shared" si="1"/>
        <v>40</v>
      </c>
      <c r="H47" s="44">
        <v>1</v>
      </c>
      <c r="I47" s="44">
        <v>34</v>
      </c>
      <c r="J47" s="45">
        <f t="shared" si="0"/>
        <v>1.1764705882352942</v>
      </c>
    </row>
    <row r="48" spans="1:10" x14ac:dyDescent="0.2">
      <c r="A48" s="16" t="s">
        <v>131</v>
      </c>
      <c r="B48" s="16" t="s">
        <v>132</v>
      </c>
      <c r="C48" s="16" t="s">
        <v>133</v>
      </c>
      <c r="D48" s="44">
        <v>2</v>
      </c>
      <c r="E48" s="44">
        <v>17</v>
      </c>
      <c r="F48" s="44">
        <v>0</v>
      </c>
      <c r="G48" s="44">
        <f t="shared" si="1"/>
        <v>19</v>
      </c>
      <c r="H48" s="44">
        <v>0</v>
      </c>
      <c r="I48" s="44">
        <v>19</v>
      </c>
      <c r="J48" s="45">
        <f t="shared" si="0"/>
        <v>1</v>
      </c>
    </row>
    <row r="49" spans="1:17" x14ac:dyDescent="0.2">
      <c r="A49" s="59" t="s">
        <v>134</v>
      </c>
      <c r="B49" s="59" t="s">
        <v>135</v>
      </c>
      <c r="C49" s="59" t="s">
        <v>136</v>
      </c>
      <c r="D49" s="60">
        <v>6</v>
      </c>
      <c r="E49" s="60">
        <v>79</v>
      </c>
      <c r="F49" s="60">
        <v>0</v>
      </c>
      <c r="G49" s="60">
        <f t="shared" si="1"/>
        <v>85</v>
      </c>
      <c r="H49" s="60">
        <v>0</v>
      </c>
      <c r="I49" s="60">
        <v>107</v>
      </c>
      <c r="J49" s="61">
        <f t="shared" si="0"/>
        <v>0.79439252336448596</v>
      </c>
    </row>
    <row r="50" spans="1:17" x14ac:dyDescent="0.2">
      <c r="A50" s="16" t="s">
        <v>137</v>
      </c>
      <c r="B50" s="16" t="s">
        <v>138</v>
      </c>
      <c r="C50" s="16" t="s">
        <v>139</v>
      </c>
      <c r="D50" s="44">
        <v>14</v>
      </c>
      <c r="E50" s="44">
        <v>89</v>
      </c>
      <c r="F50" s="44">
        <v>0</v>
      </c>
      <c r="G50" s="44">
        <f t="shared" si="1"/>
        <v>103</v>
      </c>
      <c r="H50" s="44">
        <v>9</v>
      </c>
      <c r="I50" s="44">
        <v>80</v>
      </c>
      <c r="J50" s="45">
        <f t="shared" si="0"/>
        <v>1.2875000000000001</v>
      </c>
    </row>
    <row r="51" spans="1:17" x14ac:dyDescent="0.2">
      <c r="A51" s="16" t="s">
        <v>140</v>
      </c>
      <c r="B51" s="16" t="s">
        <v>141</v>
      </c>
      <c r="C51" s="16" t="s">
        <v>142</v>
      </c>
      <c r="D51" s="44">
        <v>6</v>
      </c>
      <c r="E51" s="44">
        <v>71</v>
      </c>
      <c r="F51" s="44">
        <v>0</v>
      </c>
      <c r="G51" s="44">
        <f t="shared" si="1"/>
        <v>77</v>
      </c>
      <c r="H51" s="44">
        <v>5</v>
      </c>
      <c r="I51" s="44">
        <v>71</v>
      </c>
      <c r="J51" s="45">
        <f t="shared" si="0"/>
        <v>1.0845070422535212</v>
      </c>
    </row>
    <row r="52" spans="1:17" x14ac:dyDescent="0.2">
      <c r="A52" s="16" t="s">
        <v>143</v>
      </c>
      <c r="B52" s="16" t="s">
        <v>144</v>
      </c>
      <c r="C52" s="16" t="s">
        <v>145</v>
      </c>
      <c r="D52" s="44">
        <v>3</v>
      </c>
      <c r="E52" s="44">
        <v>28</v>
      </c>
      <c r="F52" s="44">
        <v>0</v>
      </c>
      <c r="G52" s="44">
        <f t="shared" si="1"/>
        <v>31</v>
      </c>
      <c r="H52" s="44">
        <v>3</v>
      </c>
      <c r="I52" s="44">
        <v>34</v>
      </c>
      <c r="J52" s="45">
        <f t="shared" si="0"/>
        <v>0.91176470588235292</v>
      </c>
    </row>
    <row r="53" spans="1:17" x14ac:dyDescent="0.2">
      <c r="A53" s="59" t="s">
        <v>146</v>
      </c>
      <c r="B53" s="59" t="s">
        <v>147</v>
      </c>
      <c r="C53" s="59" t="s">
        <v>148</v>
      </c>
      <c r="D53" s="60">
        <v>2</v>
      </c>
      <c r="E53" s="60">
        <v>8</v>
      </c>
      <c r="F53" s="60">
        <v>0</v>
      </c>
      <c r="G53" s="60">
        <f t="shared" si="1"/>
        <v>10</v>
      </c>
      <c r="H53" s="60">
        <v>0</v>
      </c>
      <c r="I53" s="60">
        <v>14</v>
      </c>
      <c r="J53" s="61">
        <f t="shared" si="0"/>
        <v>0.7142857142857143</v>
      </c>
    </row>
    <row r="54" spans="1:17" x14ac:dyDescent="0.2">
      <c r="A54" s="16" t="s">
        <v>149</v>
      </c>
      <c r="B54" s="16" t="s">
        <v>147</v>
      </c>
      <c r="C54" s="16" t="s">
        <v>150</v>
      </c>
      <c r="D54" s="44">
        <v>3</v>
      </c>
      <c r="E54" s="44">
        <v>21</v>
      </c>
      <c r="F54" s="44">
        <v>0</v>
      </c>
      <c r="G54" s="44">
        <f t="shared" si="1"/>
        <v>24</v>
      </c>
      <c r="H54" s="44">
        <v>0</v>
      </c>
      <c r="I54" s="44">
        <v>22</v>
      </c>
      <c r="J54" s="45">
        <f t="shared" si="0"/>
        <v>1.0909090909090908</v>
      </c>
    </row>
    <row r="55" spans="1:17" x14ac:dyDescent="0.2">
      <c r="A55" s="16" t="s">
        <v>151</v>
      </c>
      <c r="B55" s="16" t="s">
        <v>152</v>
      </c>
      <c r="C55" s="16" t="s">
        <v>153</v>
      </c>
      <c r="D55" s="44">
        <v>5</v>
      </c>
      <c r="E55" s="44">
        <v>59</v>
      </c>
      <c r="F55" s="44">
        <v>0</v>
      </c>
      <c r="G55" s="44">
        <f t="shared" si="1"/>
        <v>64</v>
      </c>
      <c r="H55" s="44">
        <v>4</v>
      </c>
      <c r="I55" s="44">
        <v>51</v>
      </c>
      <c r="J55" s="45">
        <f t="shared" si="0"/>
        <v>1.2549019607843137</v>
      </c>
    </row>
    <row r="56" spans="1:17" x14ac:dyDescent="0.2">
      <c r="A56" s="16" t="s">
        <v>154</v>
      </c>
      <c r="B56" s="16" t="s">
        <v>155</v>
      </c>
      <c r="C56" s="16" t="s">
        <v>156</v>
      </c>
      <c r="D56" s="44">
        <v>0</v>
      </c>
      <c r="E56" s="44">
        <v>21</v>
      </c>
      <c r="F56" s="44">
        <v>0</v>
      </c>
      <c r="G56" s="44">
        <f t="shared" si="1"/>
        <v>21</v>
      </c>
      <c r="H56" s="44">
        <v>0</v>
      </c>
      <c r="I56" s="44">
        <v>17</v>
      </c>
      <c r="J56" s="45">
        <f t="shared" si="0"/>
        <v>1.2352941176470589</v>
      </c>
    </row>
    <row r="57" spans="1:17" x14ac:dyDescent="0.2">
      <c r="A57" s="16" t="s">
        <v>157</v>
      </c>
      <c r="B57" s="16" t="s">
        <v>155</v>
      </c>
      <c r="C57" s="16" t="s">
        <v>158</v>
      </c>
      <c r="D57" s="44">
        <v>0</v>
      </c>
      <c r="E57" s="44">
        <v>19</v>
      </c>
      <c r="F57" s="44">
        <v>0</v>
      </c>
      <c r="G57" s="44">
        <f t="shared" si="1"/>
        <v>19</v>
      </c>
      <c r="H57" s="44">
        <v>0</v>
      </c>
      <c r="I57" s="44">
        <v>18</v>
      </c>
      <c r="J57" s="45">
        <f t="shared" si="0"/>
        <v>1.0555555555555556</v>
      </c>
    </row>
    <row r="58" spans="1:17" x14ac:dyDescent="0.2">
      <c r="A58" s="16" t="s">
        <v>159</v>
      </c>
      <c r="B58" s="16" t="s">
        <v>160</v>
      </c>
      <c r="C58" s="16" t="s">
        <v>161</v>
      </c>
      <c r="D58" s="44">
        <v>4</v>
      </c>
      <c r="E58" s="44">
        <v>36</v>
      </c>
      <c r="F58" s="44">
        <v>0</v>
      </c>
      <c r="G58" s="44">
        <f t="shared" si="1"/>
        <v>40</v>
      </c>
      <c r="H58" s="44">
        <v>2</v>
      </c>
      <c r="I58" s="44">
        <v>28</v>
      </c>
      <c r="J58" s="45">
        <f t="shared" si="0"/>
        <v>1.4285714285714286</v>
      </c>
    </row>
    <row r="59" spans="1:17" x14ac:dyDescent="0.2">
      <c r="A59" s="16" t="s">
        <v>162</v>
      </c>
      <c r="B59" s="16" t="s">
        <v>163</v>
      </c>
      <c r="C59" s="16" t="s">
        <v>164</v>
      </c>
      <c r="D59" s="44">
        <v>1</v>
      </c>
      <c r="E59" s="44">
        <v>58</v>
      </c>
      <c r="F59" s="44">
        <v>0</v>
      </c>
      <c r="G59" s="44">
        <f t="shared" si="1"/>
        <v>59</v>
      </c>
      <c r="H59" s="44">
        <v>1</v>
      </c>
      <c r="I59" s="44">
        <v>50</v>
      </c>
      <c r="J59" s="45">
        <f t="shared" si="0"/>
        <v>1.18</v>
      </c>
    </row>
    <row r="60" spans="1:17" x14ac:dyDescent="0.2">
      <c r="A60" s="16" t="s">
        <v>165</v>
      </c>
      <c r="B60" s="16" t="s">
        <v>166</v>
      </c>
      <c r="C60" s="16" t="s">
        <v>167</v>
      </c>
      <c r="D60" s="44">
        <v>8</v>
      </c>
      <c r="E60" s="44">
        <v>151</v>
      </c>
      <c r="F60" s="44">
        <v>0</v>
      </c>
      <c r="G60" s="44">
        <f t="shared" si="1"/>
        <v>159</v>
      </c>
      <c r="H60" s="44">
        <v>3</v>
      </c>
      <c r="I60" s="44">
        <v>82</v>
      </c>
      <c r="J60" s="45">
        <f t="shared" si="0"/>
        <v>1.9390243902439024</v>
      </c>
    </row>
    <row r="61" spans="1:17" x14ac:dyDescent="0.2">
      <c r="A61" s="16" t="s">
        <v>168</v>
      </c>
      <c r="B61" s="16" t="s">
        <v>169</v>
      </c>
      <c r="C61" s="16" t="s">
        <v>170</v>
      </c>
      <c r="D61" s="44">
        <v>1</v>
      </c>
      <c r="E61" s="44">
        <v>22</v>
      </c>
      <c r="F61" s="44">
        <v>0</v>
      </c>
      <c r="G61" s="44">
        <f t="shared" si="1"/>
        <v>23</v>
      </c>
      <c r="H61" s="44">
        <v>1</v>
      </c>
      <c r="I61" s="44">
        <v>22</v>
      </c>
      <c r="J61" s="45">
        <f t="shared" si="0"/>
        <v>1.0454545454545454</v>
      </c>
      <c r="Q61" t="s">
        <v>87</v>
      </c>
    </row>
    <row r="62" spans="1:17" x14ac:dyDescent="0.2">
      <c r="A62" s="16" t="s">
        <v>171</v>
      </c>
      <c r="B62" s="16" t="s">
        <v>172</v>
      </c>
      <c r="C62" s="16" t="s">
        <v>172</v>
      </c>
      <c r="D62" s="44">
        <v>9</v>
      </c>
      <c r="E62" s="44">
        <v>106</v>
      </c>
      <c r="F62" s="44">
        <v>0</v>
      </c>
      <c r="G62" s="44">
        <f t="shared" si="1"/>
        <v>115</v>
      </c>
      <c r="H62" s="44">
        <v>2</v>
      </c>
      <c r="I62" s="44">
        <v>127</v>
      </c>
      <c r="J62" s="45">
        <f t="shared" si="0"/>
        <v>0.90551181102362199</v>
      </c>
    </row>
    <row r="63" spans="1:17" x14ac:dyDescent="0.2">
      <c r="A63" s="16" t="s">
        <v>173</v>
      </c>
      <c r="B63" s="16" t="s">
        <v>174</v>
      </c>
      <c r="C63" s="16" t="s">
        <v>175</v>
      </c>
      <c r="D63" s="44">
        <v>2</v>
      </c>
      <c r="E63" s="44">
        <v>21</v>
      </c>
      <c r="F63" s="44">
        <v>0</v>
      </c>
      <c r="G63" s="44">
        <f t="shared" si="1"/>
        <v>23</v>
      </c>
      <c r="H63" s="44">
        <v>0</v>
      </c>
      <c r="I63" s="44">
        <v>21</v>
      </c>
      <c r="J63" s="45">
        <f t="shared" si="0"/>
        <v>1.0952380952380953</v>
      </c>
    </row>
    <row r="64" spans="1:17" x14ac:dyDescent="0.2">
      <c r="A64" s="16" t="s">
        <v>176</v>
      </c>
      <c r="B64" s="16" t="s">
        <v>177</v>
      </c>
      <c r="C64" s="16" t="s">
        <v>178</v>
      </c>
      <c r="D64" s="44">
        <v>1</v>
      </c>
      <c r="E64" s="44">
        <v>20</v>
      </c>
      <c r="F64" s="44">
        <v>0</v>
      </c>
      <c r="G64" s="44">
        <f t="shared" si="1"/>
        <v>21</v>
      </c>
      <c r="H64" s="44">
        <v>0</v>
      </c>
      <c r="I64" s="44">
        <v>22</v>
      </c>
      <c r="J64" s="45">
        <f t="shared" si="0"/>
        <v>0.95454545454545459</v>
      </c>
    </row>
    <row r="65" spans="1:10" x14ac:dyDescent="0.2">
      <c r="A65" s="16" t="s">
        <v>181</v>
      </c>
      <c r="B65" s="16" t="s">
        <v>180</v>
      </c>
      <c r="C65" s="16" t="s">
        <v>403</v>
      </c>
      <c r="D65" s="44">
        <v>3</v>
      </c>
      <c r="E65" s="44">
        <v>145</v>
      </c>
      <c r="F65" s="44">
        <v>0</v>
      </c>
      <c r="G65" s="44">
        <f t="shared" si="1"/>
        <v>148</v>
      </c>
      <c r="H65" s="44">
        <v>0</v>
      </c>
      <c r="I65" s="44">
        <v>162</v>
      </c>
      <c r="J65" s="45">
        <f t="shared" si="0"/>
        <v>0.9135802469135802</v>
      </c>
    </row>
    <row r="66" spans="1:10" x14ac:dyDescent="0.2">
      <c r="A66" s="16" t="s">
        <v>183</v>
      </c>
      <c r="B66" s="16" t="s">
        <v>180</v>
      </c>
      <c r="C66" s="16" t="s">
        <v>184</v>
      </c>
      <c r="D66" s="44">
        <v>8</v>
      </c>
      <c r="E66" s="44">
        <v>148</v>
      </c>
      <c r="F66" s="44">
        <v>0</v>
      </c>
      <c r="G66" s="44">
        <f t="shared" si="1"/>
        <v>156</v>
      </c>
      <c r="H66" s="44">
        <v>0</v>
      </c>
      <c r="I66" s="44">
        <v>164</v>
      </c>
      <c r="J66" s="45">
        <f t="shared" si="0"/>
        <v>0.95121951219512191</v>
      </c>
    </row>
    <row r="67" spans="1:10" x14ac:dyDescent="0.2">
      <c r="A67" s="16" t="s">
        <v>187</v>
      </c>
      <c r="B67" s="16" t="s">
        <v>180</v>
      </c>
      <c r="C67" s="16" t="s">
        <v>188</v>
      </c>
      <c r="D67" s="44">
        <v>0</v>
      </c>
      <c r="E67" s="44">
        <v>30</v>
      </c>
      <c r="F67" s="44">
        <v>0</v>
      </c>
      <c r="G67" s="44">
        <f t="shared" si="1"/>
        <v>30</v>
      </c>
      <c r="H67" s="44">
        <v>0</v>
      </c>
      <c r="I67" s="44">
        <v>34</v>
      </c>
      <c r="J67" s="45">
        <f t="shared" si="0"/>
        <v>0.88235294117647056</v>
      </c>
    </row>
    <row r="68" spans="1:10" x14ac:dyDescent="0.2">
      <c r="A68" s="16" t="s">
        <v>189</v>
      </c>
      <c r="B68" s="16" t="s">
        <v>180</v>
      </c>
      <c r="C68" s="16" t="s">
        <v>190</v>
      </c>
      <c r="D68" s="44">
        <v>10</v>
      </c>
      <c r="E68" s="44">
        <v>117</v>
      </c>
      <c r="F68" s="44">
        <v>0</v>
      </c>
      <c r="G68" s="44">
        <f t="shared" si="1"/>
        <v>127</v>
      </c>
      <c r="H68" s="44">
        <v>0</v>
      </c>
      <c r="I68" s="44">
        <v>133</v>
      </c>
      <c r="J68" s="45">
        <f t="shared" si="0"/>
        <v>0.95488721804511278</v>
      </c>
    </row>
    <row r="69" spans="1:10" x14ac:dyDescent="0.2">
      <c r="A69" s="16" t="s">
        <v>390</v>
      </c>
      <c r="B69" s="16" t="s">
        <v>180</v>
      </c>
      <c r="C69" s="16" t="s">
        <v>404</v>
      </c>
      <c r="D69" s="44">
        <v>0</v>
      </c>
      <c r="E69" s="44">
        <v>138</v>
      </c>
      <c r="F69" s="44">
        <v>0</v>
      </c>
      <c r="G69" s="44">
        <f t="shared" si="1"/>
        <v>138</v>
      </c>
      <c r="H69" s="44">
        <v>0</v>
      </c>
      <c r="I69" s="44">
        <v>146</v>
      </c>
      <c r="J69" s="45">
        <f t="shared" si="0"/>
        <v>0.9452054794520548</v>
      </c>
    </row>
    <row r="70" spans="1:10" x14ac:dyDescent="0.2">
      <c r="A70" s="16" t="s">
        <v>191</v>
      </c>
      <c r="B70" s="16" t="s">
        <v>180</v>
      </c>
      <c r="C70" s="16" t="s">
        <v>192</v>
      </c>
      <c r="D70" s="44">
        <v>1</v>
      </c>
      <c r="E70" s="44">
        <v>77</v>
      </c>
      <c r="F70" s="44">
        <v>0</v>
      </c>
      <c r="G70" s="44">
        <f t="shared" si="1"/>
        <v>78</v>
      </c>
      <c r="H70" s="44">
        <v>0</v>
      </c>
      <c r="I70" s="44">
        <v>79</v>
      </c>
      <c r="J70" s="45">
        <f t="shared" si="0"/>
        <v>0.98734177215189878</v>
      </c>
    </row>
    <row r="71" spans="1:10" x14ac:dyDescent="0.2">
      <c r="A71" s="16" t="s">
        <v>387</v>
      </c>
      <c r="B71" s="16" t="s">
        <v>180</v>
      </c>
      <c r="C71" s="16" t="s">
        <v>186</v>
      </c>
      <c r="D71" s="44">
        <v>2</v>
      </c>
      <c r="E71" s="44">
        <v>236</v>
      </c>
      <c r="F71" s="44">
        <v>0</v>
      </c>
      <c r="G71" s="44">
        <f t="shared" si="1"/>
        <v>238</v>
      </c>
      <c r="H71" s="44">
        <v>0</v>
      </c>
      <c r="I71" s="44">
        <v>258</v>
      </c>
      <c r="J71" s="45">
        <f t="shared" si="0"/>
        <v>0.92248062015503873</v>
      </c>
    </row>
    <row r="72" spans="1:10" x14ac:dyDescent="0.2">
      <c r="A72" s="16" t="s">
        <v>193</v>
      </c>
      <c r="B72" s="16" t="s">
        <v>180</v>
      </c>
      <c r="C72" s="16" t="s">
        <v>194</v>
      </c>
      <c r="D72" s="44">
        <v>1</v>
      </c>
      <c r="E72" s="44">
        <v>41</v>
      </c>
      <c r="F72" s="44">
        <v>0</v>
      </c>
      <c r="G72" s="44">
        <f t="shared" si="1"/>
        <v>42</v>
      </c>
      <c r="H72" s="44">
        <v>0</v>
      </c>
      <c r="I72" s="44">
        <v>43</v>
      </c>
      <c r="J72" s="45">
        <f t="shared" si="0"/>
        <v>0.97674418604651159</v>
      </c>
    </row>
    <row r="73" spans="1:10" x14ac:dyDescent="0.2">
      <c r="A73" s="59" t="s">
        <v>195</v>
      </c>
      <c r="B73" s="59" t="s">
        <v>180</v>
      </c>
      <c r="C73" s="59" t="s">
        <v>196</v>
      </c>
      <c r="D73" s="60">
        <v>1</v>
      </c>
      <c r="E73" s="60">
        <v>139</v>
      </c>
      <c r="F73" s="60">
        <v>0</v>
      </c>
      <c r="G73" s="60">
        <f t="shared" si="1"/>
        <v>140</v>
      </c>
      <c r="H73" s="60">
        <v>0</v>
      </c>
      <c r="I73" s="60">
        <v>182</v>
      </c>
      <c r="J73" s="61">
        <f t="shared" si="0"/>
        <v>0.76923076923076927</v>
      </c>
    </row>
    <row r="74" spans="1:10" x14ac:dyDescent="0.2">
      <c r="A74" s="16" t="s">
        <v>197</v>
      </c>
      <c r="B74" s="16" t="s">
        <v>180</v>
      </c>
      <c r="C74" s="16" t="s">
        <v>198</v>
      </c>
      <c r="D74" s="44">
        <v>15</v>
      </c>
      <c r="E74" s="44">
        <v>884</v>
      </c>
      <c r="F74" s="44">
        <v>0</v>
      </c>
      <c r="G74" s="44">
        <f t="shared" si="1"/>
        <v>899</v>
      </c>
      <c r="H74" s="44">
        <v>1</v>
      </c>
      <c r="I74" s="44">
        <v>725</v>
      </c>
      <c r="J74" s="45">
        <f t="shared" si="0"/>
        <v>1.24</v>
      </c>
    </row>
    <row r="75" spans="1:10" x14ac:dyDescent="0.2">
      <c r="A75" s="59" t="s">
        <v>199</v>
      </c>
      <c r="B75" s="59" t="s">
        <v>180</v>
      </c>
      <c r="C75" s="59" t="s">
        <v>200</v>
      </c>
      <c r="D75" s="60">
        <v>0</v>
      </c>
      <c r="E75" s="60">
        <v>121</v>
      </c>
      <c r="F75" s="60">
        <v>0</v>
      </c>
      <c r="G75" s="60">
        <f t="shared" si="1"/>
        <v>121</v>
      </c>
      <c r="H75" s="60">
        <v>0</v>
      </c>
      <c r="I75" s="60">
        <v>158</v>
      </c>
      <c r="J75" s="61">
        <f t="shared" si="0"/>
        <v>0.76582278481012656</v>
      </c>
    </row>
    <row r="76" spans="1:10" x14ac:dyDescent="0.2">
      <c r="A76" s="16" t="s">
        <v>201</v>
      </c>
      <c r="B76" s="16" t="s">
        <v>180</v>
      </c>
      <c r="C76" s="16" t="s">
        <v>421</v>
      </c>
      <c r="D76" s="44">
        <v>8</v>
      </c>
      <c r="E76" s="44">
        <v>706</v>
      </c>
      <c r="F76" s="44">
        <v>0</v>
      </c>
      <c r="G76" s="44">
        <f t="shared" si="1"/>
        <v>714</v>
      </c>
      <c r="H76" s="44">
        <v>8</v>
      </c>
      <c r="I76" s="44">
        <v>612</v>
      </c>
      <c r="J76" s="45">
        <f t="shared" si="0"/>
        <v>1.1666666666666667</v>
      </c>
    </row>
    <row r="77" spans="1:10" x14ac:dyDescent="0.2">
      <c r="A77" s="16" t="s">
        <v>203</v>
      </c>
      <c r="B77" s="16" t="s">
        <v>180</v>
      </c>
      <c r="C77" s="16" t="s">
        <v>422</v>
      </c>
      <c r="D77" s="44">
        <v>11</v>
      </c>
      <c r="E77" s="44">
        <v>313</v>
      </c>
      <c r="F77" s="44">
        <v>0</v>
      </c>
      <c r="G77" s="44">
        <f t="shared" si="1"/>
        <v>324</v>
      </c>
      <c r="H77" s="44">
        <v>3</v>
      </c>
      <c r="I77" s="44">
        <v>333</v>
      </c>
      <c r="J77" s="45">
        <f t="shared" si="0"/>
        <v>0.97297297297297303</v>
      </c>
    </row>
    <row r="78" spans="1:10" x14ac:dyDescent="0.2">
      <c r="A78" s="16" t="s">
        <v>396</v>
      </c>
      <c r="B78" s="16" t="s">
        <v>180</v>
      </c>
      <c r="C78" s="16" t="s">
        <v>423</v>
      </c>
      <c r="D78" s="44">
        <v>8</v>
      </c>
      <c r="E78" s="44">
        <v>174</v>
      </c>
      <c r="F78" s="44">
        <v>0</v>
      </c>
      <c r="G78" s="44">
        <f t="shared" si="1"/>
        <v>182</v>
      </c>
      <c r="H78" s="44">
        <v>6</v>
      </c>
      <c r="I78" s="44">
        <v>190</v>
      </c>
      <c r="J78" s="45">
        <f t="shared" ref="J78:J117" si="2">G78/I78</f>
        <v>0.95789473684210524</v>
      </c>
    </row>
    <row r="79" spans="1:10" x14ac:dyDescent="0.2">
      <c r="A79" s="16" t="s">
        <v>205</v>
      </c>
      <c r="B79" s="16" t="s">
        <v>180</v>
      </c>
      <c r="C79" s="16" t="s">
        <v>206</v>
      </c>
      <c r="D79" s="44">
        <v>3</v>
      </c>
      <c r="E79" s="44">
        <v>46</v>
      </c>
      <c r="F79" s="44">
        <v>0</v>
      </c>
      <c r="G79" s="44">
        <f>SUM(D79:F79)</f>
        <v>49</v>
      </c>
      <c r="H79" s="44">
        <v>0</v>
      </c>
      <c r="I79" s="44">
        <v>42</v>
      </c>
      <c r="J79" s="45">
        <f>G79/I79</f>
        <v>1.1666666666666667</v>
      </c>
    </row>
    <row r="80" spans="1:10" x14ac:dyDescent="0.2">
      <c r="A80" s="16" t="s">
        <v>207</v>
      </c>
      <c r="B80" s="16" t="s">
        <v>208</v>
      </c>
      <c r="C80" s="16" t="s">
        <v>208</v>
      </c>
      <c r="D80" s="44">
        <v>1</v>
      </c>
      <c r="E80" s="44">
        <v>36</v>
      </c>
      <c r="F80" s="44">
        <v>0</v>
      </c>
      <c r="G80" s="44">
        <f t="shared" ref="G80:G116" si="3">SUM(D80:F80)</f>
        <v>37</v>
      </c>
      <c r="H80" s="44">
        <v>0</v>
      </c>
      <c r="I80" s="44">
        <v>39</v>
      </c>
      <c r="J80" s="45">
        <f t="shared" si="2"/>
        <v>0.94871794871794868</v>
      </c>
    </row>
    <row r="81" spans="1:10" x14ac:dyDescent="0.2">
      <c r="A81" s="16" t="s">
        <v>209</v>
      </c>
      <c r="B81" s="16" t="s">
        <v>210</v>
      </c>
      <c r="C81" s="16" t="s">
        <v>211</v>
      </c>
      <c r="D81" s="44">
        <v>1</v>
      </c>
      <c r="E81" s="44">
        <v>18</v>
      </c>
      <c r="F81" s="44">
        <v>0</v>
      </c>
      <c r="G81" s="44">
        <f t="shared" si="3"/>
        <v>19</v>
      </c>
      <c r="H81" s="44">
        <v>1</v>
      </c>
      <c r="I81" s="44">
        <v>10</v>
      </c>
      <c r="J81" s="45">
        <f t="shared" si="2"/>
        <v>1.9</v>
      </c>
    </row>
    <row r="82" spans="1:10" x14ac:dyDescent="0.2">
      <c r="A82" s="34" t="s">
        <v>407</v>
      </c>
      <c r="B82" s="16" t="s">
        <v>210</v>
      </c>
      <c r="C82" s="16" t="s">
        <v>408</v>
      </c>
      <c r="D82" s="44">
        <v>0</v>
      </c>
      <c r="E82" s="44">
        <v>9</v>
      </c>
      <c r="F82" s="44">
        <v>0</v>
      </c>
      <c r="G82" s="44">
        <f t="shared" si="3"/>
        <v>9</v>
      </c>
      <c r="H82" s="44">
        <v>0</v>
      </c>
      <c r="I82" s="44">
        <v>9</v>
      </c>
      <c r="J82" s="45">
        <f t="shared" si="2"/>
        <v>1</v>
      </c>
    </row>
    <row r="83" spans="1:10" x14ac:dyDescent="0.2">
      <c r="A83" s="16" t="s">
        <v>212</v>
      </c>
      <c r="B83" s="16" t="s">
        <v>213</v>
      </c>
      <c r="C83" s="16" t="s">
        <v>214</v>
      </c>
      <c r="D83" s="44">
        <v>2</v>
      </c>
      <c r="E83" s="44">
        <v>54</v>
      </c>
      <c r="F83" s="44">
        <v>0</v>
      </c>
      <c r="G83" s="44">
        <f t="shared" si="3"/>
        <v>56</v>
      </c>
      <c r="H83" s="44">
        <v>0</v>
      </c>
      <c r="I83" s="44">
        <v>51</v>
      </c>
      <c r="J83" s="45">
        <f t="shared" si="2"/>
        <v>1.0980392156862746</v>
      </c>
    </row>
    <row r="84" spans="1:10" x14ac:dyDescent="0.2">
      <c r="A84" s="16" t="s">
        <v>215</v>
      </c>
      <c r="B84" s="16" t="s">
        <v>216</v>
      </c>
      <c r="C84" s="16" t="s">
        <v>216</v>
      </c>
      <c r="D84" s="44">
        <v>0</v>
      </c>
      <c r="E84" s="44">
        <v>54</v>
      </c>
      <c r="F84" s="44">
        <v>0</v>
      </c>
      <c r="G84" s="44">
        <f t="shared" si="3"/>
        <v>54</v>
      </c>
      <c r="H84" s="44">
        <v>0</v>
      </c>
      <c r="I84" s="44">
        <v>38</v>
      </c>
      <c r="J84" s="45">
        <f t="shared" si="2"/>
        <v>1.4210526315789473</v>
      </c>
    </row>
    <row r="85" spans="1:10" x14ac:dyDescent="0.2">
      <c r="A85" s="16" t="s">
        <v>217</v>
      </c>
      <c r="B85" s="16" t="s">
        <v>216</v>
      </c>
      <c r="C85" s="16" t="s">
        <v>47</v>
      </c>
      <c r="D85" s="44">
        <v>1</v>
      </c>
      <c r="E85" s="44">
        <v>22</v>
      </c>
      <c r="F85" s="44">
        <v>0</v>
      </c>
      <c r="G85" s="44">
        <f t="shared" si="3"/>
        <v>23</v>
      </c>
      <c r="H85" s="44">
        <v>1</v>
      </c>
      <c r="I85" s="44">
        <v>13</v>
      </c>
      <c r="J85" s="45">
        <f t="shared" si="2"/>
        <v>1.7692307692307692</v>
      </c>
    </row>
    <row r="86" spans="1:10" x14ac:dyDescent="0.2">
      <c r="A86" s="16" t="s">
        <v>218</v>
      </c>
      <c r="B86" s="16" t="s">
        <v>219</v>
      </c>
      <c r="C86" s="16" t="s">
        <v>220</v>
      </c>
      <c r="D86" s="44">
        <v>3</v>
      </c>
      <c r="E86" s="44">
        <v>186</v>
      </c>
      <c r="F86" s="44">
        <v>0</v>
      </c>
      <c r="G86" s="44">
        <f t="shared" si="3"/>
        <v>189</v>
      </c>
      <c r="H86" s="44">
        <v>3</v>
      </c>
      <c r="I86" s="44">
        <v>144</v>
      </c>
      <c r="J86" s="45">
        <f t="shared" si="2"/>
        <v>1.3125</v>
      </c>
    </row>
    <row r="87" spans="1:10" x14ac:dyDescent="0.2">
      <c r="A87" s="16" t="s">
        <v>221</v>
      </c>
      <c r="B87" s="16" t="s">
        <v>219</v>
      </c>
      <c r="C87" s="16" t="s">
        <v>222</v>
      </c>
      <c r="D87" s="44">
        <v>0</v>
      </c>
      <c r="E87" s="44">
        <v>47</v>
      </c>
      <c r="F87" s="44">
        <v>0</v>
      </c>
      <c r="G87" s="44">
        <f t="shared" si="3"/>
        <v>47</v>
      </c>
      <c r="H87" s="44">
        <v>0</v>
      </c>
      <c r="I87" s="44">
        <v>44</v>
      </c>
      <c r="J87" s="45">
        <f t="shared" si="2"/>
        <v>1.0681818181818181</v>
      </c>
    </row>
    <row r="88" spans="1:10" x14ac:dyDescent="0.2">
      <c r="A88" s="16" t="s">
        <v>223</v>
      </c>
      <c r="B88" s="16" t="s">
        <v>224</v>
      </c>
      <c r="C88" s="16" t="s">
        <v>225</v>
      </c>
      <c r="D88" s="44">
        <v>5</v>
      </c>
      <c r="E88" s="44">
        <v>60</v>
      </c>
      <c r="F88" s="44">
        <v>0</v>
      </c>
      <c r="G88" s="44">
        <f t="shared" si="3"/>
        <v>65</v>
      </c>
      <c r="H88" s="44">
        <v>5</v>
      </c>
      <c r="I88" s="44">
        <v>62</v>
      </c>
      <c r="J88" s="45">
        <f t="shared" si="2"/>
        <v>1.0483870967741935</v>
      </c>
    </row>
    <row r="89" spans="1:10" x14ac:dyDescent="0.2">
      <c r="A89" s="16" t="s">
        <v>226</v>
      </c>
      <c r="B89" s="16" t="s">
        <v>227</v>
      </c>
      <c r="C89" s="16" t="s">
        <v>228</v>
      </c>
      <c r="D89" s="44">
        <v>7</v>
      </c>
      <c r="E89" s="44">
        <v>23</v>
      </c>
      <c r="F89" s="44">
        <v>0</v>
      </c>
      <c r="G89" s="44">
        <f t="shared" si="3"/>
        <v>30</v>
      </c>
      <c r="H89" s="44">
        <v>7</v>
      </c>
      <c r="I89" s="44">
        <v>22</v>
      </c>
      <c r="J89" s="45">
        <f t="shared" si="2"/>
        <v>1.3636363636363635</v>
      </c>
    </row>
    <row r="90" spans="1:10" x14ac:dyDescent="0.2">
      <c r="A90" s="16" t="s">
        <v>229</v>
      </c>
      <c r="B90" s="16" t="s">
        <v>230</v>
      </c>
      <c r="C90" s="16" t="s">
        <v>231</v>
      </c>
      <c r="D90" s="44">
        <v>14</v>
      </c>
      <c r="E90" s="44">
        <v>265</v>
      </c>
      <c r="F90" s="44">
        <v>0</v>
      </c>
      <c r="G90" s="44">
        <f t="shared" si="3"/>
        <v>279</v>
      </c>
      <c r="H90" s="44">
        <v>0</v>
      </c>
      <c r="I90" s="44">
        <v>192</v>
      </c>
      <c r="J90" s="45">
        <f t="shared" si="2"/>
        <v>1.453125</v>
      </c>
    </row>
    <row r="91" spans="1:10" x14ac:dyDescent="0.2">
      <c r="A91" s="16" t="s">
        <v>232</v>
      </c>
      <c r="B91" s="16" t="s">
        <v>233</v>
      </c>
      <c r="C91" s="16" t="s">
        <v>234</v>
      </c>
      <c r="D91" s="44">
        <v>3</v>
      </c>
      <c r="E91" s="44">
        <v>47</v>
      </c>
      <c r="F91" s="44">
        <v>0</v>
      </c>
      <c r="G91" s="44">
        <f t="shared" si="3"/>
        <v>50</v>
      </c>
      <c r="H91" s="44">
        <v>2</v>
      </c>
      <c r="I91" s="44">
        <v>20</v>
      </c>
      <c r="J91" s="45">
        <f t="shared" si="2"/>
        <v>2.5</v>
      </c>
    </row>
    <row r="92" spans="1:10" x14ac:dyDescent="0.2">
      <c r="A92" s="16" t="s">
        <v>235</v>
      </c>
      <c r="B92" s="16" t="s">
        <v>236</v>
      </c>
      <c r="C92" s="16" t="s">
        <v>237</v>
      </c>
      <c r="D92" s="44" t="s">
        <v>479</v>
      </c>
      <c r="E92" s="44" t="s">
        <v>479</v>
      </c>
      <c r="F92" s="44" t="s">
        <v>479</v>
      </c>
      <c r="G92" s="44">
        <f t="shared" si="3"/>
        <v>0</v>
      </c>
      <c r="H92" s="44" t="s">
        <v>479</v>
      </c>
      <c r="I92" s="44">
        <v>0</v>
      </c>
      <c r="J92" s="45">
        <v>0</v>
      </c>
    </row>
    <row r="93" spans="1:10" x14ac:dyDescent="0.2">
      <c r="A93" s="16" t="s">
        <v>238</v>
      </c>
      <c r="B93" s="16" t="s">
        <v>239</v>
      </c>
      <c r="C93" s="16" t="s">
        <v>240</v>
      </c>
      <c r="D93" s="44">
        <v>6</v>
      </c>
      <c r="E93" s="44">
        <v>107</v>
      </c>
      <c r="F93" s="44">
        <v>0</v>
      </c>
      <c r="G93" s="44">
        <f t="shared" si="3"/>
        <v>113</v>
      </c>
      <c r="H93" s="44">
        <v>5</v>
      </c>
      <c r="I93" s="44">
        <v>119</v>
      </c>
      <c r="J93" s="45">
        <f t="shared" si="2"/>
        <v>0.94957983193277307</v>
      </c>
    </row>
    <row r="94" spans="1:10" x14ac:dyDescent="0.2">
      <c r="A94" s="59" t="s">
        <v>244</v>
      </c>
      <c r="B94" s="59" t="s">
        <v>242</v>
      </c>
      <c r="C94" s="59" t="s">
        <v>242</v>
      </c>
      <c r="D94" s="60">
        <v>1</v>
      </c>
      <c r="E94" s="60">
        <v>77</v>
      </c>
      <c r="F94" s="60">
        <v>0</v>
      </c>
      <c r="G94" s="60">
        <f t="shared" si="3"/>
        <v>78</v>
      </c>
      <c r="H94" s="60">
        <v>0</v>
      </c>
      <c r="I94" s="60">
        <v>102</v>
      </c>
      <c r="J94" s="61">
        <f t="shared" si="2"/>
        <v>0.76470588235294112</v>
      </c>
    </row>
    <row r="95" spans="1:10" x14ac:dyDescent="0.2">
      <c r="A95" s="16" t="s">
        <v>245</v>
      </c>
      <c r="B95" s="16" t="s">
        <v>246</v>
      </c>
      <c r="C95" s="16" t="s">
        <v>247</v>
      </c>
      <c r="D95" s="44">
        <v>6</v>
      </c>
      <c r="E95" s="44">
        <v>81</v>
      </c>
      <c r="F95" s="44">
        <v>0</v>
      </c>
      <c r="G95" s="44">
        <f t="shared" si="3"/>
        <v>87</v>
      </c>
      <c r="H95" s="44">
        <v>2</v>
      </c>
      <c r="I95" s="44">
        <v>90</v>
      </c>
      <c r="J95" s="45">
        <f t="shared" si="2"/>
        <v>0.96666666666666667</v>
      </c>
    </row>
    <row r="96" spans="1:10" x14ac:dyDescent="0.2">
      <c r="A96" s="16" t="s">
        <v>248</v>
      </c>
      <c r="B96" s="16" t="s">
        <v>249</v>
      </c>
      <c r="C96" s="16" t="s">
        <v>250</v>
      </c>
      <c r="D96" s="44">
        <v>14</v>
      </c>
      <c r="E96" s="44">
        <v>50</v>
      </c>
      <c r="F96" s="44">
        <v>0</v>
      </c>
      <c r="G96" s="44">
        <f t="shared" si="3"/>
        <v>64</v>
      </c>
      <c r="H96" s="44">
        <v>6</v>
      </c>
      <c r="I96" s="44">
        <v>70</v>
      </c>
      <c r="J96" s="45">
        <f t="shared" si="2"/>
        <v>0.91428571428571426</v>
      </c>
    </row>
    <row r="97" spans="1:10" x14ac:dyDescent="0.2">
      <c r="A97" s="16" t="s">
        <v>251</v>
      </c>
      <c r="B97" s="16" t="s">
        <v>252</v>
      </c>
      <c r="C97" s="16" t="s">
        <v>253</v>
      </c>
      <c r="D97" s="44">
        <v>5</v>
      </c>
      <c r="E97" s="44">
        <v>70</v>
      </c>
      <c r="F97" s="44">
        <v>0</v>
      </c>
      <c r="G97" s="44">
        <f t="shared" si="3"/>
        <v>75</v>
      </c>
      <c r="H97" s="44">
        <v>1</v>
      </c>
      <c r="I97" s="44">
        <v>78</v>
      </c>
      <c r="J97" s="45">
        <f t="shared" si="2"/>
        <v>0.96153846153846156</v>
      </c>
    </row>
    <row r="98" spans="1:10" x14ac:dyDescent="0.2">
      <c r="A98" s="16" t="s">
        <v>254</v>
      </c>
      <c r="B98" s="16" t="s">
        <v>255</v>
      </c>
      <c r="C98" s="16" t="s">
        <v>256</v>
      </c>
      <c r="D98" s="44">
        <v>1</v>
      </c>
      <c r="E98" s="44">
        <v>14</v>
      </c>
      <c r="F98" s="44">
        <v>0</v>
      </c>
      <c r="G98" s="44">
        <f t="shared" si="3"/>
        <v>15</v>
      </c>
      <c r="H98" s="44">
        <v>1</v>
      </c>
      <c r="I98" s="44">
        <v>15</v>
      </c>
      <c r="J98" s="45">
        <f t="shared" si="2"/>
        <v>1</v>
      </c>
    </row>
    <row r="99" spans="1:10" x14ac:dyDescent="0.2">
      <c r="A99" s="16" t="s">
        <v>257</v>
      </c>
      <c r="B99" s="16" t="s">
        <v>258</v>
      </c>
      <c r="C99" s="16" t="s">
        <v>259</v>
      </c>
      <c r="D99" s="44">
        <v>2</v>
      </c>
      <c r="E99" s="44">
        <v>69</v>
      </c>
      <c r="F99" s="44">
        <v>0</v>
      </c>
      <c r="G99" s="44">
        <f t="shared" si="3"/>
        <v>71</v>
      </c>
      <c r="H99" s="44">
        <v>0</v>
      </c>
      <c r="I99" s="44">
        <v>68</v>
      </c>
      <c r="J99" s="45">
        <f t="shared" si="2"/>
        <v>1.0441176470588236</v>
      </c>
    </row>
    <row r="100" spans="1:10" x14ac:dyDescent="0.2">
      <c r="A100" s="16" t="s">
        <v>388</v>
      </c>
      <c r="B100" s="16" t="s">
        <v>258</v>
      </c>
      <c r="C100" s="16" t="s">
        <v>392</v>
      </c>
      <c r="D100" s="44">
        <v>3</v>
      </c>
      <c r="E100" s="44">
        <v>24</v>
      </c>
      <c r="F100" s="44">
        <v>0</v>
      </c>
      <c r="G100" s="44">
        <f t="shared" si="3"/>
        <v>27</v>
      </c>
      <c r="H100" s="44">
        <v>0</v>
      </c>
      <c r="I100" s="44">
        <v>27</v>
      </c>
      <c r="J100" s="45">
        <f t="shared" si="2"/>
        <v>1</v>
      </c>
    </row>
    <row r="101" spans="1:10" x14ac:dyDescent="0.2">
      <c r="A101" s="16" t="s">
        <v>260</v>
      </c>
      <c r="B101" s="16" t="s">
        <v>258</v>
      </c>
      <c r="C101" s="16" t="s">
        <v>411</v>
      </c>
      <c r="D101" s="44">
        <v>12</v>
      </c>
      <c r="E101" s="44">
        <v>276</v>
      </c>
      <c r="F101" s="44">
        <v>0</v>
      </c>
      <c r="G101" s="44">
        <f t="shared" si="3"/>
        <v>288</v>
      </c>
      <c r="H101" s="44">
        <v>12</v>
      </c>
      <c r="I101" s="44">
        <v>303</v>
      </c>
      <c r="J101" s="45">
        <f t="shared" si="2"/>
        <v>0.95049504950495045</v>
      </c>
    </row>
    <row r="102" spans="1:10" x14ac:dyDescent="0.2">
      <c r="A102" s="16" t="s">
        <v>261</v>
      </c>
      <c r="B102" s="16" t="s">
        <v>258</v>
      </c>
      <c r="C102" s="16" t="s">
        <v>412</v>
      </c>
      <c r="D102" s="44">
        <v>0</v>
      </c>
      <c r="E102" s="44">
        <v>14</v>
      </c>
      <c r="F102" s="44">
        <v>0</v>
      </c>
      <c r="G102" s="44">
        <f t="shared" si="3"/>
        <v>14</v>
      </c>
      <c r="H102" s="44">
        <v>0</v>
      </c>
      <c r="I102" s="44">
        <v>16</v>
      </c>
      <c r="J102" s="45">
        <f t="shared" si="2"/>
        <v>0.875</v>
      </c>
    </row>
    <row r="103" spans="1:10" x14ac:dyDescent="0.2">
      <c r="A103" s="16" t="s">
        <v>262</v>
      </c>
      <c r="B103" s="16" t="s">
        <v>258</v>
      </c>
      <c r="C103" s="16" t="s">
        <v>413</v>
      </c>
      <c r="D103" s="44">
        <v>14</v>
      </c>
      <c r="E103" s="44">
        <v>280</v>
      </c>
      <c r="F103" s="44">
        <v>1</v>
      </c>
      <c r="G103" s="44">
        <f t="shared" si="3"/>
        <v>295</v>
      </c>
      <c r="H103" s="44">
        <v>7</v>
      </c>
      <c r="I103" s="44">
        <v>319</v>
      </c>
      <c r="J103" s="45">
        <f t="shared" si="2"/>
        <v>0.92476489028213171</v>
      </c>
    </row>
    <row r="104" spans="1:10" x14ac:dyDescent="0.2">
      <c r="A104" s="16" t="s">
        <v>263</v>
      </c>
      <c r="B104" s="16" t="s">
        <v>258</v>
      </c>
      <c r="C104" s="16" t="s">
        <v>414</v>
      </c>
      <c r="D104" s="44">
        <v>3</v>
      </c>
      <c r="E104" s="44">
        <v>46</v>
      </c>
      <c r="F104" s="44">
        <v>0</v>
      </c>
      <c r="G104" s="44">
        <f t="shared" si="3"/>
        <v>49</v>
      </c>
      <c r="H104" s="44">
        <v>3</v>
      </c>
      <c r="I104" s="44">
        <v>53</v>
      </c>
      <c r="J104" s="45">
        <f t="shared" si="2"/>
        <v>0.92452830188679247</v>
      </c>
    </row>
    <row r="105" spans="1:10" x14ac:dyDescent="0.2">
      <c r="A105" s="16" t="s">
        <v>264</v>
      </c>
      <c r="B105" s="16" t="s">
        <v>258</v>
      </c>
      <c r="C105" s="16" t="s">
        <v>415</v>
      </c>
      <c r="D105" s="44">
        <v>8</v>
      </c>
      <c r="E105" s="44">
        <v>100</v>
      </c>
      <c r="F105" s="44">
        <v>0</v>
      </c>
      <c r="G105" s="44">
        <f t="shared" si="3"/>
        <v>108</v>
      </c>
      <c r="H105" s="44">
        <v>5</v>
      </c>
      <c r="I105" s="44">
        <v>102</v>
      </c>
      <c r="J105" s="45">
        <f t="shared" si="2"/>
        <v>1.0588235294117647</v>
      </c>
    </row>
    <row r="106" spans="1:10" x14ac:dyDescent="0.2">
      <c r="A106" s="16" t="s">
        <v>265</v>
      </c>
      <c r="B106" s="16" t="s">
        <v>258</v>
      </c>
      <c r="C106" s="16" t="s">
        <v>416</v>
      </c>
      <c r="D106" s="44">
        <v>10</v>
      </c>
      <c r="E106" s="44">
        <v>85</v>
      </c>
      <c r="F106" s="44">
        <v>0</v>
      </c>
      <c r="G106" s="44">
        <f t="shared" si="3"/>
        <v>95</v>
      </c>
      <c r="H106" s="44">
        <v>5</v>
      </c>
      <c r="I106" s="44">
        <v>97</v>
      </c>
      <c r="J106" s="45">
        <f t="shared" si="2"/>
        <v>0.97938144329896903</v>
      </c>
    </row>
    <row r="107" spans="1:10" x14ac:dyDescent="0.2">
      <c r="A107" s="16" t="s">
        <v>266</v>
      </c>
      <c r="B107" s="16" t="s">
        <v>258</v>
      </c>
      <c r="C107" s="16" t="s">
        <v>417</v>
      </c>
      <c r="D107" s="44">
        <v>21</v>
      </c>
      <c r="E107" s="44">
        <v>326</v>
      </c>
      <c r="F107" s="44">
        <v>0</v>
      </c>
      <c r="G107" s="44">
        <f t="shared" si="3"/>
        <v>347</v>
      </c>
      <c r="H107" s="44">
        <v>3</v>
      </c>
      <c r="I107" s="44">
        <v>350</v>
      </c>
      <c r="J107" s="45">
        <f t="shared" si="2"/>
        <v>0.99142857142857144</v>
      </c>
    </row>
    <row r="108" spans="1:10" x14ac:dyDescent="0.2">
      <c r="A108" s="16" t="s">
        <v>267</v>
      </c>
      <c r="B108" s="16" t="s">
        <v>258</v>
      </c>
      <c r="C108" s="16" t="s">
        <v>418</v>
      </c>
      <c r="D108" s="44">
        <v>11</v>
      </c>
      <c r="E108" s="44">
        <v>178</v>
      </c>
      <c r="F108" s="44">
        <v>0</v>
      </c>
      <c r="G108" s="44">
        <f t="shared" si="3"/>
        <v>189</v>
      </c>
      <c r="H108" s="44">
        <v>7</v>
      </c>
      <c r="I108" s="44">
        <v>193</v>
      </c>
      <c r="J108" s="45">
        <f t="shared" si="2"/>
        <v>0.97927461139896377</v>
      </c>
    </row>
    <row r="109" spans="1:10" x14ac:dyDescent="0.2">
      <c r="A109" s="16" t="s">
        <v>288</v>
      </c>
      <c r="B109" s="16" t="s">
        <v>258</v>
      </c>
      <c r="C109" s="16" t="s">
        <v>419</v>
      </c>
      <c r="D109" s="44">
        <v>9</v>
      </c>
      <c r="E109" s="44">
        <v>83</v>
      </c>
      <c r="F109" s="44">
        <v>0</v>
      </c>
      <c r="G109" s="44">
        <f t="shared" si="3"/>
        <v>92</v>
      </c>
      <c r="H109" s="44">
        <v>9</v>
      </c>
      <c r="I109" s="44">
        <v>96</v>
      </c>
      <c r="J109" s="45">
        <f t="shared" si="2"/>
        <v>0.95833333333333337</v>
      </c>
    </row>
    <row r="110" spans="1:10" x14ac:dyDescent="0.2">
      <c r="A110" s="16" t="s">
        <v>382</v>
      </c>
      <c r="B110" s="16" t="s">
        <v>258</v>
      </c>
      <c r="C110" s="16" t="s">
        <v>420</v>
      </c>
      <c r="D110" s="44">
        <v>8</v>
      </c>
      <c r="E110" s="44">
        <v>131</v>
      </c>
      <c r="F110" s="44">
        <v>0</v>
      </c>
      <c r="G110" s="44">
        <f t="shared" si="3"/>
        <v>139</v>
      </c>
      <c r="H110" s="44">
        <v>8</v>
      </c>
      <c r="I110" s="44">
        <v>148</v>
      </c>
      <c r="J110" s="45">
        <f t="shared" si="2"/>
        <v>0.93918918918918914</v>
      </c>
    </row>
    <row r="111" spans="1:10" x14ac:dyDescent="0.2">
      <c r="A111" s="16" t="s">
        <v>268</v>
      </c>
      <c r="B111" s="16" t="s">
        <v>269</v>
      </c>
      <c r="C111" s="16" t="s">
        <v>269</v>
      </c>
      <c r="D111" s="44">
        <v>1</v>
      </c>
      <c r="E111" s="44">
        <v>44</v>
      </c>
      <c r="F111" s="44">
        <v>0</v>
      </c>
      <c r="G111" s="44">
        <f t="shared" si="3"/>
        <v>45</v>
      </c>
      <c r="H111" s="44">
        <v>1</v>
      </c>
      <c r="I111" s="44">
        <v>45</v>
      </c>
      <c r="J111" s="45">
        <f t="shared" si="2"/>
        <v>1</v>
      </c>
    </row>
    <row r="112" spans="1:10" x14ac:dyDescent="0.2">
      <c r="A112" s="16" t="s">
        <v>270</v>
      </c>
      <c r="B112" s="16" t="s">
        <v>269</v>
      </c>
      <c r="C112" s="16" t="s">
        <v>271</v>
      </c>
      <c r="D112" s="44">
        <v>2</v>
      </c>
      <c r="E112" s="44">
        <v>33</v>
      </c>
      <c r="F112" s="44">
        <v>0</v>
      </c>
      <c r="G112" s="44">
        <f t="shared" si="3"/>
        <v>35</v>
      </c>
      <c r="H112" s="44">
        <v>1</v>
      </c>
      <c r="I112" s="44">
        <v>31</v>
      </c>
      <c r="J112" s="45">
        <f t="shared" si="2"/>
        <v>1.1290322580645162</v>
      </c>
    </row>
    <row r="113" spans="1:10" x14ac:dyDescent="0.2">
      <c r="A113" s="16" t="s">
        <v>272</v>
      </c>
      <c r="B113" s="16" t="s">
        <v>273</v>
      </c>
      <c r="C113" s="16" t="s">
        <v>274</v>
      </c>
      <c r="D113" s="44">
        <v>6</v>
      </c>
      <c r="E113" s="44">
        <v>100</v>
      </c>
      <c r="F113" s="44">
        <v>0</v>
      </c>
      <c r="G113" s="44">
        <f t="shared" si="3"/>
        <v>106</v>
      </c>
      <c r="H113" s="44">
        <v>3</v>
      </c>
      <c r="I113" s="44">
        <v>112</v>
      </c>
      <c r="J113" s="45">
        <f t="shared" si="2"/>
        <v>0.9464285714285714</v>
      </c>
    </row>
    <row r="114" spans="1:10" x14ac:dyDescent="0.2">
      <c r="A114" s="16" t="s">
        <v>275</v>
      </c>
      <c r="B114" s="16" t="s">
        <v>276</v>
      </c>
      <c r="C114" s="16" t="s">
        <v>277</v>
      </c>
      <c r="D114" s="44">
        <v>1</v>
      </c>
      <c r="E114" s="44">
        <v>21</v>
      </c>
      <c r="F114" s="44">
        <v>0</v>
      </c>
      <c r="G114" s="44">
        <f t="shared" si="3"/>
        <v>22</v>
      </c>
      <c r="H114" s="44">
        <v>0</v>
      </c>
      <c r="I114" s="44">
        <v>23</v>
      </c>
      <c r="J114" s="45">
        <f t="shared" si="2"/>
        <v>0.95652173913043481</v>
      </c>
    </row>
    <row r="115" spans="1:10" s="13" customFormat="1" x14ac:dyDescent="0.2">
      <c r="A115" s="16" t="s">
        <v>278</v>
      </c>
      <c r="B115" s="16" t="s">
        <v>279</v>
      </c>
      <c r="C115" s="16" t="s">
        <v>279</v>
      </c>
      <c r="D115" s="44">
        <v>3</v>
      </c>
      <c r="E115" s="44">
        <v>46</v>
      </c>
      <c r="F115" s="44">
        <v>0</v>
      </c>
      <c r="G115" s="44">
        <f t="shared" si="3"/>
        <v>49</v>
      </c>
      <c r="H115" s="44">
        <v>1</v>
      </c>
      <c r="I115" s="44">
        <v>47</v>
      </c>
      <c r="J115" s="45">
        <f>G115/I115</f>
        <v>1.0425531914893618</v>
      </c>
    </row>
    <row r="116" spans="1:10" ht="13.5" thickBot="1" x14ac:dyDescent="0.25">
      <c r="A116" s="34" t="s">
        <v>410</v>
      </c>
      <c r="B116" s="16" t="s">
        <v>279</v>
      </c>
      <c r="C116" s="16" t="s">
        <v>409</v>
      </c>
      <c r="D116" s="44">
        <v>0</v>
      </c>
      <c r="E116" s="44">
        <v>1</v>
      </c>
      <c r="F116" s="44">
        <v>0</v>
      </c>
      <c r="G116" s="44">
        <f t="shared" si="3"/>
        <v>1</v>
      </c>
      <c r="H116" s="44">
        <v>0</v>
      </c>
      <c r="I116" s="44">
        <v>1</v>
      </c>
      <c r="J116" s="45">
        <f t="shared" si="2"/>
        <v>1</v>
      </c>
    </row>
    <row r="117" spans="1:10" ht="13.5" thickTop="1" x14ac:dyDescent="0.2">
      <c r="A117" s="32" t="s">
        <v>280</v>
      </c>
      <c r="B117" s="32"/>
      <c r="C117" s="32"/>
      <c r="D117" s="46">
        <f>SUM(D3:D116)</f>
        <v>530</v>
      </c>
      <c r="E117" s="46">
        <f>SUM(E3:E116)</f>
        <v>9710</v>
      </c>
      <c r="F117" s="46">
        <f>SUM(F3:F116)</f>
        <v>14</v>
      </c>
      <c r="G117" s="46">
        <f t="shared" ref="G117" si="4">D117+E117+F117</f>
        <v>10254</v>
      </c>
      <c r="H117" s="46">
        <f>SUM(H3:H116)</f>
        <v>287</v>
      </c>
      <c r="I117" s="46">
        <f>SUM(I3:I116)</f>
        <v>9737</v>
      </c>
      <c r="J117" s="47">
        <f t="shared" si="2"/>
        <v>1.0530964362740063</v>
      </c>
    </row>
    <row r="118" spans="1:10" s="14" customFormat="1" ht="14.25" x14ac:dyDescent="0.2">
      <c r="A118" s="17"/>
      <c r="B118" s="17"/>
      <c r="C118" s="17"/>
      <c r="D118" s="50"/>
      <c r="E118" s="50"/>
      <c r="F118" s="50"/>
      <c r="G118" s="50"/>
      <c r="H118" s="50"/>
      <c r="I118" s="50"/>
      <c r="J118" s="51"/>
    </row>
    <row r="119" spans="1:10" s="14" customFormat="1" ht="14.25" x14ac:dyDescent="0.2">
      <c r="A119" s="13" t="s">
        <v>454</v>
      </c>
      <c r="B119" s="13"/>
      <c r="C119" s="13"/>
      <c r="D119" s="48"/>
      <c r="E119" s="48"/>
      <c r="F119" s="48"/>
      <c r="G119" s="48"/>
      <c r="H119" s="48"/>
      <c r="I119" s="48"/>
      <c r="J119" s="49"/>
    </row>
    <row r="120" spans="1:10" s="14" customFormat="1" ht="14.25" x14ac:dyDescent="0.2">
      <c r="A120" s="17"/>
      <c r="B120" s="17"/>
      <c r="C120" s="17"/>
      <c r="D120" s="50"/>
      <c r="E120" s="50"/>
      <c r="F120" s="50"/>
      <c r="G120" s="50"/>
      <c r="H120" s="50"/>
      <c r="I120" s="50"/>
      <c r="J120" s="51"/>
    </row>
    <row r="121" spans="1:10" x14ac:dyDescent="0.2">
      <c r="A121" s="13" t="s">
        <v>283</v>
      </c>
      <c r="B121" s="13"/>
      <c r="C121" s="13"/>
      <c r="D121" s="48"/>
      <c r="E121" s="48"/>
      <c r="F121" s="48"/>
      <c r="G121" s="48"/>
      <c r="H121" s="48"/>
      <c r="I121" s="48"/>
      <c r="J121" s="49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9"/>
  <sheetViews>
    <sheetView workbookViewId="0">
      <selection activeCell="H83" sqref="H83"/>
    </sheetView>
  </sheetViews>
  <sheetFormatPr defaultRowHeight="12.75" x14ac:dyDescent="0.2"/>
  <cols>
    <col min="1" max="1" width="14.140625" style="17" customWidth="1"/>
    <col min="2" max="4" width="8.85546875" style="50"/>
    <col min="5" max="5" width="11" style="50" customWidth="1"/>
    <col min="6" max="6" width="12.42578125" style="50" customWidth="1"/>
    <col min="7" max="7" width="8.85546875" style="50"/>
    <col min="8" max="8" width="8.85546875" style="51"/>
  </cols>
  <sheetData>
    <row r="1" spans="1:8" x14ac:dyDescent="0.2">
      <c r="A1" s="39"/>
      <c r="B1" s="100">
        <v>44958</v>
      </c>
      <c r="C1" s="100"/>
      <c r="D1" s="100"/>
      <c r="E1" s="100"/>
      <c r="F1" s="100"/>
      <c r="G1" s="100"/>
      <c r="H1" s="40"/>
    </row>
    <row r="2" spans="1:8" ht="38.25" x14ac:dyDescent="0.2">
      <c r="A2" s="37" t="s">
        <v>1</v>
      </c>
      <c r="B2" s="41" t="s">
        <v>3</v>
      </c>
      <c r="C2" s="41" t="s">
        <v>4</v>
      </c>
      <c r="D2" s="42" t="s">
        <v>5</v>
      </c>
      <c r="E2" s="42" t="s">
        <v>6</v>
      </c>
      <c r="F2" s="42" t="s">
        <v>402</v>
      </c>
      <c r="G2" s="57" t="s">
        <v>7</v>
      </c>
      <c r="H2" s="43" t="s">
        <v>8</v>
      </c>
    </row>
    <row r="3" spans="1:8" x14ac:dyDescent="0.2">
      <c r="A3" s="16" t="s">
        <v>10</v>
      </c>
      <c r="B3" s="44">
        <v>0</v>
      </c>
      <c r="C3" s="44">
        <v>27</v>
      </c>
      <c r="D3" s="44">
        <v>0</v>
      </c>
      <c r="E3" s="44">
        <f>SUM(B3:D3)</f>
        <v>27</v>
      </c>
      <c r="F3" s="44">
        <v>0</v>
      </c>
      <c r="G3" s="44">
        <v>24</v>
      </c>
      <c r="H3" s="45">
        <f t="shared" ref="H3:H53" si="0">E3/G3</f>
        <v>1.125</v>
      </c>
    </row>
    <row r="4" spans="1:8" x14ac:dyDescent="0.2">
      <c r="A4" s="16" t="s">
        <v>13</v>
      </c>
      <c r="B4" s="44">
        <v>1</v>
      </c>
      <c r="C4" s="44">
        <v>17</v>
      </c>
      <c r="D4" s="44">
        <v>3</v>
      </c>
      <c r="E4" s="44">
        <f t="shared" ref="E4:E53" si="1">SUM(B4:D4)</f>
        <v>21</v>
      </c>
      <c r="F4" s="44">
        <v>1</v>
      </c>
      <c r="G4" s="44">
        <v>16</v>
      </c>
      <c r="H4" s="45">
        <f t="shared" si="0"/>
        <v>1.3125</v>
      </c>
    </row>
    <row r="5" spans="1:8" x14ac:dyDescent="0.2">
      <c r="A5" s="16" t="s">
        <v>15</v>
      </c>
      <c r="B5" s="44">
        <v>1</v>
      </c>
      <c r="C5" s="44">
        <v>6</v>
      </c>
      <c r="D5" s="44">
        <v>0</v>
      </c>
      <c r="E5" s="44">
        <f t="shared" si="1"/>
        <v>7</v>
      </c>
      <c r="F5" s="44">
        <v>0</v>
      </c>
      <c r="G5" s="44">
        <v>7</v>
      </c>
      <c r="H5" s="45">
        <f t="shared" si="0"/>
        <v>1</v>
      </c>
    </row>
    <row r="6" spans="1:8" x14ac:dyDescent="0.2">
      <c r="A6" s="16" t="s">
        <v>17</v>
      </c>
      <c r="B6" s="44">
        <v>12</v>
      </c>
      <c r="C6" s="44">
        <v>39</v>
      </c>
      <c r="D6" s="44">
        <v>0</v>
      </c>
      <c r="E6" s="44">
        <v>51</v>
      </c>
      <c r="F6" s="44">
        <v>2</v>
      </c>
      <c r="G6" s="44">
        <v>63</v>
      </c>
      <c r="H6" s="45">
        <v>0.80952380952380953</v>
      </c>
    </row>
    <row r="7" spans="1:8" x14ac:dyDescent="0.2">
      <c r="A7" s="16" t="s">
        <v>22</v>
      </c>
      <c r="B7" s="44">
        <v>3</v>
      </c>
      <c r="C7" s="44">
        <v>18</v>
      </c>
      <c r="D7" s="44">
        <v>0</v>
      </c>
      <c r="E7" s="44">
        <f t="shared" si="1"/>
        <v>21</v>
      </c>
      <c r="F7" s="44">
        <v>2</v>
      </c>
      <c r="G7" s="44">
        <v>20</v>
      </c>
      <c r="H7" s="45">
        <f t="shared" si="0"/>
        <v>1.05</v>
      </c>
    </row>
    <row r="8" spans="1:8" x14ac:dyDescent="0.2">
      <c r="A8" s="16" t="s">
        <v>25</v>
      </c>
      <c r="B8" s="44">
        <v>11</v>
      </c>
      <c r="C8" s="44">
        <v>90</v>
      </c>
      <c r="D8" s="44">
        <v>0</v>
      </c>
      <c r="E8" s="44">
        <f t="shared" si="1"/>
        <v>101</v>
      </c>
      <c r="F8" s="44">
        <v>8</v>
      </c>
      <c r="G8" s="44">
        <v>98</v>
      </c>
      <c r="H8" s="45">
        <f t="shared" si="0"/>
        <v>1.0306122448979591</v>
      </c>
    </row>
    <row r="9" spans="1:8" x14ac:dyDescent="0.2">
      <c r="A9" s="16" t="s">
        <v>28</v>
      </c>
      <c r="B9" s="44">
        <v>1</v>
      </c>
      <c r="C9" s="44">
        <v>23</v>
      </c>
      <c r="D9" s="44">
        <v>0</v>
      </c>
      <c r="E9" s="44">
        <f t="shared" si="1"/>
        <v>24</v>
      </c>
      <c r="F9" s="44">
        <v>1</v>
      </c>
      <c r="G9" s="44">
        <v>24</v>
      </c>
      <c r="H9" s="45">
        <f t="shared" si="0"/>
        <v>1</v>
      </c>
    </row>
    <row r="10" spans="1:8" x14ac:dyDescent="0.2">
      <c r="A10" s="16" t="s">
        <v>31</v>
      </c>
      <c r="B10" s="44">
        <v>28</v>
      </c>
      <c r="C10" s="44">
        <v>240</v>
      </c>
      <c r="D10" s="44">
        <v>7</v>
      </c>
      <c r="E10" s="44">
        <v>275</v>
      </c>
      <c r="F10" s="44">
        <v>29</v>
      </c>
      <c r="G10" s="44">
        <v>226</v>
      </c>
      <c r="H10" s="45">
        <v>1.2168141592920354</v>
      </c>
    </row>
    <row r="11" spans="1:8" x14ac:dyDescent="0.2">
      <c r="A11" s="16" t="s">
        <v>36</v>
      </c>
      <c r="B11" s="44">
        <v>11</v>
      </c>
      <c r="C11" s="44">
        <v>88</v>
      </c>
      <c r="D11" s="44">
        <v>0</v>
      </c>
      <c r="E11" s="44">
        <v>99</v>
      </c>
      <c r="F11" s="44">
        <v>5</v>
      </c>
      <c r="G11" s="44">
        <v>90</v>
      </c>
      <c r="H11" s="45">
        <v>1.1000000000000001</v>
      </c>
    </row>
    <row r="12" spans="1:8" x14ac:dyDescent="0.2">
      <c r="A12" s="16" t="s">
        <v>41</v>
      </c>
      <c r="B12" s="44">
        <v>5</v>
      </c>
      <c r="C12" s="44">
        <v>36</v>
      </c>
      <c r="D12" s="44">
        <v>0</v>
      </c>
      <c r="E12" s="44">
        <f t="shared" si="1"/>
        <v>41</v>
      </c>
      <c r="F12" s="44">
        <v>1</v>
      </c>
      <c r="G12" s="44">
        <v>41</v>
      </c>
      <c r="H12" s="45">
        <f t="shared" si="0"/>
        <v>1</v>
      </c>
    </row>
    <row r="13" spans="1:8" x14ac:dyDescent="0.2">
      <c r="A13" s="16" t="s">
        <v>44</v>
      </c>
      <c r="B13" s="44">
        <v>7</v>
      </c>
      <c r="C13" s="44">
        <v>69</v>
      </c>
      <c r="D13" s="44">
        <v>0</v>
      </c>
      <c r="E13" s="44">
        <f t="shared" si="1"/>
        <v>76</v>
      </c>
      <c r="F13" s="44">
        <v>7</v>
      </c>
      <c r="G13" s="44">
        <v>36</v>
      </c>
      <c r="H13" s="45">
        <f t="shared" si="0"/>
        <v>2.1111111111111112</v>
      </c>
    </row>
    <row r="14" spans="1:8" x14ac:dyDescent="0.2">
      <c r="A14" s="16" t="s">
        <v>47</v>
      </c>
      <c r="B14" s="44">
        <v>29</v>
      </c>
      <c r="C14" s="44">
        <v>460</v>
      </c>
      <c r="D14" s="44">
        <v>0</v>
      </c>
      <c r="E14" s="44">
        <v>489</v>
      </c>
      <c r="F14" s="44">
        <v>12</v>
      </c>
      <c r="G14" s="44">
        <v>457</v>
      </c>
      <c r="H14" s="45">
        <v>1.0700218818380745</v>
      </c>
    </row>
    <row r="15" spans="1:8" x14ac:dyDescent="0.2">
      <c r="A15" s="16" t="s">
        <v>52</v>
      </c>
      <c r="B15" s="44">
        <v>2</v>
      </c>
      <c r="C15" s="44">
        <v>21</v>
      </c>
      <c r="D15" s="44">
        <v>0</v>
      </c>
      <c r="E15" s="44">
        <f t="shared" si="1"/>
        <v>23</v>
      </c>
      <c r="F15" s="44">
        <v>2</v>
      </c>
      <c r="G15" s="44">
        <v>13</v>
      </c>
      <c r="H15" s="45">
        <f t="shared" si="0"/>
        <v>1.7692307692307692</v>
      </c>
    </row>
    <row r="16" spans="1:8" x14ac:dyDescent="0.2">
      <c r="A16" s="16" t="s">
        <v>55</v>
      </c>
      <c r="B16" s="44">
        <v>28</v>
      </c>
      <c r="C16" s="44">
        <v>322</v>
      </c>
      <c r="D16" s="44">
        <v>0</v>
      </c>
      <c r="E16" s="44">
        <v>350</v>
      </c>
      <c r="F16" s="44">
        <v>19</v>
      </c>
      <c r="G16" s="44">
        <v>343</v>
      </c>
      <c r="H16" s="45">
        <v>1.0204081632653061</v>
      </c>
    </row>
    <row r="17" spans="1:8" x14ac:dyDescent="0.2">
      <c r="A17" s="16" t="s">
        <v>60</v>
      </c>
      <c r="B17" s="44">
        <v>1</v>
      </c>
      <c r="C17" s="44">
        <v>20</v>
      </c>
      <c r="D17" s="44">
        <v>0</v>
      </c>
      <c r="E17" s="44">
        <f t="shared" si="1"/>
        <v>21</v>
      </c>
      <c r="F17" s="44">
        <v>1</v>
      </c>
      <c r="G17" s="44">
        <v>16</v>
      </c>
      <c r="H17" s="45">
        <f t="shared" si="0"/>
        <v>1.3125</v>
      </c>
    </row>
    <row r="18" spans="1:8" x14ac:dyDescent="0.2">
      <c r="A18" s="16" t="s">
        <v>63</v>
      </c>
      <c r="B18" s="44">
        <v>0</v>
      </c>
      <c r="C18" s="44">
        <v>35</v>
      </c>
      <c r="D18" s="44">
        <v>0</v>
      </c>
      <c r="E18" s="44">
        <f t="shared" si="1"/>
        <v>35</v>
      </c>
      <c r="F18" s="44">
        <v>0</v>
      </c>
      <c r="G18" s="44">
        <v>37</v>
      </c>
      <c r="H18" s="45">
        <f t="shared" si="0"/>
        <v>0.94594594594594594</v>
      </c>
    </row>
    <row r="19" spans="1:8" x14ac:dyDescent="0.2">
      <c r="A19" s="16" t="s">
        <v>66</v>
      </c>
      <c r="B19" s="44">
        <v>9</v>
      </c>
      <c r="C19" s="44">
        <v>169</v>
      </c>
      <c r="D19" s="44">
        <v>0</v>
      </c>
      <c r="E19" s="44">
        <v>178</v>
      </c>
      <c r="F19" s="44">
        <v>8</v>
      </c>
      <c r="G19" s="44">
        <v>170</v>
      </c>
      <c r="H19" s="45">
        <v>1.0470588235294118</v>
      </c>
    </row>
    <row r="20" spans="1:8" x14ac:dyDescent="0.2">
      <c r="A20" s="16" t="s">
        <v>71</v>
      </c>
      <c r="B20" s="44">
        <v>8</v>
      </c>
      <c r="C20" s="44">
        <v>66</v>
      </c>
      <c r="D20" s="44">
        <v>0</v>
      </c>
      <c r="E20" s="44">
        <v>74</v>
      </c>
      <c r="F20" s="44">
        <v>6</v>
      </c>
      <c r="G20" s="44">
        <v>78</v>
      </c>
      <c r="H20" s="45">
        <v>0.94871794871794868</v>
      </c>
    </row>
    <row r="21" spans="1:8" x14ac:dyDescent="0.2">
      <c r="A21" s="16" t="s">
        <v>76</v>
      </c>
      <c r="B21" s="44">
        <v>6</v>
      </c>
      <c r="C21" s="44">
        <v>39</v>
      </c>
      <c r="D21" s="44">
        <v>0</v>
      </c>
      <c r="E21" s="44">
        <f t="shared" si="1"/>
        <v>45</v>
      </c>
      <c r="F21" s="44">
        <v>6</v>
      </c>
      <c r="G21" s="44">
        <v>49</v>
      </c>
      <c r="H21" s="45">
        <f t="shared" si="0"/>
        <v>0.91836734693877553</v>
      </c>
    </row>
    <row r="22" spans="1:8" x14ac:dyDescent="0.2">
      <c r="A22" s="16" t="s">
        <v>79</v>
      </c>
      <c r="B22" s="44">
        <v>0</v>
      </c>
      <c r="C22" s="44">
        <v>2</v>
      </c>
      <c r="D22" s="44">
        <v>0</v>
      </c>
      <c r="E22" s="44">
        <f t="shared" si="1"/>
        <v>2</v>
      </c>
      <c r="F22" s="44">
        <v>0</v>
      </c>
      <c r="G22" s="44">
        <v>2</v>
      </c>
      <c r="H22" s="45">
        <f t="shared" si="0"/>
        <v>1</v>
      </c>
    </row>
    <row r="23" spans="1:8" x14ac:dyDescent="0.2">
      <c r="A23" s="16" t="s">
        <v>82</v>
      </c>
      <c r="B23" s="44">
        <v>1</v>
      </c>
      <c r="C23" s="44">
        <v>4</v>
      </c>
      <c r="D23" s="44">
        <v>0</v>
      </c>
      <c r="E23" s="44">
        <f t="shared" si="1"/>
        <v>5</v>
      </c>
      <c r="F23" s="44">
        <v>0</v>
      </c>
      <c r="G23" s="44">
        <v>5</v>
      </c>
      <c r="H23" s="45">
        <f t="shared" si="0"/>
        <v>1</v>
      </c>
    </row>
    <row r="24" spans="1:8" x14ac:dyDescent="0.2">
      <c r="A24" s="16" t="s">
        <v>85</v>
      </c>
      <c r="B24" s="44">
        <v>11</v>
      </c>
      <c r="C24" s="44">
        <v>172</v>
      </c>
      <c r="D24" s="44">
        <v>0</v>
      </c>
      <c r="E24" s="44">
        <f t="shared" si="1"/>
        <v>183</v>
      </c>
      <c r="F24" s="44">
        <v>4</v>
      </c>
      <c r="G24" s="44">
        <v>157</v>
      </c>
      <c r="H24" s="45">
        <f t="shared" si="0"/>
        <v>1.1656050955414012</v>
      </c>
    </row>
    <row r="25" spans="1:8" x14ac:dyDescent="0.2">
      <c r="A25" s="16" t="s">
        <v>89</v>
      </c>
      <c r="B25" s="44">
        <v>6</v>
      </c>
      <c r="C25" s="44">
        <v>46</v>
      </c>
      <c r="D25" s="44">
        <v>0</v>
      </c>
      <c r="E25" s="44">
        <f t="shared" si="1"/>
        <v>52</v>
      </c>
      <c r="F25" s="44">
        <v>6</v>
      </c>
      <c r="G25" s="44">
        <v>49</v>
      </c>
      <c r="H25" s="45">
        <f t="shared" si="0"/>
        <v>1.0612244897959184</v>
      </c>
    </row>
    <row r="26" spans="1:8" x14ac:dyDescent="0.2">
      <c r="A26" s="16" t="s">
        <v>92</v>
      </c>
      <c r="B26" s="44">
        <v>3</v>
      </c>
      <c r="C26" s="44">
        <v>89</v>
      </c>
      <c r="D26" s="44">
        <v>0</v>
      </c>
      <c r="E26" s="44">
        <f t="shared" si="1"/>
        <v>92</v>
      </c>
      <c r="F26" s="44">
        <v>3</v>
      </c>
      <c r="G26" s="44">
        <v>110</v>
      </c>
      <c r="H26" s="45">
        <f t="shared" si="0"/>
        <v>0.83636363636363631</v>
      </c>
    </row>
    <row r="27" spans="1:8" x14ac:dyDescent="0.2">
      <c r="A27" s="16" t="s">
        <v>95</v>
      </c>
      <c r="B27" s="44">
        <v>1</v>
      </c>
      <c r="C27" s="44">
        <v>10</v>
      </c>
      <c r="D27" s="44">
        <v>0</v>
      </c>
      <c r="E27" s="44">
        <f t="shared" si="1"/>
        <v>11</v>
      </c>
      <c r="F27" s="44">
        <v>1</v>
      </c>
      <c r="G27" s="44">
        <v>10</v>
      </c>
      <c r="H27" s="45">
        <f t="shared" si="0"/>
        <v>1.1000000000000001</v>
      </c>
    </row>
    <row r="28" spans="1:8" x14ac:dyDescent="0.2">
      <c r="A28" s="16" t="s">
        <v>98</v>
      </c>
      <c r="B28" s="44">
        <v>3</v>
      </c>
      <c r="C28" s="44">
        <v>13</v>
      </c>
      <c r="D28" s="44">
        <v>0</v>
      </c>
      <c r="E28" s="44">
        <f t="shared" si="1"/>
        <v>16</v>
      </c>
      <c r="F28" s="44">
        <v>3</v>
      </c>
      <c r="G28" s="44">
        <v>17</v>
      </c>
      <c r="H28" s="45">
        <f t="shared" si="0"/>
        <v>0.94117647058823528</v>
      </c>
    </row>
    <row r="29" spans="1:8" x14ac:dyDescent="0.2">
      <c r="A29" s="16" t="s">
        <v>101</v>
      </c>
      <c r="B29" s="44">
        <v>2</v>
      </c>
      <c r="C29" s="44">
        <v>6</v>
      </c>
      <c r="D29" s="44">
        <v>0</v>
      </c>
      <c r="E29" s="44">
        <f t="shared" si="1"/>
        <v>8</v>
      </c>
      <c r="F29" s="44">
        <v>1</v>
      </c>
      <c r="G29" s="44">
        <v>9</v>
      </c>
      <c r="H29" s="45">
        <f t="shared" si="0"/>
        <v>0.88888888888888884</v>
      </c>
    </row>
    <row r="30" spans="1:8" x14ac:dyDescent="0.2">
      <c r="A30" s="16" t="s">
        <v>104</v>
      </c>
      <c r="B30" s="44">
        <v>1</v>
      </c>
      <c r="C30" s="44">
        <v>8</v>
      </c>
      <c r="D30" s="44">
        <v>0</v>
      </c>
      <c r="E30" s="44">
        <f t="shared" si="1"/>
        <v>9</v>
      </c>
      <c r="F30" s="44">
        <v>1</v>
      </c>
      <c r="G30" s="44">
        <v>9</v>
      </c>
      <c r="H30" s="45">
        <f t="shared" si="0"/>
        <v>1</v>
      </c>
    </row>
    <row r="31" spans="1:8" x14ac:dyDescent="0.2">
      <c r="A31" s="16" t="s">
        <v>107</v>
      </c>
      <c r="B31" s="44">
        <v>0</v>
      </c>
      <c r="C31" s="44">
        <v>27</v>
      </c>
      <c r="D31" s="44">
        <v>0</v>
      </c>
      <c r="E31" s="44">
        <f t="shared" si="1"/>
        <v>27</v>
      </c>
      <c r="F31" s="44">
        <v>0</v>
      </c>
      <c r="G31" s="44">
        <v>23</v>
      </c>
      <c r="H31" s="45">
        <f t="shared" si="0"/>
        <v>1.173913043478261</v>
      </c>
    </row>
    <row r="32" spans="1:8" x14ac:dyDescent="0.2">
      <c r="A32" s="16" t="s">
        <v>110</v>
      </c>
      <c r="B32" s="44">
        <v>2</v>
      </c>
      <c r="C32" s="44">
        <v>36</v>
      </c>
      <c r="D32" s="44">
        <v>0</v>
      </c>
      <c r="E32" s="44">
        <f t="shared" si="1"/>
        <v>38</v>
      </c>
      <c r="F32" s="44">
        <v>2</v>
      </c>
      <c r="G32" s="44">
        <v>38</v>
      </c>
      <c r="H32" s="45">
        <f t="shared" si="0"/>
        <v>1</v>
      </c>
    </row>
    <row r="33" spans="1:8" x14ac:dyDescent="0.2">
      <c r="A33" s="16" t="s">
        <v>113</v>
      </c>
      <c r="B33" s="44">
        <v>10</v>
      </c>
      <c r="C33" s="44">
        <v>90</v>
      </c>
      <c r="D33" s="44">
        <v>0</v>
      </c>
      <c r="E33" s="44">
        <f t="shared" si="1"/>
        <v>100</v>
      </c>
      <c r="F33" s="44">
        <v>6</v>
      </c>
      <c r="G33" s="44">
        <v>91</v>
      </c>
      <c r="H33" s="45">
        <f t="shared" si="0"/>
        <v>1.098901098901099</v>
      </c>
    </row>
    <row r="34" spans="1:8" x14ac:dyDescent="0.2">
      <c r="A34" s="16" t="s">
        <v>116</v>
      </c>
      <c r="B34" s="44">
        <v>0</v>
      </c>
      <c r="C34" s="44">
        <v>7</v>
      </c>
      <c r="D34" s="44">
        <v>0</v>
      </c>
      <c r="E34" s="44">
        <f t="shared" si="1"/>
        <v>7</v>
      </c>
      <c r="F34" s="44">
        <v>0</v>
      </c>
      <c r="G34" s="44">
        <v>5</v>
      </c>
      <c r="H34" s="45">
        <f t="shared" si="0"/>
        <v>1.4</v>
      </c>
    </row>
    <row r="35" spans="1:8" x14ac:dyDescent="0.2">
      <c r="A35" s="16" t="s">
        <v>119</v>
      </c>
      <c r="B35" s="44">
        <v>1</v>
      </c>
      <c r="C35" s="44">
        <v>7</v>
      </c>
      <c r="D35" s="44">
        <v>0</v>
      </c>
      <c r="E35" s="44">
        <f t="shared" si="1"/>
        <v>8</v>
      </c>
      <c r="F35" s="44">
        <v>1</v>
      </c>
      <c r="G35" s="44">
        <v>11</v>
      </c>
      <c r="H35" s="45">
        <f t="shared" si="0"/>
        <v>0.72727272727272729</v>
      </c>
    </row>
    <row r="36" spans="1:8" x14ac:dyDescent="0.2">
      <c r="A36" s="16" t="s">
        <v>122</v>
      </c>
      <c r="B36" s="44">
        <v>0</v>
      </c>
      <c r="C36" s="44">
        <v>115</v>
      </c>
      <c r="D36" s="44">
        <v>3</v>
      </c>
      <c r="E36" s="44">
        <v>118</v>
      </c>
      <c r="F36" s="44">
        <v>0</v>
      </c>
      <c r="G36" s="44">
        <v>125</v>
      </c>
      <c r="H36" s="45">
        <v>0.94399999999999995</v>
      </c>
    </row>
    <row r="37" spans="1:8" x14ac:dyDescent="0.2">
      <c r="A37" s="16" t="s">
        <v>127</v>
      </c>
      <c r="B37" s="44">
        <v>2</v>
      </c>
      <c r="C37" s="44">
        <v>37</v>
      </c>
      <c r="D37" s="44">
        <v>0</v>
      </c>
      <c r="E37" s="44">
        <f t="shared" si="1"/>
        <v>39</v>
      </c>
      <c r="F37" s="44">
        <v>1</v>
      </c>
      <c r="G37" s="44">
        <v>39</v>
      </c>
      <c r="H37" s="45">
        <f t="shared" si="0"/>
        <v>1</v>
      </c>
    </row>
    <row r="38" spans="1:8" x14ac:dyDescent="0.2">
      <c r="A38" s="16" t="s">
        <v>129</v>
      </c>
      <c r="B38" s="44">
        <v>2</v>
      </c>
      <c r="C38" s="44">
        <v>38</v>
      </c>
      <c r="D38" s="44">
        <v>0</v>
      </c>
      <c r="E38" s="44">
        <f t="shared" si="1"/>
        <v>40</v>
      </c>
      <c r="F38" s="44">
        <v>1</v>
      </c>
      <c r="G38" s="44">
        <v>34</v>
      </c>
      <c r="H38" s="45">
        <f t="shared" si="0"/>
        <v>1.1764705882352942</v>
      </c>
    </row>
    <row r="39" spans="1:8" x14ac:dyDescent="0.2">
      <c r="A39" s="16" t="s">
        <v>132</v>
      </c>
      <c r="B39" s="44">
        <v>2</v>
      </c>
      <c r="C39" s="44">
        <v>17</v>
      </c>
      <c r="D39" s="44">
        <v>0</v>
      </c>
      <c r="E39" s="44">
        <f t="shared" si="1"/>
        <v>19</v>
      </c>
      <c r="F39" s="44">
        <v>0</v>
      </c>
      <c r="G39" s="44">
        <v>19</v>
      </c>
      <c r="H39" s="45">
        <f t="shared" si="0"/>
        <v>1</v>
      </c>
    </row>
    <row r="40" spans="1:8" x14ac:dyDescent="0.2">
      <c r="A40" s="16" t="s">
        <v>135</v>
      </c>
      <c r="B40" s="44">
        <v>6</v>
      </c>
      <c r="C40" s="44">
        <v>79</v>
      </c>
      <c r="D40" s="44">
        <v>0</v>
      </c>
      <c r="E40" s="44">
        <f t="shared" si="1"/>
        <v>85</v>
      </c>
      <c r="F40" s="44">
        <v>0</v>
      </c>
      <c r="G40" s="44">
        <v>107</v>
      </c>
      <c r="H40" s="45">
        <f t="shared" si="0"/>
        <v>0.79439252336448596</v>
      </c>
    </row>
    <row r="41" spans="1:8" x14ac:dyDescent="0.2">
      <c r="A41" s="16" t="s">
        <v>138</v>
      </c>
      <c r="B41" s="44">
        <v>14</v>
      </c>
      <c r="C41" s="44">
        <v>89</v>
      </c>
      <c r="D41" s="44">
        <v>0</v>
      </c>
      <c r="E41" s="44">
        <f t="shared" si="1"/>
        <v>103</v>
      </c>
      <c r="F41" s="44">
        <v>9</v>
      </c>
      <c r="G41" s="44">
        <v>80</v>
      </c>
      <c r="H41" s="45">
        <f t="shared" si="0"/>
        <v>1.2875000000000001</v>
      </c>
    </row>
    <row r="42" spans="1:8" x14ac:dyDescent="0.2">
      <c r="A42" s="16" t="s">
        <v>141</v>
      </c>
      <c r="B42" s="44">
        <v>6</v>
      </c>
      <c r="C42" s="44">
        <v>71</v>
      </c>
      <c r="D42" s="44">
        <v>0</v>
      </c>
      <c r="E42" s="44">
        <f t="shared" si="1"/>
        <v>77</v>
      </c>
      <c r="F42" s="44">
        <v>5</v>
      </c>
      <c r="G42" s="44">
        <v>71</v>
      </c>
      <c r="H42" s="45">
        <f t="shared" si="0"/>
        <v>1.0845070422535212</v>
      </c>
    </row>
    <row r="43" spans="1:8" x14ac:dyDescent="0.2">
      <c r="A43" s="16" t="s">
        <v>144</v>
      </c>
      <c r="B43" s="44">
        <v>3</v>
      </c>
      <c r="C43" s="44">
        <v>28</v>
      </c>
      <c r="D43" s="44">
        <v>0</v>
      </c>
      <c r="E43" s="44">
        <f t="shared" si="1"/>
        <v>31</v>
      </c>
      <c r="F43" s="44">
        <v>3</v>
      </c>
      <c r="G43" s="44">
        <v>34</v>
      </c>
      <c r="H43" s="45">
        <f t="shared" si="0"/>
        <v>0.91176470588235292</v>
      </c>
    </row>
    <row r="44" spans="1:8" x14ac:dyDescent="0.2">
      <c r="A44" s="16" t="s">
        <v>147</v>
      </c>
      <c r="B44" s="44">
        <v>5</v>
      </c>
      <c r="C44" s="44">
        <v>29</v>
      </c>
      <c r="D44" s="44">
        <v>0</v>
      </c>
      <c r="E44" s="44">
        <v>34</v>
      </c>
      <c r="F44" s="44">
        <v>0</v>
      </c>
      <c r="G44" s="44">
        <v>36</v>
      </c>
      <c r="H44" s="45">
        <v>0.94444444444444442</v>
      </c>
    </row>
    <row r="45" spans="1:8" x14ac:dyDescent="0.2">
      <c r="A45" s="16" t="s">
        <v>152</v>
      </c>
      <c r="B45" s="44">
        <v>5</v>
      </c>
      <c r="C45" s="44">
        <v>59</v>
      </c>
      <c r="D45" s="44">
        <v>0</v>
      </c>
      <c r="E45" s="44">
        <f t="shared" si="1"/>
        <v>64</v>
      </c>
      <c r="F45" s="44">
        <v>4</v>
      </c>
      <c r="G45" s="44">
        <v>51</v>
      </c>
      <c r="H45" s="45">
        <f t="shared" si="0"/>
        <v>1.2549019607843137</v>
      </c>
    </row>
    <row r="46" spans="1:8" x14ac:dyDescent="0.2">
      <c r="A46" s="16" t="s">
        <v>155</v>
      </c>
      <c r="B46" s="44">
        <v>0</v>
      </c>
      <c r="C46" s="44">
        <v>40</v>
      </c>
      <c r="D46" s="44">
        <v>0</v>
      </c>
      <c r="E46" s="44">
        <v>40</v>
      </c>
      <c r="F46" s="44">
        <v>0</v>
      </c>
      <c r="G46" s="44">
        <v>35</v>
      </c>
      <c r="H46" s="45">
        <v>1.1428571428571428</v>
      </c>
    </row>
    <row r="47" spans="1:8" x14ac:dyDescent="0.2">
      <c r="A47" s="16" t="s">
        <v>160</v>
      </c>
      <c r="B47" s="44">
        <v>4</v>
      </c>
      <c r="C47" s="44">
        <v>36</v>
      </c>
      <c r="D47" s="44">
        <v>0</v>
      </c>
      <c r="E47" s="44">
        <f t="shared" si="1"/>
        <v>40</v>
      </c>
      <c r="F47" s="44">
        <v>2</v>
      </c>
      <c r="G47" s="44">
        <v>28</v>
      </c>
      <c r="H47" s="45">
        <f t="shared" si="0"/>
        <v>1.4285714285714286</v>
      </c>
    </row>
    <row r="48" spans="1:8" x14ac:dyDescent="0.2">
      <c r="A48" s="16" t="s">
        <v>163</v>
      </c>
      <c r="B48" s="44">
        <v>1</v>
      </c>
      <c r="C48" s="44">
        <v>58</v>
      </c>
      <c r="D48" s="44">
        <v>0</v>
      </c>
      <c r="E48" s="44">
        <f t="shared" si="1"/>
        <v>59</v>
      </c>
      <c r="F48" s="44">
        <v>1</v>
      </c>
      <c r="G48" s="44">
        <v>50</v>
      </c>
      <c r="H48" s="45">
        <f t="shared" si="0"/>
        <v>1.18</v>
      </c>
    </row>
    <row r="49" spans="1:8" x14ac:dyDescent="0.2">
      <c r="A49" s="16" t="s">
        <v>166</v>
      </c>
      <c r="B49" s="44">
        <v>8</v>
      </c>
      <c r="C49" s="44">
        <v>151</v>
      </c>
      <c r="D49" s="44">
        <v>0</v>
      </c>
      <c r="E49" s="44">
        <f t="shared" si="1"/>
        <v>159</v>
      </c>
      <c r="F49" s="44">
        <v>3</v>
      </c>
      <c r="G49" s="44">
        <v>82</v>
      </c>
      <c r="H49" s="45">
        <f t="shared" si="0"/>
        <v>1.9390243902439024</v>
      </c>
    </row>
    <row r="50" spans="1:8" x14ac:dyDescent="0.2">
      <c r="A50" s="16" t="s">
        <v>169</v>
      </c>
      <c r="B50" s="44">
        <v>1</v>
      </c>
      <c r="C50" s="44">
        <v>22</v>
      </c>
      <c r="D50" s="44">
        <v>0</v>
      </c>
      <c r="E50" s="44">
        <f t="shared" si="1"/>
        <v>23</v>
      </c>
      <c r="F50" s="44">
        <v>1</v>
      </c>
      <c r="G50" s="44">
        <v>22</v>
      </c>
      <c r="H50" s="45">
        <f t="shared" si="0"/>
        <v>1.0454545454545454</v>
      </c>
    </row>
    <row r="51" spans="1:8" x14ac:dyDescent="0.2">
      <c r="A51" s="16" t="s">
        <v>172</v>
      </c>
      <c r="B51" s="44">
        <v>9</v>
      </c>
      <c r="C51" s="44">
        <v>106</v>
      </c>
      <c r="D51" s="44">
        <v>0</v>
      </c>
      <c r="E51" s="44">
        <f t="shared" si="1"/>
        <v>115</v>
      </c>
      <c r="F51" s="44">
        <v>2</v>
      </c>
      <c r="G51" s="44">
        <v>127</v>
      </c>
      <c r="H51" s="45">
        <f t="shared" si="0"/>
        <v>0.90551181102362199</v>
      </c>
    </row>
    <row r="52" spans="1:8" x14ac:dyDescent="0.2">
      <c r="A52" s="16" t="s">
        <v>174</v>
      </c>
      <c r="B52" s="44">
        <v>2</v>
      </c>
      <c r="C52" s="44">
        <v>21</v>
      </c>
      <c r="D52" s="44">
        <v>0</v>
      </c>
      <c r="E52" s="44">
        <f t="shared" si="1"/>
        <v>23</v>
      </c>
      <c r="F52" s="44">
        <v>0</v>
      </c>
      <c r="G52" s="44">
        <v>21</v>
      </c>
      <c r="H52" s="45">
        <f t="shared" si="0"/>
        <v>1.0952380952380953</v>
      </c>
    </row>
    <row r="53" spans="1:8" x14ac:dyDescent="0.2">
      <c r="A53" s="16" t="s">
        <v>177</v>
      </c>
      <c r="B53" s="44">
        <v>1</v>
      </c>
      <c r="C53" s="44">
        <v>20</v>
      </c>
      <c r="D53" s="44">
        <v>0</v>
      </c>
      <c r="E53" s="44">
        <f t="shared" si="1"/>
        <v>21</v>
      </c>
      <c r="F53" s="44">
        <v>0</v>
      </c>
      <c r="G53" s="44">
        <v>22</v>
      </c>
      <c r="H53" s="45">
        <f t="shared" si="0"/>
        <v>0.95454545454545459</v>
      </c>
    </row>
    <row r="54" spans="1:8" x14ac:dyDescent="0.2">
      <c r="A54" s="16" t="s">
        <v>180</v>
      </c>
      <c r="B54" s="44">
        <v>71</v>
      </c>
      <c r="C54" s="44">
        <v>3315</v>
      </c>
      <c r="D54" s="44">
        <v>0</v>
      </c>
      <c r="E54" s="44">
        <v>3386</v>
      </c>
      <c r="F54" s="44">
        <v>18</v>
      </c>
      <c r="G54" s="44">
        <v>3261</v>
      </c>
      <c r="H54" s="45">
        <v>1.0383318000613309</v>
      </c>
    </row>
    <row r="55" spans="1:8" x14ac:dyDescent="0.2">
      <c r="A55" s="16" t="s">
        <v>208</v>
      </c>
      <c r="B55" s="44">
        <v>1</v>
      </c>
      <c r="C55" s="44">
        <v>36</v>
      </c>
      <c r="D55" s="44">
        <v>0</v>
      </c>
      <c r="E55" s="44">
        <f t="shared" ref="E55:E73" si="2">SUM(B55:D55)</f>
        <v>37</v>
      </c>
      <c r="F55" s="44">
        <v>0</v>
      </c>
      <c r="G55" s="44">
        <v>39</v>
      </c>
      <c r="H55" s="45">
        <f t="shared" ref="H55:H75" si="3">E55/G55</f>
        <v>0.94871794871794868</v>
      </c>
    </row>
    <row r="56" spans="1:8" x14ac:dyDescent="0.2">
      <c r="A56" s="16" t="s">
        <v>210</v>
      </c>
      <c r="B56" s="44">
        <v>1</v>
      </c>
      <c r="C56" s="44">
        <v>27</v>
      </c>
      <c r="D56" s="44">
        <v>0</v>
      </c>
      <c r="E56" s="44">
        <v>28</v>
      </c>
      <c r="F56" s="44">
        <v>1</v>
      </c>
      <c r="G56" s="44">
        <v>19</v>
      </c>
      <c r="H56" s="45">
        <v>1.4736842105263157</v>
      </c>
    </row>
    <row r="57" spans="1:8" x14ac:dyDescent="0.2">
      <c r="A57" s="16" t="s">
        <v>213</v>
      </c>
      <c r="B57" s="44">
        <v>2</v>
      </c>
      <c r="C57" s="44">
        <v>54</v>
      </c>
      <c r="D57" s="44">
        <v>0</v>
      </c>
      <c r="E57" s="44">
        <f t="shared" si="2"/>
        <v>56</v>
      </c>
      <c r="F57" s="44">
        <v>0</v>
      </c>
      <c r="G57" s="44">
        <v>51</v>
      </c>
      <c r="H57" s="45">
        <f t="shared" si="3"/>
        <v>1.0980392156862746</v>
      </c>
    </row>
    <row r="58" spans="1:8" x14ac:dyDescent="0.2">
      <c r="A58" s="16" t="s">
        <v>216</v>
      </c>
      <c r="B58" s="44">
        <v>1</v>
      </c>
      <c r="C58" s="44">
        <v>76</v>
      </c>
      <c r="D58" s="44">
        <v>0</v>
      </c>
      <c r="E58" s="44">
        <v>77</v>
      </c>
      <c r="F58" s="44">
        <v>1</v>
      </c>
      <c r="G58" s="44">
        <v>51</v>
      </c>
      <c r="H58" s="45">
        <v>1.5098039215686274</v>
      </c>
    </row>
    <row r="59" spans="1:8" x14ac:dyDescent="0.2">
      <c r="A59" s="16" t="s">
        <v>219</v>
      </c>
      <c r="B59" s="44">
        <v>3</v>
      </c>
      <c r="C59" s="44">
        <v>233</v>
      </c>
      <c r="D59" s="44">
        <v>0</v>
      </c>
      <c r="E59" s="44">
        <v>236</v>
      </c>
      <c r="F59" s="44">
        <v>3</v>
      </c>
      <c r="G59" s="44">
        <v>188</v>
      </c>
      <c r="H59" s="45">
        <v>1.2553191489361701</v>
      </c>
    </row>
    <row r="60" spans="1:8" x14ac:dyDescent="0.2">
      <c r="A60" s="16" t="s">
        <v>224</v>
      </c>
      <c r="B60" s="44">
        <v>5</v>
      </c>
      <c r="C60" s="44">
        <v>60</v>
      </c>
      <c r="D60" s="44">
        <v>0</v>
      </c>
      <c r="E60" s="44">
        <f t="shared" si="2"/>
        <v>65</v>
      </c>
      <c r="F60" s="44">
        <v>5</v>
      </c>
      <c r="G60" s="44">
        <v>62</v>
      </c>
      <c r="H60" s="45">
        <f t="shared" si="3"/>
        <v>1.0483870967741935</v>
      </c>
    </row>
    <row r="61" spans="1:8" x14ac:dyDescent="0.2">
      <c r="A61" s="16" t="s">
        <v>227</v>
      </c>
      <c r="B61" s="44">
        <v>7</v>
      </c>
      <c r="C61" s="44">
        <v>23</v>
      </c>
      <c r="D61" s="44">
        <v>0</v>
      </c>
      <c r="E61" s="44">
        <f t="shared" si="2"/>
        <v>30</v>
      </c>
      <c r="F61" s="44">
        <v>7</v>
      </c>
      <c r="G61" s="44">
        <v>22</v>
      </c>
      <c r="H61" s="45">
        <f t="shared" si="3"/>
        <v>1.3636363636363635</v>
      </c>
    </row>
    <row r="62" spans="1:8" x14ac:dyDescent="0.2">
      <c r="A62" s="16" t="s">
        <v>230</v>
      </c>
      <c r="B62" s="44">
        <v>14</v>
      </c>
      <c r="C62" s="44">
        <v>265</v>
      </c>
      <c r="D62" s="44">
        <v>0</v>
      </c>
      <c r="E62" s="44">
        <f t="shared" si="2"/>
        <v>279</v>
      </c>
      <c r="F62" s="44">
        <v>0</v>
      </c>
      <c r="G62" s="44">
        <v>192</v>
      </c>
      <c r="H62" s="45">
        <f t="shared" si="3"/>
        <v>1.453125</v>
      </c>
    </row>
    <row r="63" spans="1:8" x14ac:dyDescent="0.2">
      <c r="A63" s="16" t="s">
        <v>233</v>
      </c>
      <c r="B63" s="44">
        <v>3</v>
      </c>
      <c r="C63" s="44">
        <v>47</v>
      </c>
      <c r="D63" s="44">
        <v>0</v>
      </c>
      <c r="E63" s="44">
        <f t="shared" si="2"/>
        <v>50</v>
      </c>
      <c r="F63" s="44">
        <v>2</v>
      </c>
      <c r="G63" s="44">
        <v>20</v>
      </c>
      <c r="H63" s="45">
        <f t="shared" si="3"/>
        <v>2.5</v>
      </c>
    </row>
    <row r="64" spans="1:8" x14ac:dyDescent="0.2">
      <c r="A64" s="16" t="s">
        <v>239</v>
      </c>
      <c r="B64" s="44">
        <v>6</v>
      </c>
      <c r="C64" s="44">
        <v>107</v>
      </c>
      <c r="D64" s="44">
        <v>0</v>
      </c>
      <c r="E64" s="44">
        <f t="shared" si="2"/>
        <v>113</v>
      </c>
      <c r="F64" s="44">
        <v>5</v>
      </c>
      <c r="G64" s="44">
        <v>119</v>
      </c>
      <c r="H64" s="45">
        <f t="shared" si="3"/>
        <v>0.94957983193277307</v>
      </c>
    </row>
    <row r="65" spans="1:10" x14ac:dyDescent="0.2">
      <c r="A65" s="16" t="s">
        <v>242</v>
      </c>
      <c r="B65" s="44">
        <v>1</v>
      </c>
      <c r="C65" s="44">
        <v>77</v>
      </c>
      <c r="D65" s="44">
        <v>0</v>
      </c>
      <c r="E65" s="44">
        <f t="shared" si="2"/>
        <v>78</v>
      </c>
      <c r="F65" s="44">
        <v>0</v>
      </c>
      <c r="G65" s="44">
        <v>102</v>
      </c>
      <c r="H65" s="45">
        <f t="shared" si="3"/>
        <v>0.76470588235294112</v>
      </c>
    </row>
    <row r="66" spans="1:10" x14ac:dyDescent="0.2">
      <c r="A66" s="16" t="s">
        <v>246</v>
      </c>
      <c r="B66" s="44">
        <v>6</v>
      </c>
      <c r="C66" s="44">
        <v>81</v>
      </c>
      <c r="D66" s="44">
        <v>0</v>
      </c>
      <c r="E66" s="44">
        <f t="shared" si="2"/>
        <v>87</v>
      </c>
      <c r="F66" s="44">
        <v>2</v>
      </c>
      <c r="G66" s="44">
        <v>90</v>
      </c>
      <c r="H66" s="45">
        <f t="shared" si="3"/>
        <v>0.96666666666666667</v>
      </c>
    </row>
    <row r="67" spans="1:10" x14ac:dyDescent="0.2">
      <c r="A67" s="16" t="s">
        <v>249</v>
      </c>
      <c r="B67" s="44">
        <v>14</v>
      </c>
      <c r="C67" s="44">
        <v>50</v>
      </c>
      <c r="D67" s="44">
        <v>0</v>
      </c>
      <c r="E67" s="44">
        <f t="shared" si="2"/>
        <v>64</v>
      </c>
      <c r="F67" s="44">
        <v>6</v>
      </c>
      <c r="G67" s="44">
        <v>70</v>
      </c>
      <c r="H67" s="45">
        <f t="shared" si="3"/>
        <v>0.91428571428571426</v>
      </c>
    </row>
    <row r="68" spans="1:10" x14ac:dyDescent="0.2">
      <c r="A68" s="16" t="s">
        <v>252</v>
      </c>
      <c r="B68" s="44">
        <v>5</v>
      </c>
      <c r="C68" s="44">
        <v>70</v>
      </c>
      <c r="D68" s="44">
        <v>0</v>
      </c>
      <c r="E68" s="44">
        <f t="shared" si="2"/>
        <v>75</v>
      </c>
      <c r="F68" s="44">
        <v>1</v>
      </c>
      <c r="G68" s="44">
        <v>78</v>
      </c>
      <c r="H68" s="45">
        <f t="shared" si="3"/>
        <v>0.96153846153846156</v>
      </c>
    </row>
    <row r="69" spans="1:10" x14ac:dyDescent="0.2">
      <c r="A69" s="16" t="s">
        <v>255</v>
      </c>
      <c r="B69" s="44">
        <v>1</v>
      </c>
      <c r="C69" s="44">
        <v>14</v>
      </c>
      <c r="D69" s="44">
        <v>0</v>
      </c>
      <c r="E69" s="44">
        <f t="shared" si="2"/>
        <v>15</v>
      </c>
      <c r="F69" s="44">
        <v>1</v>
      </c>
      <c r="G69" s="44">
        <v>15</v>
      </c>
      <c r="H69" s="45">
        <f t="shared" si="3"/>
        <v>1</v>
      </c>
    </row>
    <row r="70" spans="1:10" x14ac:dyDescent="0.2">
      <c r="A70" s="16" t="s">
        <v>258</v>
      </c>
      <c r="B70" s="44">
        <v>101</v>
      </c>
      <c r="C70" s="44">
        <v>1612</v>
      </c>
      <c r="D70" s="44">
        <v>1</v>
      </c>
      <c r="E70" s="44">
        <v>1714</v>
      </c>
      <c r="F70" s="44">
        <v>59</v>
      </c>
      <c r="G70" s="44">
        <v>1772</v>
      </c>
      <c r="H70" s="45">
        <v>0.96726862302483074</v>
      </c>
    </row>
    <row r="71" spans="1:10" x14ac:dyDescent="0.2">
      <c r="A71" s="16" t="s">
        <v>269</v>
      </c>
      <c r="B71" s="44">
        <v>3</v>
      </c>
      <c r="C71" s="44">
        <v>77</v>
      </c>
      <c r="D71" s="44">
        <v>0</v>
      </c>
      <c r="E71" s="44">
        <v>80</v>
      </c>
      <c r="F71" s="44">
        <v>2</v>
      </c>
      <c r="G71" s="44">
        <v>76</v>
      </c>
      <c r="H71" s="45">
        <v>1.0526315789473684</v>
      </c>
    </row>
    <row r="72" spans="1:10" x14ac:dyDescent="0.2">
      <c r="A72" s="16" t="s">
        <v>273</v>
      </c>
      <c r="B72" s="44">
        <v>6</v>
      </c>
      <c r="C72" s="44">
        <v>100</v>
      </c>
      <c r="D72" s="44">
        <v>0</v>
      </c>
      <c r="E72" s="44">
        <f t="shared" si="2"/>
        <v>106</v>
      </c>
      <c r="F72" s="44">
        <v>3</v>
      </c>
      <c r="G72" s="44">
        <v>112</v>
      </c>
      <c r="H72" s="45">
        <f t="shared" si="3"/>
        <v>0.9464285714285714</v>
      </c>
    </row>
    <row r="73" spans="1:10" x14ac:dyDescent="0.2">
      <c r="A73" s="16" t="s">
        <v>276</v>
      </c>
      <c r="B73" s="44">
        <v>1</v>
      </c>
      <c r="C73" s="44">
        <v>21</v>
      </c>
      <c r="D73" s="44">
        <v>0</v>
      </c>
      <c r="E73" s="44">
        <f t="shared" si="2"/>
        <v>22</v>
      </c>
      <c r="F73" s="44">
        <v>0</v>
      </c>
      <c r="G73" s="44">
        <v>23</v>
      </c>
      <c r="H73" s="45">
        <f t="shared" si="3"/>
        <v>0.95652173913043481</v>
      </c>
    </row>
    <row r="74" spans="1:10" ht="13.5" thickBot="1" x14ac:dyDescent="0.25">
      <c r="A74" s="16" t="s">
        <v>279</v>
      </c>
      <c r="B74" s="44">
        <v>3</v>
      </c>
      <c r="C74" s="44">
        <v>47</v>
      </c>
      <c r="D74" s="44">
        <v>0</v>
      </c>
      <c r="E74" s="44">
        <v>50</v>
      </c>
      <c r="F74" s="44">
        <v>1</v>
      </c>
      <c r="G74" s="44">
        <v>48</v>
      </c>
      <c r="H74" s="45">
        <v>1.0416666666666667</v>
      </c>
    </row>
    <row r="75" spans="1:10" ht="13.5" thickTop="1" x14ac:dyDescent="0.2">
      <c r="A75" s="32" t="s">
        <v>485</v>
      </c>
      <c r="B75" s="46">
        <f>SUM(B3:B74)</f>
        <v>530</v>
      </c>
      <c r="C75" s="46">
        <f>SUM(C3:C74)</f>
        <v>9710</v>
      </c>
      <c r="D75" s="46">
        <f>SUM(D3:D74)</f>
        <v>14</v>
      </c>
      <c r="E75" s="46">
        <f t="shared" ref="E75" si="4">B75+C75+D75</f>
        <v>10254</v>
      </c>
      <c r="F75" s="46">
        <f>SUM(F3:F74)</f>
        <v>287</v>
      </c>
      <c r="G75" s="46">
        <f>SUM(G3:G74)</f>
        <v>9737</v>
      </c>
      <c r="H75" s="47">
        <f t="shared" si="3"/>
        <v>1.0530964362740063</v>
      </c>
    </row>
    <row r="77" spans="1:10" s="14" customFormat="1" ht="14.25" x14ac:dyDescent="0.2">
      <c r="A77" s="13" t="s">
        <v>454</v>
      </c>
      <c r="B77" s="13"/>
      <c r="C77" s="13"/>
      <c r="D77" s="48"/>
      <c r="E77" s="48"/>
      <c r="F77" s="48"/>
      <c r="G77" s="48"/>
      <c r="H77" s="48"/>
      <c r="I77" s="48"/>
      <c r="J77" s="49"/>
    </row>
    <row r="78" spans="1:10" s="14" customFormat="1" ht="14.25" x14ac:dyDescent="0.2">
      <c r="A78" s="17"/>
      <c r="B78" s="17"/>
      <c r="C78" s="17"/>
      <c r="D78" s="50"/>
      <c r="E78" s="50"/>
      <c r="F78" s="50"/>
      <c r="G78" s="50"/>
      <c r="H78" s="50"/>
      <c r="I78" s="50"/>
      <c r="J78" s="51"/>
    </row>
    <row r="79" spans="1:10" x14ac:dyDescent="0.2">
      <c r="A79" s="13" t="s">
        <v>283</v>
      </c>
      <c r="B79" s="13"/>
      <c r="C79" s="13"/>
      <c r="D79" s="48"/>
      <c r="E79" s="48"/>
      <c r="F79" s="48"/>
      <c r="G79" s="48"/>
      <c r="H79" s="48"/>
      <c r="I79" s="48"/>
      <c r="J79" s="49"/>
    </row>
  </sheetData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118"/>
  <sheetViews>
    <sheetView topLeftCell="A69" workbookViewId="0">
      <selection activeCell="L116" sqref="L116"/>
    </sheetView>
  </sheetViews>
  <sheetFormatPr defaultRowHeight="12.75" x14ac:dyDescent="0.2"/>
  <cols>
    <col min="1" max="1" width="10.28515625" style="17" customWidth="1"/>
    <col min="2" max="2" width="14.140625" style="17" customWidth="1"/>
    <col min="3" max="3" width="25.42578125" style="17" bestFit="1" customWidth="1"/>
    <col min="4" max="6" width="8.85546875" style="50"/>
    <col min="7" max="7" width="11" style="50" customWidth="1"/>
    <col min="8" max="8" width="12.42578125" style="50" customWidth="1"/>
    <col min="9" max="9" width="8.85546875" style="50"/>
    <col min="10" max="10" width="8.85546875" style="51"/>
  </cols>
  <sheetData>
    <row r="1" spans="1:42" s="2" customFormat="1" x14ac:dyDescent="0.2">
      <c r="A1" s="39"/>
      <c r="B1" s="39"/>
      <c r="C1" s="39"/>
      <c r="D1" s="99">
        <v>44986</v>
      </c>
      <c r="E1" s="99"/>
      <c r="F1" s="99"/>
      <c r="G1" s="99"/>
      <c r="H1" s="99"/>
      <c r="I1" s="99"/>
      <c r="J1" s="40"/>
    </row>
    <row r="2" spans="1:42" s="2" customFormat="1" ht="38.25" x14ac:dyDescent="0.2">
      <c r="A2" s="36" t="s">
        <v>0</v>
      </c>
      <c r="B2" s="37" t="s">
        <v>1</v>
      </c>
      <c r="C2" s="37" t="s">
        <v>2</v>
      </c>
      <c r="D2" s="41" t="s">
        <v>3</v>
      </c>
      <c r="E2" s="41" t="s">
        <v>4</v>
      </c>
      <c r="F2" s="42" t="s">
        <v>5</v>
      </c>
      <c r="G2" s="42" t="s">
        <v>6</v>
      </c>
      <c r="H2" s="42" t="s">
        <v>402</v>
      </c>
      <c r="I2" s="57" t="s">
        <v>7</v>
      </c>
      <c r="J2" s="43" t="s">
        <v>8</v>
      </c>
    </row>
    <row r="3" spans="1:42" x14ac:dyDescent="0.2">
      <c r="A3" s="16" t="s">
        <v>9</v>
      </c>
      <c r="B3" s="16" t="s">
        <v>10</v>
      </c>
      <c r="C3" s="16" t="s">
        <v>11</v>
      </c>
      <c r="D3" s="44">
        <v>4</v>
      </c>
      <c r="E3" s="44">
        <v>26</v>
      </c>
      <c r="F3" s="44">
        <v>0</v>
      </c>
      <c r="G3" s="44">
        <f>SUM(D3:F3)</f>
        <v>30</v>
      </c>
      <c r="H3" s="44">
        <v>0</v>
      </c>
      <c r="I3" s="44">
        <v>31</v>
      </c>
      <c r="J3" s="45">
        <f t="shared" ref="J3:J75" si="0">G3/I3</f>
        <v>0.967741935483871</v>
      </c>
    </row>
    <row r="4" spans="1:42" x14ac:dyDescent="0.2">
      <c r="A4" s="16" t="s">
        <v>12</v>
      </c>
      <c r="B4" s="16" t="s">
        <v>13</v>
      </c>
      <c r="C4" s="16" t="s">
        <v>13</v>
      </c>
      <c r="D4" s="44">
        <v>3</v>
      </c>
      <c r="E4" s="44">
        <v>26</v>
      </c>
      <c r="F4" s="44">
        <v>0</v>
      </c>
      <c r="G4" s="44">
        <f t="shared" ref="G4:G76" si="1">SUM(D4:F4)</f>
        <v>29</v>
      </c>
      <c r="H4" s="44">
        <v>3</v>
      </c>
      <c r="I4" s="44">
        <v>17</v>
      </c>
      <c r="J4" s="45">
        <f t="shared" si="0"/>
        <v>1.7058823529411764</v>
      </c>
    </row>
    <row r="5" spans="1:42" x14ac:dyDescent="0.2">
      <c r="A5" s="16" t="s">
        <v>14</v>
      </c>
      <c r="B5" s="16" t="s">
        <v>15</v>
      </c>
      <c r="C5" s="16" t="s">
        <v>15</v>
      </c>
      <c r="D5" s="44">
        <v>0</v>
      </c>
      <c r="E5" s="44">
        <v>9</v>
      </c>
      <c r="F5" s="44">
        <v>0</v>
      </c>
      <c r="G5" s="44">
        <f t="shared" si="1"/>
        <v>9</v>
      </c>
      <c r="H5" s="44">
        <v>0</v>
      </c>
      <c r="I5" s="44">
        <v>9</v>
      </c>
      <c r="J5" s="45">
        <f t="shared" si="0"/>
        <v>1</v>
      </c>
    </row>
    <row r="6" spans="1:42" x14ac:dyDescent="0.2">
      <c r="A6" s="16" t="s">
        <v>16</v>
      </c>
      <c r="B6" s="16" t="s">
        <v>17</v>
      </c>
      <c r="C6" s="16" t="s">
        <v>18</v>
      </c>
      <c r="D6" s="44">
        <v>2</v>
      </c>
      <c r="E6" s="44">
        <v>20</v>
      </c>
      <c r="F6" s="44">
        <v>0</v>
      </c>
      <c r="G6" s="44">
        <f t="shared" si="1"/>
        <v>22</v>
      </c>
      <c r="H6" s="44">
        <v>0</v>
      </c>
      <c r="I6" s="44">
        <v>20</v>
      </c>
      <c r="J6" s="45">
        <f t="shared" si="0"/>
        <v>1.1000000000000001</v>
      </c>
    </row>
    <row r="7" spans="1:42" x14ac:dyDescent="0.2">
      <c r="A7" s="16" t="s">
        <v>19</v>
      </c>
      <c r="B7" s="16" t="s">
        <v>17</v>
      </c>
      <c r="C7" s="16" t="s">
        <v>20</v>
      </c>
      <c r="D7" s="44">
        <v>4</v>
      </c>
      <c r="E7" s="44">
        <v>58</v>
      </c>
      <c r="F7" s="44">
        <v>0</v>
      </c>
      <c r="G7" s="44">
        <f t="shared" si="1"/>
        <v>62</v>
      </c>
      <c r="H7" s="44">
        <v>0</v>
      </c>
      <c r="I7" s="44">
        <v>57</v>
      </c>
      <c r="J7" s="45">
        <f t="shared" si="0"/>
        <v>1.0877192982456141</v>
      </c>
    </row>
    <row r="8" spans="1:42" s="15" customFormat="1" x14ac:dyDescent="0.2">
      <c r="A8" s="16" t="s">
        <v>21</v>
      </c>
      <c r="B8" s="16" t="s">
        <v>22</v>
      </c>
      <c r="C8" s="16" t="s">
        <v>23</v>
      </c>
      <c r="D8" s="44">
        <v>1</v>
      </c>
      <c r="E8" s="44">
        <v>23</v>
      </c>
      <c r="F8" s="44">
        <v>1</v>
      </c>
      <c r="G8" s="44">
        <f t="shared" si="1"/>
        <v>25</v>
      </c>
      <c r="H8" s="44">
        <v>1</v>
      </c>
      <c r="I8" s="44">
        <v>16</v>
      </c>
      <c r="J8" s="45">
        <f t="shared" si="0"/>
        <v>1.5625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x14ac:dyDescent="0.2">
      <c r="A9" s="16" t="s">
        <v>24</v>
      </c>
      <c r="B9" s="16" t="s">
        <v>25</v>
      </c>
      <c r="C9" s="16" t="s">
        <v>26</v>
      </c>
      <c r="D9" s="44">
        <v>5</v>
      </c>
      <c r="E9" s="44">
        <v>105</v>
      </c>
      <c r="F9" s="44">
        <v>0</v>
      </c>
      <c r="G9" s="44">
        <f t="shared" si="1"/>
        <v>110</v>
      </c>
      <c r="H9" s="44">
        <v>4</v>
      </c>
      <c r="I9" s="44">
        <v>79</v>
      </c>
      <c r="J9" s="45">
        <f t="shared" si="0"/>
        <v>1.3924050632911393</v>
      </c>
    </row>
    <row r="10" spans="1:42" s="15" customFormat="1" x14ac:dyDescent="0.2">
      <c r="A10" s="16" t="s">
        <v>27</v>
      </c>
      <c r="B10" s="16" t="s">
        <v>28</v>
      </c>
      <c r="C10" s="16" t="s">
        <v>29</v>
      </c>
      <c r="D10" s="44">
        <v>1</v>
      </c>
      <c r="E10" s="44">
        <v>23</v>
      </c>
      <c r="F10" s="44">
        <v>0</v>
      </c>
      <c r="G10" s="44">
        <f t="shared" si="1"/>
        <v>24</v>
      </c>
      <c r="H10" s="44">
        <v>1</v>
      </c>
      <c r="I10" s="44">
        <v>22</v>
      </c>
      <c r="J10" s="45">
        <f t="shared" si="0"/>
        <v>1.0909090909090908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</row>
    <row r="11" spans="1:42" x14ac:dyDescent="0.2">
      <c r="A11" s="16" t="s">
        <v>30</v>
      </c>
      <c r="B11" s="16" t="s">
        <v>31</v>
      </c>
      <c r="C11" s="16" t="s">
        <v>32</v>
      </c>
      <c r="D11" s="44">
        <v>8</v>
      </c>
      <c r="E11" s="44">
        <v>113</v>
      </c>
      <c r="F11" s="44">
        <v>11</v>
      </c>
      <c r="G11" s="44">
        <f t="shared" si="1"/>
        <v>132</v>
      </c>
      <c r="H11" s="44">
        <v>7</v>
      </c>
      <c r="I11" s="44">
        <v>58</v>
      </c>
      <c r="J11" s="45">
        <f t="shared" si="0"/>
        <v>2.2758620689655173</v>
      </c>
    </row>
    <row r="12" spans="1:42" s="15" customFormat="1" x14ac:dyDescent="0.2">
      <c r="A12" s="16" t="s">
        <v>33</v>
      </c>
      <c r="B12" s="16" t="s">
        <v>31</v>
      </c>
      <c r="C12" s="16" t="s">
        <v>34</v>
      </c>
      <c r="D12" s="44">
        <v>32</v>
      </c>
      <c r="E12" s="44">
        <v>325</v>
      </c>
      <c r="F12" s="44">
        <v>5</v>
      </c>
      <c r="G12" s="44">
        <f t="shared" si="1"/>
        <v>362</v>
      </c>
      <c r="H12" s="44">
        <v>22</v>
      </c>
      <c r="I12" s="44">
        <v>184</v>
      </c>
      <c r="J12" s="45">
        <f t="shared" si="0"/>
        <v>1.9673913043478262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</row>
    <row r="13" spans="1:42" x14ac:dyDescent="0.2">
      <c r="A13" s="16" t="s">
        <v>35</v>
      </c>
      <c r="B13" s="16" t="s">
        <v>36</v>
      </c>
      <c r="C13" s="16" t="s">
        <v>37</v>
      </c>
      <c r="D13" s="44">
        <v>5</v>
      </c>
      <c r="E13" s="44">
        <v>79</v>
      </c>
      <c r="F13" s="44">
        <v>0</v>
      </c>
      <c r="G13" s="44">
        <f t="shared" si="1"/>
        <v>84</v>
      </c>
      <c r="H13" s="44">
        <v>4</v>
      </c>
      <c r="I13" s="44">
        <v>71</v>
      </c>
      <c r="J13" s="45">
        <f t="shared" si="0"/>
        <v>1.1830985915492958</v>
      </c>
    </row>
    <row r="14" spans="1:42" s="15" customFormat="1" x14ac:dyDescent="0.2">
      <c r="A14" s="16" t="s">
        <v>38</v>
      </c>
      <c r="B14" s="16" t="s">
        <v>36</v>
      </c>
      <c r="C14" s="16" t="s">
        <v>39</v>
      </c>
      <c r="D14" s="44">
        <v>2</v>
      </c>
      <c r="E14" s="44">
        <v>4</v>
      </c>
      <c r="F14" s="44">
        <v>0</v>
      </c>
      <c r="G14" s="44">
        <f t="shared" si="1"/>
        <v>6</v>
      </c>
      <c r="H14" s="44">
        <v>0</v>
      </c>
      <c r="I14" s="44">
        <v>6</v>
      </c>
      <c r="J14" s="45">
        <f t="shared" si="0"/>
        <v>1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</row>
    <row r="15" spans="1:42" x14ac:dyDescent="0.2">
      <c r="A15" s="16" t="s">
        <v>40</v>
      </c>
      <c r="B15" s="16" t="s">
        <v>41</v>
      </c>
      <c r="C15" s="16" t="s">
        <v>42</v>
      </c>
      <c r="D15" s="44">
        <v>7</v>
      </c>
      <c r="E15" s="44">
        <v>47</v>
      </c>
      <c r="F15" s="44">
        <v>0</v>
      </c>
      <c r="G15" s="44">
        <f t="shared" si="1"/>
        <v>54</v>
      </c>
      <c r="H15" s="44">
        <v>0</v>
      </c>
      <c r="I15" s="44">
        <v>53</v>
      </c>
      <c r="J15" s="45">
        <f t="shared" si="0"/>
        <v>1.0188679245283019</v>
      </c>
    </row>
    <row r="16" spans="1:42" x14ac:dyDescent="0.2">
      <c r="A16" s="16" t="s">
        <v>43</v>
      </c>
      <c r="B16" s="16" t="s">
        <v>44</v>
      </c>
      <c r="C16" s="16" t="s">
        <v>45</v>
      </c>
      <c r="D16" s="44">
        <v>11</v>
      </c>
      <c r="E16" s="44">
        <v>54</v>
      </c>
      <c r="F16" s="44">
        <v>0</v>
      </c>
      <c r="G16" s="44">
        <f t="shared" si="1"/>
        <v>65</v>
      </c>
      <c r="H16" s="44">
        <v>1</v>
      </c>
      <c r="I16" s="44">
        <v>29</v>
      </c>
      <c r="J16" s="45">
        <f t="shared" si="0"/>
        <v>2.2413793103448274</v>
      </c>
    </row>
    <row r="17" spans="1:42" s="15" customFormat="1" x14ac:dyDescent="0.2">
      <c r="A17" s="16" t="s">
        <v>46</v>
      </c>
      <c r="B17" s="16" t="s">
        <v>47</v>
      </c>
      <c r="C17" s="16" t="s">
        <v>48</v>
      </c>
      <c r="D17" s="44">
        <v>23</v>
      </c>
      <c r="E17" s="44">
        <v>272</v>
      </c>
      <c r="F17" s="44">
        <v>0</v>
      </c>
      <c r="G17" s="44">
        <f t="shared" si="1"/>
        <v>295</v>
      </c>
      <c r="H17" s="44">
        <v>8</v>
      </c>
      <c r="I17" s="44">
        <v>288</v>
      </c>
      <c r="J17" s="45">
        <f t="shared" si="0"/>
        <v>1.0243055555555556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</row>
    <row r="18" spans="1:42" x14ac:dyDescent="0.2">
      <c r="A18" s="16" t="s">
        <v>49</v>
      </c>
      <c r="B18" s="16" t="s">
        <v>47</v>
      </c>
      <c r="C18" s="16" t="s">
        <v>50</v>
      </c>
      <c r="D18" s="44">
        <v>5</v>
      </c>
      <c r="E18" s="44">
        <v>154</v>
      </c>
      <c r="F18" s="44">
        <v>0</v>
      </c>
      <c r="G18" s="44">
        <f t="shared" si="1"/>
        <v>159</v>
      </c>
      <c r="H18" s="44">
        <v>5</v>
      </c>
      <c r="I18" s="44">
        <v>146</v>
      </c>
      <c r="J18" s="45">
        <f t="shared" si="0"/>
        <v>1.0890410958904109</v>
      </c>
    </row>
    <row r="19" spans="1:42" x14ac:dyDescent="0.2">
      <c r="A19" s="16" t="s">
        <v>51</v>
      </c>
      <c r="B19" s="16" t="s">
        <v>52</v>
      </c>
      <c r="C19" s="16" t="s">
        <v>53</v>
      </c>
      <c r="D19" s="44">
        <v>2</v>
      </c>
      <c r="E19" s="44">
        <v>17</v>
      </c>
      <c r="F19" s="44">
        <v>0</v>
      </c>
      <c r="G19" s="44">
        <f t="shared" si="1"/>
        <v>19</v>
      </c>
      <c r="H19" s="44">
        <v>2</v>
      </c>
      <c r="I19" s="44">
        <v>8</v>
      </c>
      <c r="J19" s="45">
        <f t="shared" si="0"/>
        <v>2.375</v>
      </c>
    </row>
    <row r="20" spans="1:42" x14ac:dyDescent="0.2">
      <c r="A20" s="16" t="s">
        <v>54</v>
      </c>
      <c r="B20" s="16" t="s">
        <v>55</v>
      </c>
      <c r="C20" s="16" t="s">
        <v>56</v>
      </c>
      <c r="D20" s="44">
        <v>20</v>
      </c>
      <c r="E20" s="44">
        <v>292</v>
      </c>
      <c r="F20" s="44">
        <v>0</v>
      </c>
      <c r="G20" s="44">
        <f t="shared" si="1"/>
        <v>312</v>
      </c>
      <c r="H20" s="44">
        <v>12</v>
      </c>
      <c r="I20" s="44">
        <v>300</v>
      </c>
      <c r="J20" s="45">
        <f t="shared" si="0"/>
        <v>1.04</v>
      </c>
    </row>
    <row r="21" spans="1:42" x14ac:dyDescent="0.2">
      <c r="A21" s="56" t="s">
        <v>57</v>
      </c>
      <c r="B21" s="16" t="s">
        <v>55</v>
      </c>
      <c r="C21" s="16" t="s">
        <v>405</v>
      </c>
      <c r="D21" s="44">
        <v>0</v>
      </c>
      <c r="E21" s="44">
        <v>14</v>
      </c>
      <c r="F21" s="44">
        <v>0</v>
      </c>
      <c r="G21" s="44">
        <f t="shared" si="1"/>
        <v>14</v>
      </c>
      <c r="H21" s="44">
        <v>0</v>
      </c>
      <c r="I21" s="44">
        <v>12</v>
      </c>
      <c r="J21" s="45">
        <f t="shared" si="0"/>
        <v>1.1666666666666667</v>
      </c>
    </row>
    <row r="22" spans="1:42" s="15" customFormat="1" x14ac:dyDescent="0.2">
      <c r="A22" s="16" t="s">
        <v>59</v>
      </c>
      <c r="B22" s="16" t="s">
        <v>60</v>
      </c>
      <c r="C22" s="16" t="s">
        <v>61</v>
      </c>
      <c r="D22" s="44">
        <v>3</v>
      </c>
      <c r="E22" s="44">
        <v>19</v>
      </c>
      <c r="F22" s="44">
        <v>0</v>
      </c>
      <c r="G22" s="44">
        <f t="shared" si="1"/>
        <v>22</v>
      </c>
      <c r="H22" s="44">
        <v>1</v>
      </c>
      <c r="I22" s="44">
        <v>19</v>
      </c>
      <c r="J22" s="45">
        <f t="shared" si="0"/>
        <v>1.1578947368421053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</row>
    <row r="23" spans="1:42" x14ac:dyDescent="0.2">
      <c r="A23" s="16" t="s">
        <v>62</v>
      </c>
      <c r="B23" s="16" t="s">
        <v>63</v>
      </c>
      <c r="C23" s="16" t="s">
        <v>64</v>
      </c>
      <c r="D23" s="44">
        <v>3</v>
      </c>
      <c r="E23" s="44">
        <v>33</v>
      </c>
      <c r="F23" s="44">
        <v>0</v>
      </c>
      <c r="G23" s="44">
        <f t="shared" si="1"/>
        <v>36</v>
      </c>
      <c r="H23" s="44">
        <v>1</v>
      </c>
      <c r="I23" s="44">
        <v>34</v>
      </c>
      <c r="J23" s="45">
        <f t="shared" si="0"/>
        <v>1.0588235294117647</v>
      </c>
    </row>
    <row r="24" spans="1:42" x14ac:dyDescent="0.2">
      <c r="A24" s="16" t="s">
        <v>65</v>
      </c>
      <c r="B24" s="16" t="s">
        <v>66</v>
      </c>
      <c r="C24" s="16" t="s">
        <v>67</v>
      </c>
      <c r="D24" s="44">
        <v>7</v>
      </c>
      <c r="E24" s="44">
        <v>128</v>
      </c>
      <c r="F24" s="44">
        <v>0</v>
      </c>
      <c r="G24" s="44">
        <f t="shared" si="1"/>
        <v>135</v>
      </c>
      <c r="H24" s="44">
        <v>4</v>
      </c>
      <c r="I24" s="44">
        <v>137</v>
      </c>
      <c r="J24" s="45">
        <f t="shared" si="0"/>
        <v>0.98540145985401462</v>
      </c>
    </row>
    <row r="25" spans="1:42" s="15" customFormat="1" x14ac:dyDescent="0.2">
      <c r="A25" s="16" t="s">
        <v>68</v>
      </c>
      <c r="B25" s="16" t="s">
        <v>66</v>
      </c>
      <c r="C25" s="16" t="s">
        <v>69</v>
      </c>
      <c r="D25" s="44">
        <v>1</v>
      </c>
      <c r="E25" s="44">
        <v>50</v>
      </c>
      <c r="F25" s="44">
        <v>0</v>
      </c>
      <c r="G25" s="44">
        <f t="shared" si="1"/>
        <v>51</v>
      </c>
      <c r="H25" s="44">
        <v>1</v>
      </c>
      <c r="I25" s="44">
        <v>42</v>
      </c>
      <c r="J25" s="45">
        <f t="shared" si="0"/>
        <v>1.2142857142857142</v>
      </c>
    </row>
    <row r="26" spans="1:42" x14ac:dyDescent="0.2">
      <c r="A26" s="16" t="s">
        <v>70</v>
      </c>
      <c r="B26" s="16" t="s">
        <v>71</v>
      </c>
      <c r="C26" s="16" t="s">
        <v>72</v>
      </c>
      <c r="D26" s="44">
        <v>6</v>
      </c>
      <c r="E26" s="44">
        <v>28</v>
      </c>
      <c r="F26" s="44">
        <v>0</v>
      </c>
      <c r="G26" s="44">
        <f t="shared" si="1"/>
        <v>34</v>
      </c>
      <c r="H26" s="44">
        <v>3</v>
      </c>
      <c r="I26" s="44">
        <v>39</v>
      </c>
      <c r="J26" s="45">
        <f t="shared" si="0"/>
        <v>0.87179487179487181</v>
      </c>
    </row>
    <row r="27" spans="1:42" x14ac:dyDescent="0.2">
      <c r="A27" s="58" t="s">
        <v>73</v>
      </c>
      <c r="B27" s="16" t="s">
        <v>71</v>
      </c>
      <c r="C27" s="16" t="s">
        <v>74</v>
      </c>
      <c r="D27" s="44">
        <v>3</v>
      </c>
      <c r="E27" s="44">
        <v>24</v>
      </c>
      <c r="F27" s="44">
        <v>0</v>
      </c>
      <c r="G27" s="44">
        <f t="shared" si="1"/>
        <v>27</v>
      </c>
      <c r="H27" s="44">
        <v>3</v>
      </c>
      <c r="I27" s="44">
        <v>32</v>
      </c>
      <c r="J27" s="45">
        <f t="shared" si="0"/>
        <v>0.84375</v>
      </c>
    </row>
    <row r="28" spans="1:42" s="15" customFormat="1" x14ac:dyDescent="0.2">
      <c r="A28" s="16" t="s">
        <v>75</v>
      </c>
      <c r="B28" s="16" t="s">
        <v>76</v>
      </c>
      <c r="C28" s="16" t="s">
        <v>77</v>
      </c>
      <c r="D28" s="44">
        <v>5</v>
      </c>
      <c r="E28" s="44">
        <v>50</v>
      </c>
      <c r="F28" s="44">
        <v>0</v>
      </c>
      <c r="G28" s="44">
        <f t="shared" si="1"/>
        <v>55</v>
      </c>
      <c r="H28" s="44">
        <v>5</v>
      </c>
      <c r="I28" s="44">
        <v>61</v>
      </c>
      <c r="J28" s="45">
        <f t="shared" si="0"/>
        <v>0.90163934426229508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</row>
    <row r="29" spans="1:42" s="15" customFormat="1" x14ac:dyDescent="0.2">
      <c r="A29" s="16" t="s">
        <v>78</v>
      </c>
      <c r="B29" s="16" t="s">
        <v>79</v>
      </c>
      <c r="C29" s="16" t="s">
        <v>80</v>
      </c>
      <c r="D29" s="44">
        <v>0</v>
      </c>
      <c r="E29" s="44">
        <v>3</v>
      </c>
      <c r="F29" s="44">
        <v>0</v>
      </c>
      <c r="G29" s="44">
        <f t="shared" si="1"/>
        <v>3</v>
      </c>
      <c r="H29" s="44">
        <v>0</v>
      </c>
      <c r="I29" s="44">
        <v>3</v>
      </c>
      <c r="J29" s="45">
        <f t="shared" si="0"/>
        <v>1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</row>
    <row r="30" spans="1:42" x14ac:dyDescent="0.2">
      <c r="A30" s="16" t="s">
        <v>81</v>
      </c>
      <c r="B30" s="16" t="s">
        <v>82</v>
      </c>
      <c r="C30" s="16" t="s">
        <v>83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5">
        <v>0</v>
      </c>
    </row>
    <row r="31" spans="1:42" s="15" customFormat="1" x14ac:dyDescent="0.2">
      <c r="A31" s="16" t="s">
        <v>84</v>
      </c>
      <c r="B31" s="16" t="s">
        <v>85</v>
      </c>
      <c r="C31" s="16" t="s">
        <v>86</v>
      </c>
      <c r="D31" s="44">
        <v>16</v>
      </c>
      <c r="E31" s="44">
        <v>163</v>
      </c>
      <c r="F31" s="44">
        <v>0</v>
      </c>
      <c r="G31" s="44">
        <f t="shared" si="1"/>
        <v>179</v>
      </c>
      <c r="H31" s="44">
        <v>1</v>
      </c>
      <c r="I31" s="44">
        <v>172</v>
      </c>
      <c r="J31" s="45">
        <f t="shared" si="0"/>
        <v>1.0406976744186047</v>
      </c>
    </row>
    <row r="32" spans="1:42" x14ac:dyDescent="0.2">
      <c r="A32" s="16" t="s">
        <v>88</v>
      </c>
      <c r="B32" s="16" t="s">
        <v>89</v>
      </c>
      <c r="C32" s="16" t="s">
        <v>90</v>
      </c>
      <c r="D32" s="44">
        <v>5</v>
      </c>
      <c r="E32" s="44">
        <v>49</v>
      </c>
      <c r="F32" s="44">
        <v>0</v>
      </c>
      <c r="G32" s="44">
        <f t="shared" si="1"/>
        <v>54</v>
      </c>
      <c r="H32" s="44">
        <v>5</v>
      </c>
      <c r="I32" s="44">
        <v>49</v>
      </c>
      <c r="J32" s="45">
        <f t="shared" si="0"/>
        <v>1.1020408163265305</v>
      </c>
    </row>
    <row r="33" spans="1:42" x14ac:dyDescent="0.2">
      <c r="A33" s="16" t="s">
        <v>91</v>
      </c>
      <c r="B33" s="16" t="s">
        <v>92</v>
      </c>
      <c r="C33" s="16" t="s">
        <v>93</v>
      </c>
      <c r="D33" s="44">
        <v>0</v>
      </c>
      <c r="E33" s="44">
        <v>95</v>
      </c>
      <c r="F33" s="44">
        <v>0</v>
      </c>
      <c r="G33" s="44">
        <f t="shared" si="1"/>
        <v>95</v>
      </c>
      <c r="H33" s="44">
        <v>0</v>
      </c>
      <c r="I33" s="44">
        <v>110</v>
      </c>
      <c r="J33" s="45">
        <f t="shared" si="0"/>
        <v>0.86363636363636365</v>
      </c>
    </row>
    <row r="34" spans="1:42" x14ac:dyDescent="0.2">
      <c r="A34" s="16" t="s">
        <v>94</v>
      </c>
      <c r="B34" s="16" t="s">
        <v>95</v>
      </c>
      <c r="C34" s="16" t="s">
        <v>96</v>
      </c>
      <c r="D34" s="44">
        <v>1</v>
      </c>
      <c r="E34" s="44">
        <v>10</v>
      </c>
      <c r="F34" s="44">
        <v>0</v>
      </c>
      <c r="G34" s="44">
        <f t="shared" si="1"/>
        <v>11</v>
      </c>
      <c r="H34" s="44">
        <v>1</v>
      </c>
      <c r="I34" s="44">
        <v>8</v>
      </c>
      <c r="J34" s="45">
        <f t="shared" si="0"/>
        <v>1.375</v>
      </c>
    </row>
    <row r="35" spans="1:42" s="15" customFormat="1" x14ac:dyDescent="0.2">
      <c r="A35" s="16" t="s">
        <v>97</v>
      </c>
      <c r="B35" s="16" t="s">
        <v>98</v>
      </c>
      <c r="C35" s="16" t="s">
        <v>99</v>
      </c>
      <c r="D35" s="44">
        <v>2</v>
      </c>
      <c r="E35" s="44">
        <v>15</v>
      </c>
      <c r="F35" s="44">
        <v>0</v>
      </c>
      <c r="G35" s="44">
        <f t="shared" si="1"/>
        <v>17</v>
      </c>
      <c r="H35" s="44">
        <v>2</v>
      </c>
      <c r="I35" s="44">
        <v>16</v>
      </c>
      <c r="J35" s="45">
        <f t="shared" si="0"/>
        <v>1.0625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</row>
    <row r="36" spans="1:42" x14ac:dyDescent="0.2">
      <c r="A36" s="16" t="s">
        <v>100</v>
      </c>
      <c r="B36" s="16" t="s">
        <v>101</v>
      </c>
      <c r="C36" s="16" t="s">
        <v>102</v>
      </c>
      <c r="D36" s="44">
        <v>0</v>
      </c>
      <c r="E36" s="44">
        <v>10</v>
      </c>
      <c r="F36" s="44">
        <v>0</v>
      </c>
      <c r="G36" s="44">
        <f t="shared" si="1"/>
        <v>10</v>
      </c>
      <c r="H36" s="44">
        <v>0</v>
      </c>
      <c r="I36" s="44">
        <v>8</v>
      </c>
      <c r="J36" s="45">
        <f t="shared" si="0"/>
        <v>1.25</v>
      </c>
    </row>
    <row r="37" spans="1:42" x14ac:dyDescent="0.2">
      <c r="A37" s="16" t="s">
        <v>103</v>
      </c>
      <c r="B37" s="16" t="s">
        <v>104</v>
      </c>
      <c r="C37" s="16" t="s">
        <v>105</v>
      </c>
      <c r="D37" s="44">
        <v>0</v>
      </c>
      <c r="E37" s="44">
        <v>5</v>
      </c>
      <c r="F37" s="44">
        <v>0</v>
      </c>
      <c r="G37" s="44">
        <f t="shared" si="1"/>
        <v>5</v>
      </c>
      <c r="H37" s="44">
        <v>0</v>
      </c>
      <c r="I37" s="44">
        <v>6</v>
      </c>
      <c r="J37" s="45">
        <f t="shared" si="0"/>
        <v>0.83333333333333337</v>
      </c>
    </row>
    <row r="38" spans="1:42" x14ac:dyDescent="0.2">
      <c r="A38" s="16" t="s">
        <v>106</v>
      </c>
      <c r="B38" s="16" t="s">
        <v>107</v>
      </c>
      <c r="C38" s="16" t="s">
        <v>108</v>
      </c>
      <c r="D38" s="44">
        <v>2</v>
      </c>
      <c r="E38" s="44">
        <v>26</v>
      </c>
      <c r="F38" s="44">
        <v>0</v>
      </c>
      <c r="G38" s="44">
        <f t="shared" si="1"/>
        <v>28</v>
      </c>
      <c r="H38" s="44">
        <v>2</v>
      </c>
      <c r="I38" s="44">
        <v>22</v>
      </c>
      <c r="J38" s="45">
        <f t="shared" si="0"/>
        <v>1.2727272727272727</v>
      </c>
    </row>
    <row r="39" spans="1:42" x14ac:dyDescent="0.2">
      <c r="A39" s="16" t="s">
        <v>109</v>
      </c>
      <c r="B39" s="16" t="s">
        <v>110</v>
      </c>
      <c r="C39" s="16" t="s">
        <v>111</v>
      </c>
      <c r="D39" s="44">
        <v>4</v>
      </c>
      <c r="E39" s="44">
        <v>44</v>
      </c>
      <c r="F39" s="44">
        <v>0</v>
      </c>
      <c r="G39" s="44">
        <f t="shared" si="1"/>
        <v>48</v>
      </c>
      <c r="H39" s="44">
        <v>48</v>
      </c>
      <c r="I39" s="44">
        <v>34</v>
      </c>
      <c r="J39" s="45">
        <f t="shared" si="0"/>
        <v>1.411764705882353</v>
      </c>
    </row>
    <row r="40" spans="1:42" x14ac:dyDescent="0.2">
      <c r="A40" s="16" t="s">
        <v>112</v>
      </c>
      <c r="B40" s="16" t="s">
        <v>113</v>
      </c>
      <c r="C40" s="16" t="s">
        <v>114</v>
      </c>
      <c r="D40" s="44">
        <v>10</v>
      </c>
      <c r="E40" s="44">
        <v>98</v>
      </c>
      <c r="F40" s="44">
        <v>0</v>
      </c>
      <c r="G40" s="44">
        <f t="shared" si="1"/>
        <v>108</v>
      </c>
      <c r="H40" s="44">
        <v>10</v>
      </c>
      <c r="I40" s="44">
        <v>87</v>
      </c>
      <c r="J40" s="45">
        <f t="shared" si="0"/>
        <v>1.2413793103448276</v>
      </c>
    </row>
    <row r="41" spans="1:42" s="15" customFormat="1" x14ac:dyDescent="0.2">
      <c r="A41" s="59" t="s">
        <v>115</v>
      </c>
      <c r="B41" s="59" t="s">
        <v>116</v>
      </c>
      <c r="C41" s="59" t="s">
        <v>117</v>
      </c>
      <c r="D41" s="60">
        <v>0</v>
      </c>
      <c r="E41" s="60">
        <v>2</v>
      </c>
      <c r="F41" s="60">
        <v>0</v>
      </c>
      <c r="G41" s="60">
        <f t="shared" si="1"/>
        <v>2</v>
      </c>
      <c r="H41" s="60">
        <v>0</v>
      </c>
      <c r="I41" s="60">
        <v>6</v>
      </c>
      <c r="J41" s="61">
        <f t="shared" si="0"/>
        <v>0.33333333333333331</v>
      </c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</row>
    <row r="42" spans="1:42" x14ac:dyDescent="0.2">
      <c r="A42" s="16" t="s">
        <v>118</v>
      </c>
      <c r="B42" s="16" t="s">
        <v>119</v>
      </c>
      <c r="C42" s="16" t="s">
        <v>120</v>
      </c>
      <c r="D42" s="44">
        <v>2</v>
      </c>
      <c r="E42" s="44">
        <v>16</v>
      </c>
      <c r="F42" s="44">
        <v>1</v>
      </c>
      <c r="G42" s="44">
        <f t="shared" si="1"/>
        <v>19</v>
      </c>
      <c r="H42" s="44">
        <v>2</v>
      </c>
      <c r="I42" s="44">
        <v>9</v>
      </c>
      <c r="J42" s="45">
        <f t="shared" si="0"/>
        <v>2.1111111111111112</v>
      </c>
    </row>
    <row r="43" spans="1:42" x14ac:dyDescent="0.2">
      <c r="A43" s="16" t="s">
        <v>121</v>
      </c>
      <c r="B43" s="16" t="s">
        <v>122</v>
      </c>
      <c r="C43" s="16" t="s">
        <v>123</v>
      </c>
      <c r="D43" s="44">
        <v>7</v>
      </c>
      <c r="E43" s="44">
        <v>125</v>
      </c>
      <c r="F43" s="44">
        <v>0</v>
      </c>
      <c r="G43" s="44">
        <f t="shared" si="1"/>
        <v>132</v>
      </c>
      <c r="H43" s="44">
        <v>7</v>
      </c>
      <c r="I43" s="44">
        <v>104</v>
      </c>
      <c r="J43" s="45">
        <f t="shared" si="0"/>
        <v>1.2692307692307692</v>
      </c>
    </row>
    <row r="44" spans="1:42" s="15" customFormat="1" x14ac:dyDescent="0.2">
      <c r="A44" s="16" t="s">
        <v>124</v>
      </c>
      <c r="B44" s="16" t="s">
        <v>122</v>
      </c>
      <c r="C44" s="16" t="s">
        <v>125</v>
      </c>
      <c r="D44" s="44">
        <v>2</v>
      </c>
      <c r="E44" s="44">
        <v>36</v>
      </c>
      <c r="F44" s="44">
        <v>2</v>
      </c>
      <c r="G44" s="44">
        <f t="shared" si="1"/>
        <v>40</v>
      </c>
      <c r="H44" s="44">
        <v>0</v>
      </c>
      <c r="I44" s="44">
        <v>31</v>
      </c>
      <c r="J44" s="45">
        <f t="shared" si="0"/>
        <v>1.2903225806451613</v>
      </c>
    </row>
    <row r="45" spans="1:42" s="15" customFormat="1" x14ac:dyDescent="0.2">
      <c r="A45" s="16" t="s">
        <v>126</v>
      </c>
      <c r="B45" s="16" t="s">
        <v>127</v>
      </c>
      <c r="C45" s="16" t="s">
        <v>127</v>
      </c>
      <c r="D45" s="44">
        <v>0</v>
      </c>
      <c r="E45" s="44">
        <v>39</v>
      </c>
      <c r="F45" s="44">
        <v>0</v>
      </c>
      <c r="G45" s="44">
        <f t="shared" si="1"/>
        <v>39</v>
      </c>
      <c r="H45" s="44">
        <v>0</v>
      </c>
      <c r="I45" s="44">
        <v>29</v>
      </c>
      <c r="J45" s="45">
        <f t="shared" si="0"/>
        <v>1.3448275862068966</v>
      </c>
    </row>
    <row r="46" spans="1:42" x14ac:dyDescent="0.2">
      <c r="A46" s="16" t="s">
        <v>128</v>
      </c>
      <c r="B46" s="16" t="s">
        <v>129</v>
      </c>
      <c r="C46" s="16" t="s">
        <v>130</v>
      </c>
      <c r="D46" s="44">
        <v>3</v>
      </c>
      <c r="E46" s="44">
        <v>42</v>
      </c>
      <c r="F46" s="44">
        <v>0</v>
      </c>
      <c r="G46" s="44">
        <f t="shared" si="1"/>
        <v>45</v>
      </c>
      <c r="H46" s="44">
        <v>1</v>
      </c>
      <c r="I46" s="44">
        <v>27</v>
      </c>
      <c r="J46" s="45">
        <f t="shared" si="0"/>
        <v>1.6666666666666667</v>
      </c>
    </row>
    <row r="47" spans="1:42" x14ac:dyDescent="0.2">
      <c r="A47" s="16" t="s">
        <v>131</v>
      </c>
      <c r="B47" s="16" t="s">
        <v>132</v>
      </c>
      <c r="C47" s="16" t="s">
        <v>133</v>
      </c>
      <c r="D47" s="44">
        <v>3</v>
      </c>
      <c r="E47" s="44">
        <v>18</v>
      </c>
      <c r="F47" s="44">
        <v>0</v>
      </c>
      <c r="G47" s="44">
        <f t="shared" si="1"/>
        <v>21</v>
      </c>
      <c r="H47" s="44">
        <v>1</v>
      </c>
      <c r="I47" s="44">
        <v>26</v>
      </c>
      <c r="J47" s="45">
        <f t="shared" si="0"/>
        <v>0.80769230769230771</v>
      </c>
    </row>
    <row r="48" spans="1:42" x14ac:dyDescent="0.2">
      <c r="A48" s="16" t="s">
        <v>134</v>
      </c>
      <c r="B48" s="16" t="s">
        <v>135</v>
      </c>
      <c r="C48" s="16" t="s">
        <v>136</v>
      </c>
      <c r="D48" s="44">
        <v>10</v>
      </c>
      <c r="E48" s="44">
        <v>71</v>
      </c>
      <c r="F48" s="44">
        <v>0</v>
      </c>
      <c r="G48" s="44">
        <f t="shared" si="1"/>
        <v>81</v>
      </c>
      <c r="H48" s="44">
        <v>10</v>
      </c>
      <c r="I48" s="44">
        <v>93</v>
      </c>
      <c r="J48" s="45">
        <f t="shared" si="0"/>
        <v>0.87096774193548387</v>
      </c>
    </row>
    <row r="49" spans="1:42" x14ac:dyDescent="0.2">
      <c r="A49" s="16" t="s">
        <v>137</v>
      </c>
      <c r="B49" s="16" t="s">
        <v>138</v>
      </c>
      <c r="C49" s="16" t="s">
        <v>139</v>
      </c>
      <c r="D49" s="44">
        <v>13</v>
      </c>
      <c r="E49" s="44">
        <v>86</v>
      </c>
      <c r="F49" s="44">
        <v>0</v>
      </c>
      <c r="G49" s="44">
        <f t="shared" si="1"/>
        <v>99</v>
      </c>
      <c r="H49" s="44">
        <v>1</v>
      </c>
      <c r="I49" s="44">
        <v>69</v>
      </c>
      <c r="J49" s="45">
        <f t="shared" si="0"/>
        <v>1.4347826086956521</v>
      </c>
    </row>
    <row r="50" spans="1:42" s="15" customFormat="1" x14ac:dyDescent="0.2">
      <c r="A50" s="16" t="s">
        <v>140</v>
      </c>
      <c r="B50" s="16" t="s">
        <v>141</v>
      </c>
      <c r="C50" s="16" t="s">
        <v>142</v>
      </c>
      <c r="D50" s="44">
        <v>12</v>
      </c>
      <c r="E50" s="44">
        <v>86</v>
      </c>
      <c r="F50" s="44">
        <v>0</v>
      </c>
      <c r="G50" s="44">
        <f t="shared" si="1"/>
        <v>98</v>
      </c>
      <c r="H50" s="44">
        <v>3</v>
      </c>
      <c r="I50" s="44">
        <v>79</v>
      </c>
      <c r="J50" s="45">
        <f t="shared" si="0"/>
        <v>1.240506329113924</v>
      </c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</row>
    <row r="51" spans="1:42" x14ac:dyDescent="0.2">
      <c r="A51" s="16" t="s">
        <v>143</v>
      </c>
      <c r="B51" s="16" t="s">
        <v>144</v>
      </c>
      <c r="C51" s="16" t="s">
        <v>145</v>
      </c>
      <c r="D51" s="44">
        <v>6</v>
      </c>
      <c r="E51" s="44">
        <v>36</v>
      </c>
      <c r="F51" s="44">
        <v>0</v>
      </c>
      <c r="G51" s="44">
        <f t="shared" si="1"/>
        <v>42</v>
      </c>
      <c r="H51" s="44">
        <v>6</v>
      </c>
      <c r="I51" s="44">
        <v>38</v>
      </c>
      <c r="J51" s="45">
        <f t="shared" si="0"/>
        <v>1.1052631578947369</v>
      </c>
    </row>
    <row r="52" spans="1:42" s="15" customFormat="1" x14ac:dyDescent="0.2">
      <c r="A52" s="16" t="s">
        <v>146</v>
      </c>
      <c r="B52" s="16" t="s">
        <v>147</v>
      </c>
      <c r="C52" s="16" t="s">
        <v>148</v>
      </c>
      <c r="D52" s="44">
        <v>18</v>
      </c>
      <c r="E52" s="44">
        <v>3</v>
      </c>
      <c r="F52" s="44">
        <v>0</v>
      </c>
      <c r="G52" s="44">
        <f t="shared" si="1"/>
        <v>21</v>
      </c>
      <c r="H52" s="44">
        <v>0</v>
      </c>
      <c r="I52" s="44">
        <v>16</v>
      </c>
      <c r="J52" s="45">
        <f t="shared" si="0"/>
        <v>1.3125</v>
      </c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</row>
    <row r="53" spans="1:42" x14ac:dyDescent="0.2">
      <c r="A53" s="16" t="s">
        <v>149</v>
      </c>
      <c r="B53" s="16" t="s">
        <v>147</v>
      </c>
      <c r="C53" s="16" t="s">
        <v>150</v>
      </c>
      <c r="D53" s="44">
        <v>21</v>
      </c>
      <c r="E53" s="44">
        <v>1</v>
      </c>
      <c r="F53" s="44">
        <v>0</v>
      </c>
      <c r="G53" s="44">
        <f t="shared" si="1"/>
        <v>22</v>
      </c>
      <c r="H53" s="44">
        <v>0</v>
      </c>
      <c r="I53" s="44">
        <v>24</v>
      </c>
      <c r="J53" s="45">
        <f t="shared" si="0"/>
        <v>0.91666666666666663</v>
      </c>
    </row>
    <row r="54" spans="1:42" x14ac:dyDescent="0.2">
      <c r="A54" s="16" t="s">
        <v>151</v>
      </c>
      <c r="B54" s="16" t="s">
        <v>152</v>
      </c>
      <c r="C54" s="16" t="s">
        <v>153</v>
      </c>
      <c r="D54" s="44">
        <v>7</v>
      </c>
      <c r="E54" s="44">
        <v>101</v>
      </c>
      <c r="F54" s="44">
        <v>0</v>
      </c>
      <c r="G54" s="44">
        <f t="shared" si="1"/>
        <v>108</v>
      </c>
      <c r="H54" s="44">
        <v>26</v>
      </c>
      <c r="I54" s="44">
        <v>50</v>
      </c>
      <c r="J54" s="45">
        <f t="shared" si="0"/>
        <v>2.16</v>
      </c>
    </row>
    <row r="55" spans="1:42" s="15" customFormat="1" x14ac:dyDescent="0.2">
      <c r="A55" s="16" t="s">
        <v>154</v>
      </c>
      <c r="B55" s="16" t="s">
        <v>155</v>
      </c>
      <c r="C55" s="16" t="s">
        <v>156</v>
      </c>
      <c r="D55" s="44">
        <v>3</v>
      </c>
      <c r="E55" s="44">
        <v>8</v>
      </c>
      <c r="F55" s="44">
        <v>0</v>
      </c>
      <c r="G55" s="44">
        <f t="shared" si="1"/>
        <v>11</v>
      </c>
      <c r="H55" s="44">
        <v>0</v>
      </c>
      <c r="I55" s="44">
        <v>13</v>
      </c>
      <c r="J55" s="45">
        <f t="shared" si="0"/>
        <v>0.84615384615384615</v>
      </c>
    </row>
    <row r="56" spans="1:42" x14ac:dyDescent="0.2">
      <c r="A56" s="16" t="s">
        <v>157</v>
      </c>
      <c r="B56" s="16" t="s">
        <v>155</v>
      </c>
      <c r="C56" s="16" t="s">
        <v>158</v>
      </c>
      <c r="D56" s="44">
        <v>3</v>
      </c>
      <c r="E56" s="44">
        <v>25</v>
      </c>
      <c r="F56" s="44">
        <v>0</v>
      </c>
      <c r="G56" s="44">
        <f t="shared" si="1"/>
        <v>28</v>
      </c>
      <c r="H56" s="44">
        <v>0</v>
      </c>
      <c r="I56" s="44">
        <v>27</v>
      </c>
      <c r="J56" s="45">
        <f t="shared" si="0"/>
        <v>1.037037037037037</v>
      </c>
    </row>
    <row r="57" spans="1:42" x14ac:dyDescent="0.2">
      <c r="A57" s="16" t="s">
        <v>159</v>
      </c>
      <c r="B57" s="16" t="s">
        <v>160</v>
      </c>
      <c r="C57" s="16" t="s">
        <v>161</v>
      </c>
      <c r="D57" s="44">
        <v>6</v>
      </c>
      <c r="E57" s="44">
        <v>37</v>
      </c>
      <c r="F57" s="44">
        <v>0</v>
      </c>
      <c r="G57" s="44">
        <f t="shared" si="1"/>
        <v>43</v>
      </c>
      <c r="H57" s="44">
        <v>4</v>
      </c>
      <c r="I57" s="44">
        <v>19</v>
      </c>
      <c r="J57" s="45">
        <f t="shared" si="0"/>
        <v>2.263157894736842</v>
      </c>
    </row>
    <row r="58" spans="1:42" x14ac:dyDescent="0.2">
      <c r="A58" s="16" t="s">
        <v>162</v>
      </c>
      <c r="B58" s="16" t="s">
        <v>163</v>
      </c>
      <c r="C58" s="16" t="s">
        <v>164</v>
      </c>
      <c r="D58" s="44">
        <v>1</v>
      </c>
      <c r="E58" s="44">
        <v>42</v>
      </c>
      <c r="F58" s="44">
        <v>0</v>
      </c>
      <c r="G58" s="44">
        <f t="shared" si="1"/>
        <v>43</v>
      </c>
      <c r="H58" s="44">
        <v>1</v>
      </c>
      <c r="I58" s="44">
        <v>30</v>
      </c>
      <c r="J58" s="45">
        <f t="shared" si="0"/>
        <v>1.4333333333333333</v>
      </c>
    </row>
    <row r="59" spans="1:42" x14ac:dyDescent="0.2">
      <c r="A59" s="16" t="s">
        <v>165</v>
      </c>
      <c r="B59" s="16" t="s">
        <v>166</v>
      </c>
      <c r="C59" s="16" t="s">
        <v>167</v>
      </c>
      <c r="D59" s="44">
        <v>15</v>
      </c>
      <c r="E59" s="44">
        <v>127</v>
      </c>
      <c r="F59" s="44">
        <v>0</v>
      </c>
      <c r="G59" s="44">
        <f t="shared" si="1"/>
        <v>142</v>
      </c>
      <c r="H59" s="44">
        <v>8</v>
      </c>
      <c r="I59" s="44">
        <v>74</v>
      </c>
      <c r="J59" s="45">
        <f t="shared" si="0"/>
        <v>1.9189189189189189</v>
      </c>
    </row>
    <row r="60" spans="1:42" x14ac:dyDescent="0.2">
      <c r="A60" s="16" t="s">
        <v>168</v>
      </c>
      <c r="B60" s="16" t="s">
        <v>169</v>
      </c>
      <c r="C60" s="16" t="s">
        <v>170</v>
      </c>
      <c r="D60" s="44">
        <v>1</v>
      </c>
      <c r="E60" s="44">
        <v>17</v>
      </c>
      <c r="F60" s="44">
        <v>0</v>
      </c>
      <c r="G60" s="44">
        <f t="shared" si="1"/>
        <v>18</v>
      </c>
      <c r="H60" s="44">
        <v>1</v>
      </c>
      <c r="I60" s="44">
        <v>17</v>
      </c>
      <c r="J60" s="45">
        <f t="shared" si="0"/>
        <v>1.0588235294117647</v>
      </c>
    </row>
    <row r="61" spans="1:42" x14ac:dyDescent="0.2">
      <c r="A61" s="16" t="s">
        <v>171</v>
      </c>
      <c r="B61" s="16" t="s">
        <v>172</v>
      </c>
      <c r="C61" s="16" t="s">
        <v>172</v>
      </c>
      <c r="D61" s="44">
        <v>5</v>
      </c>
      <c r="E61" s="44">
        <v>100</v>
      </c>
      <c r="F61" s="44">
        <v>0</v>
      </c>
      <c r="G61" s="44">
        <f t="shared" si="1"/>
        <v>105</v>
      </c>
      <c r="H61" s="44">
        <v>4</v>
      </c>
      <c r="I61" s="44">
        <v>114</v>
      </c>
      <c r="J61" s="45">
        <f t="shared" si="0"/>
        <v>0.92105263157894735</v>
      </c>
    </row>
    <row r="62" spans="1:42" x14ac:dyDescent="0.2">
      <c r="A62" s="16" t="s">
        <v>173</v>
      </c>
      <c r="B62" s="16" t="s">
        <v>174</v>
      </c>
      <c r="C62" s="16" t="s">
        <v>175</v>
      </c>
      <c r="D62" s="44">
        <v>0</v>
      </c>
      <c r="E62" s="44">
        <v>24</v>
      </c>
      <c r="F62" s="44">
        <v>0</v>
      </c>
      <c r="G62" s="44">
        <f t="shared" si="1"/>
        <v>24</v>
      </c>
      <c r="H62" s="44">
        <v>24</v>
      </c>
      <c r="I62" s="44">
        <v>19</v>
      </c>
      <c r="J62" s="45">
        <f t="shared" si="0"/>
        <v>1.263157894736842</v>
      </c>
    </row>
    <row r="63" spans="1:42" x14ac:dyDescent="0.2">
      <c r="A63" s="16" t="s">
        <v>176</v>
      </c>
      <c r="B63" s="16" t="s">
        <v>177</v>
      </c>
      <c r="C63" s="16" t="s">
        <v>178</v>
      </c>
      <c r="D63" s="44">
        <v>2</v>
      </c>
      <c r="E63" s="44">
        <v>31</v>
      </c>
      <c r="F63" s="44">
        <v>0</v>
      </c>
      <c r="G63" s="44">
        <f t="shared" si="1"/>
        <v>33</v>
      </c>
      <c r="H63" s="44">
        <v>1</v>
      </c>
      <c r="I63" s="44">
        <v>30</v>
      </c>
      <c r="J63" s="45">
        <f t="shared" si="0"/>
        <v>1.1000000000000001</v>
      </c>
    </row>
    <row r="64" spans="1:42" x14ac:dyDescent="0.2">
      <c r="A64" s="16" t="s">
        <v>181</v>
      </c>
      <c r="B64" s="16" t="s">
        <v>180</v>
      </c>
      <c r="C64" s="16" t="s">
        <v>403</v>
      </c>
      <c r="D64" s="44">
        <v>2</v>
      </c>
      <c r="E64" s="44">
        <v>206</v>
      </c>
      <c r="F64" s="44">
        <v>0</v>
      </c>
      <c r="G64" s="44">
        <f t="shared" si="1"/>
        <v>208</v>
      </c>
      <c r="H64" s="44">
        <v>0</v>
      </c>
      <c r="I64" s="44">
        <v>207</v>
      </c>
      <c r="J64" s="45">
        <f t="shared" si="0"/>
        <v>1.0048309178743962</v>
      </c>
    </row>
    <row r="65" spans="1:42" x14ac:dyDescent="0.2">
      <c r="A65" s="16" t="s">
        <v>183</v>
      </c>
      <c r="B65" s="16" t="s">
        <v>180</v>
      </c>
      <c r="C65" s="16" t="s">
        <v>184</v>
      </c>
      <c r="D65" s="44">
        <v>4</v>
      </c>
      <c r="E65" s="44">
        <v>216</v>
      </c>
      <c r="F65" s="44">
        <v>0</v>
      </c>
      <c r="G65" s="44">
        <f t="shared" si="1"/>
        <v>220</v>
      </c>
      <c r="H65" s="44">
        <v>1</v>
      </c>
      <c r="I65" s="44">
        <v>228</v>
      </c>
      <c r="J65" s="45">
        <f t="shared" si="0"/>
        <v>0.96491228070175439</v>
      </c>
    </row>
    <row r="66" spans="1:42" x14ac:dyDescent="0.2">
      <c r="A66" s="16" t="s">
        <v>189</v>
      </c>
      <c r="B66" s="16" t="s">
        <v>180</v>
      </c>
      <c r="C66" s="16" t="s">
        <v>190</v>
      </c>
      <c r="D66" s="44">
        <v>9</v>
      </c>
      <c r="E66" s="44">
        <v>114</v>
      </c>
      <c r="F66" s="44">
        <v>0</v>
      </c>
      <c r="G66" s="44">
        <f t="shared" si="1"/>
        <v>123</v>
      </c>
      <c r="H66" s="44">
        <v>0</v>
      </c>
      <c r="I66" s="44">
        <v>133</v>
      </c>
      <c r="J66" s="45">
        <f t="shared" si="0"/>
        <v>0.92481203007518797</v>
      </c>
    </row>
    <row r="67" spans="1:42" x14ac:dyDescent="0.2">
      <c r="A67" s="16" t="s">
        <v>390</v>
      </c>
      <c r="B67" s="16" t="s">
        <v>180</v>
      </c>
      <c r="C67" s="16" t="s">
        <v>404</v>
      </c>
      <c r="D67" s="44">
        <v>3</v>
      </c>
      <c r="E67" s="44">
        <v>163</v>
      </c>
      <c r="F67" s="44">
        <v>0</v>
      </c>
      <c r="G67" s="44">
        <f t="shared" si="1"/>
        <v>166</v>
      </c>
      <c r="H67" s="44">
        <v>2</v>
      </c>
      <c r="I67" s="44">
        <v>173</v>
      </c>
      <c r="J67" s="45">
        <f t="shared" si="0"/>
        <v>0.95953757225433522</v>
      </c>
    </row>
    <row r="68" spans="1:42" x14ac:dyDescent="0.2">
      <c r="A68" s="16" t="s">
        <v>191</v>
      </c>
      <c r="B68" s="16" t="s">
        <v>180</v>
      </c>
      <c r="C68" s="16" t="s">
        <v>192</v>
      </c>
      <c r="D68" s="44">
        <v>0</v>
      </c>
      <c r="E68" s="44">
        <v>103</v>
      </c>
      <c r="F68" s="44">
        <v>0</v>
      </c>
      <c r="G68" s="44">
        <f t="shared" si="1"/>
        <v>103</v>
      </c>
      <c r="H68" s="44">
        <v>0</v>
      </c>
      <c r="I68" s="44">
        <v>104</v>
      </c>
      <c r="J68" s="45">
        <f t="shared" si="0"/>
        <v>0.99038461538461542</v>
      </c>
    </row>
    <row r="69" spans="1:42" x14ac:dyDescent="0.2">
      <c r="A69" s="16" t="s">
        <v>387</v>
      </c>
      <c r="B69" s="16" t="s">
        <v>180</v>
      </c>
      <c r="C69" s="16" t="s">
        <v>186</v>
      </c>
      <c r="D69" s="44">
        <v>0</v>
      </c>
      <c r="E69" s="44">
        <v>254</v>
      </c>
      <c r="F69" s="44">
        <v>0</v>
      </c>
      <c r="G69" s="44">
        <f t="shared" si="1"/>
        <v>254</v>
      </c>
      <c r="H69" s="44">
        <v>0</v>
      </c>
      <c r="I69" s="44">
        <v>277</v>
      </c>
      <c r="J69" s="45">
        <f t="shared" si="0"/>
        <v>0.9169675090252708</v>
      </c>
    </row>
    <row r="70" spans="1:42" x14ac:dyDescent="0.2">
      <c r="A70" s="16" t="s">
        <v>193</v>
      </c>
      <c r="B70" s="16" t="s">
        <v>180</v>
      </c>
      <c r="C70" s="16" t="s">
        <v>194</v>
      </c>
      <c r="D70" s="44">
        <v>2</v>
      </c>
      <c r="E70" s="44">
        <v>51</v>
      </c>
      <c r="F70" s="44">
        <v>0</v>
      </c>
      <c r="G70" s="44">
        <f t="shared" si="1"/>
        <v>53</v>
      </c>
      <c r="H70" s="44">
        <v>0</v>
      </c>
      <c r="I70" s="44">
        <v>53</v>
      </c>
      <c r="J70" s="45">
        <f t="shared" si="0"/>
        <v>1</v>
      </c>
    </row>
    <row r="71" spans="1:42" x14ac:dyDescent="0.2">
      <c r="A71" s="16" t="s">
        <v>195</v>
      </c>
      <c r="B71" s="16" t="s">
        <v>180</v>
      </c>
      <c r="C71" s="16" t="s">
        <v>196</v>
      </c>
      <c r="D71" s="44">
        <v>1</v>
      </c>
      <c r="E71" s="44">
        <v>167</v>
      </c>
      <c r="F71" s="44">
        <v>0</v>
      </c>
      <c r="G71" s="44">
        <f t="shared" si="1"/>
        <v>168</v>
      </c>
      <c r="H71" s="44">
        <v>0</v>
      </c>
      <c r="I71" s="44">
        <v>179</v>
      </c>
      <c r="J71" s="45">
        <f t="shared" si="0"/>
        <v>0.93854748603351956</v>
      </c>
    </row>
    <row r="72" spans="1:42" x14ac:dyDescent="0.2">
      <c r="A72" s="16" t="s">
        <v>197</v>
      </c>
      <c r="B72" s="16" t="s">
        <v>180</v>
      </c>
      <c r="C72" s="16" t="s">
        <v>198</v>
      </c>
      <c r="D72" s="44">
        <v>14</v>
      </c>
      <c r="E72" s="44">
        <v>814</v>
      </c>
      <c r="F72" s="44">
        <v>0</v>
      </c>
      <c r="G72" s="44">
        <f t="shared" si="1"/>
        <v>828</v>
      </c>
      <c r="H72" s="44">
        <v>1</v>
      </c>
      <c r="I72" s="44">
        <v>711</v>
      </c>
      <c r="J72" s="45">
        <f t="shared" si="0"/>
        <v>1.1645569620253164</v>
      </c>
    </row>
    <row r="73" spans="1:42" x14ac:dyDescent="0.2">
      <c r="A73" s="16" t="s">
        <v>199</v>
      </c>
      <c r="B73" s="16" t="s">
        <v>180</v>
      </c>
      <c r="C73" s="16" t="s">
        <v>200</v>
      </c>
      <c r="D73" s="44">
        <v>4</v>
      </c>
      <c r="E73" s="44">
        <v>202</v>
      </c>
      <c r="F73" s="44">
        <v>0</v>
      </c>
      <c r="G73" s="44">
        <f t="shared" si="1"/>
        <v>206</v>
      </c>
      <c r="H73" s="44">
        <v>0</v>
      </c>
      <c r="I73" s="44">
        <v>167</v>
      </c>
      <c r="J73" s="45">
        <f t="shared" si="0"/>
        <v>1.2335329341317365</v>
      </c>
    </row>
    <row r="74" spans="1:42" x14ac:dyDescent="0.2">
      <c r="A74" s="16" t="s">
        <v>201</v>
      </c>
      <c r="B74" s="16" t="s">
        <v>180</v>
      </c>
      <c r="C74" s="16" t="s">
        <v>421</v>
      </c>
      <c r="D74" s="44">
        <v>8</v>
      </c>
      <c r="E74" s="44">
        <v>720</v>
      </c>
      <c r="F74" s="44">
        <v>0</v>
      </c>
      <c r="G74" s="44">
        <f t="shared" si="1"/>
        <v>728</v>
      </c>
      <c r="H74" s="44">
        <v>0</v>
      </c>
      <c r="I74" s="44">
        <v>614</v>
      </c>
      <c r="J74" s="45">
        <f t="shared" si="0"/>
        <v>1.1856677524429968</v>
      </c>
    </row>
    <row r="75" spans="1:42" x14ac:dyDescent="0.2">
      <c r="A75" s="16" t="s">
        <v>203</v>
      </c>
      <c r="B75" s="16" t="s">
        <v>180</v>
      </c>
      <c r="C75" s="16" t="s">
        <v>422</v>
      </c>
      <c r="D75" s="44">
        <v>3</v>
      </c>
      <c r="E75" s="44">
        <v>367</v>
      </c>
      <c r="F75" s="44">
        <v>0</v>
      </c>
      <c r="G75" s="44">
        <f t="shared" si="1"/>
        <v>370</v>
      </c>
      <c r="H75" s="44">
        <v>1</v>
      </c>
      <c r="I75" s="44">
        <v>360</v>
      </c>
      <c r="J75" s="45">
        <f t="shared" si="0"/>
        <v>1.0277777777777777</v>
      </c>
    </row>
    <row r="76" spans="1:42" x14ac:dyDescent="0.2">
      <c r="A76" s="16" t="s">
        <v>396</v>
      </c>
      <c r="B76" s="16" t="s">
        <v>180</v>
      </c>
      <c r="C76" s="16" t="s">
        <v>423</v>
      </c>
      <c r="D76" s="44">
        <v>5</v>
      </c>
      <c r="E76" s="44">
        <v>190</v>
      </c>
      <c r="F76" s="44">
        <v>0</v>
      </c>
      <c r="G76" s="44">
        <f t="shared" si="1"/>
        <v>195</v>
      </c>
      <c r="H76" s="44">
        <v>5</v>
      </c>
      <c r="I76" s="44">
        <v>204</v>
      </c>
      <c r="J76" s="45">
        <f t="shared" ref="J76:J114" si="2">G76/I76</f>
        <v>0.95588235294117652</v>
      </c>
    </row>
    <row r="77" spans="1:42" x14ac:dyDescent="0.2">
      <c r="A77" s="16" t="s">
        <v>205</v>
      </c>
      <c r="B77" s="16" t="s">
        <v>180</v>
      </c>
      <c r="C77" s="16" t="s">
        <v>206</v>
      </c>
      <c r="D77" s="44">
        <v>3</v>
      </c>
      <c r="E77" s="44">
        <v>50</v>
      </c>
      <c r="F77" s="44">
        <v>0</v>
      </c>
      <c r="G77" s="44">
        <f>SUM(D77:F77)</f>
        <v>53</v>
      </c>
      <c r="H77" s="44">
        <v>0</v>
      </c>
      <c r="I77" s="44">
        <v>40</v>
      </c>
      <c r="J77" s="45">
        <f>G77/I77</f>
        <v>1.325</v>
      </c>
    </row>
    <row r="78" spans="1:42" s="15" customFormat="1" x14ac:dyDescent="0.2">
      <c r="A78" s="16" t="s">
        <v>207</v>
      </c>
      <c r="B78" s="16" t="s">
        <v>208</v>
      </c>
      <c r="C78" s="16" t="s">
        <v>208</v>
      </c>
      <c r="D78" s="44">
        <v>5</v>
      </c>
      <c r="E78" s="44">
        <v>52</v>
      </c>
      <c r="F78" s="44">
        <v>0</v>
      </c>
      <c r="G78" s="44">
        <f t="shared" ref="G78:G113" si="3">SUM(D78:F78)</f>
        <v>57</v>
      </c>
      <c r="H78" s="44">
        <v>5</v>
      </c>
      <c r="I78" s="44">
        <v>56</v>
      </c>
      <c r="J78" s="45">
        <f t="shared" si="2"/>
        <v>1.0178571428571428</v>
      </c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</row>
    <row r="79" spans="1:42" x14ac:dyDescent="0.2">
      <c r="A79" s="16" t="s">
        <v>209</v>
      </c>
      <c r="B79" s="16" t="s">
        <v>210</v>
      </c>
      <c r="C79" s="16" t="s">
        <v>211</v>
      </c>
      <c r="D79" s="44">
        <v>1</v>
      </c>
      <c r="E79" s="44">
        <v>12</v>
      </c>
      <c r="F79" s="44">
        <v>0</v>
      </c>
      <c r="G79" s="44">
        <f t="shared" si="3"/>
        <v>13</v>
      </c>
      <c r="H79" s="44">
        <v>1</v>
      </c>
      <c r="I79" s="44">
        <v>9</v>
      </c>
      <c r="J79" s="45">
        <f t="shared" si="2"/>
        <v>1.4444444444444444</v>
      </c>
    </row>
    <row r="80" spans="1:42" x14ac:dyDescent="0.2">
      <c r="A80" s="34" t="s">
        <v>407</v>
      </c>
      <c r="B80" s="16" t="s">
        <v>210</v>
      </c>
      <c r="C80" s="16" t="s">
        <v>408</v>
      </c>
      <c r="D80" s="44">
        <v>0</v>
      </c>
      <c r="E80" s="44">
        <v>5</v>
      </c>
      <c r="F80" s="44">
        <v>0</v>
      </c>
      <c r="G80" s="44">
        <f t="shared" si="3"/>
        <v>5</v>
      </c>
      <c r="H80" s="44">
        <v>0</v>
      </c>
      <c r="I80" s="44">
        <v>5</v>
      </c>
      <c r="J80" s="45">
        <f t="shared" si="2"/>
        <v>1</v>
      </c>
    </row>
    <row r="81" spans="1:42" x14ac:dyDescent="0.2">
      <c r="A81" s="16" t="s">
        <v>212</v>
      </c>
      <c r="B81" s="16" t="s">
        <v>213</v>
      </c>
      <c r="C81" s="16" t="s">
        <v>214</v>
      </c>
      <c r="D81" s="44">
        <v>2</v>
      </c>
      <c r="E81" s="44">
        <v>73</v>
      </c>
      <c r="F81" s="44">
        <v>0</v>
      </c>
      <c r="G81" s="44">
        <f t="shared" si="3"/>
        <v>75</v>
      </c>
      <c r="H81" s="44">
        <v>0</v>
      </c>
      <c r="I81" s="44">
        <v>62</v>
      </c>
      <c r="J81" s="45">
        <f t="shared" si="2"/>
        <v>1.2096774193548387</v>
      </c>
    </row>
    <row r="82" spans="1:42" s="15" customFormat="1" x14ac:dyDescent="0.2">
      <c r="A82" s="16" t="s">
        <v>215</v>
      </c>
      <c r="B82" s="16" t="s">
        <v>216</v>
      </c>
      <c r="C82" s="16" t="s">
        <v>216</v>
      </c>
      <c r="D82" s="44">
        <v>2</v>
      </c>
      <c r="E82" s="44">
        <v>40</v>
      </c>
      <c r="F82" s="44">
        <v>0</v>
      </c>
      <c r="G82" s="44">
        <f t="shared" si="3"/>
        <v>42</v>
      </c>
      <c r="H82" s="44">
        <v>2</v>
      </c>
      <c r="I82" s="44">
        <v>32</v>
      </c>
      <c r="J82" s="45">
        <f t="shared" si="2"/>
        <v>1.3125</v>
      </c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</row>
    <row r="83" spans="1:42" x14ac:dyDescent="0.2">
      <c r="A83" s="16" t="s">
        <v>218</v>
      </c>
      <c r="B83" s="16" t="s">
        <v>219</v>
      </c>
      <c r="C83" s="16" t="s">
        <v>220</v>
      </c>
      <c r="D83" s="44">
        <v>6</v>
      </c>
      <c r="E83" s="44">
        <v>108</v>
      </c>
      <c r="F83" s="44">
        <v>1</v>
      </c>
      <c r="G83" s="44">
        <f t="shared" si="3"/>
        <v>115</v>
      </c>
      <c r="H83" s="44">
        <v>6</v>
      </c>
      <c r="I83" s="44">
        <v>121</v>
      </c>
      <c r="J83" s="45">
        <f t="shared" si="2"/>
        <v>0.95041322314049592</v>
      </c>
    </row>
    <row r="84" spans="1:42" x14ac:dyDescent="0.2">
      <c r="A84" s="16" t="s">
        <v>221</v>
      </c>
      <c r="B84" s="16" t="s">
        <v>219</v>
      </c>
      <c r="C84" s="16" t="s">
        <v>222</v>
      </c>
      <c r="D84" s="44">
        <v>3</v>
      </c>
      <c r="E84" s="44">
        <v>44</v>
      </c>
      <c r="F84" s="44">
        <v>0</v>
      </c>
      <c r="G84" s="44">
        <f t="shared" si="3"/>
        <v>47</v>
      </c>
      <c r="H84" s="44">
        <v>1</v>
      </c>
      <c r="I84" s="44">
        <v>43</v>
      </c>
      <c r="J84" s="45">
        <f t="shared" si="2"/>
        <v>1.0930232558139534</v>
      </c>
    </row>
    <row r="85" spans="1:42" s="15" customFormat="1" x14ac:dyDescent="0.2">
      <c r="A85" s="16" t="s">
        <v>223</v>
      </c>
      <c r="B85" s="16" t="s">
        <v>224</v>
      </c>
      <c r="C85" s="16" t="s">
        <v>225</v>
      </c>
      <c r="D85" s="44">
        <v>3</v>
      </c>
      <c r="E85" s="44">
        <v>41</v>
      </c>
      <c r="F85" s="44">
        <v>0</v>
      </c>
      <c r="G85" s="44">
        <f t="shared" si="3"/>
        <v>44</v>
      </c>
      <c r="H85" s="44">
        <v>0</v>
      </c>
      <c r="I85" s="44">
        <v>58</v>
      </c>
      <c r="J85" s="45">
        <f t="shared" si="2"/>
        <v>0.75862068965517238</v>
      </c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</row>
    <row r="86" spans="1:42" x14ac:dyDescent="0.2">
      <c r="A86" s="16" t="s">
        <v>226</v>
      </c>
      <c r="B86" s="16" t="s">
        <v>227</v>
      </c>
      <c r="C86" s="16" t="s">
        <v>228</v>
      </c>
      <c r="D86" s="44">
        <v>3</v>
      </c>
      <c r="E86" s="44">
        <v>29</v>
      </c>
      <c r="F86" s="44">
        <v>0</v>
      </c>
      <c r="G86" s="44">
        <f t="shared" si="3"/>
        <v>32</v>
      </c>
      <c r="H86" s="44">
        <v>3</v>
      </c>
      <c r="I86" s="44">
        <v>35</v>
      </c>
      <c r="J86" s="45">
        <f t="shared" si="2"/>
        <v>0.91428571428571426</v>
      </c>
    </row>
    <row r="87" spans="1:42" s="15" customFormat="1" x14ac:dyDescent="0.2">
      <c r="A87" s="16" t="s">
        <v>229</v>
      </c>
      <c r="B87" s="16" t="s">
        <v>230</v>
      </c>
      <c r="C87" s="16" t="s">
        <v>231</v>
      </c>
      <c r="D87" s="44">
        <v>11</v>
      </c>
      <c r="E87" s="44">
        <v>240</v>
      </c>
      <c r="F87" s="44">
        <v>0</v>
      </c>
      <c r="G87" s="44">
        <f t="shared" si="3"/>
        <v>251</v>
      </c>
      <c r="H87" s="44">
        <v>0</v>
      </c>
      <c r="I87" s="44">
        <v>181</v>
      </c>
      <c r="J87" s="45">
        <f t="shared" si="2"/>
        <v>1.3867403314917126</v>
      </c>
    </row>
    <row r="88" spans="1:42" x14ac:dyDescent="0.2">
      <c r="A88" s="16" t="s">
        <v>232</v>
      </c>
      <c r="B88" s="16" t="s">
        <v>233</v>
      </c>
      <c r="C88" s="16" t="s">
        <v>234</v>
      </c>
      <c r="D88" s="44">
        <v>1</v>
      </c>
      <c r="E88" s="44">
        <v>36</v>
      </c>
      <c r="F88" s="44">
        <v>0</v>
      </c>
      <c r="G88" s="44">
        <f t="shared" si="3"/>
        <v>37</v>
      </c>
      <c r="H88" s="44">
        <v>1</v>
      </c>
      <c r="I88" s="44">
        <v>17</v>
      </c>
      <c r="J88" s="45">
        <f t="shared" si="2"/>
        <v>2.1764705882352939</v>
      </c>
    </row>
    <row r="89" spans="1:42" s="15" customFormat="1" x14ac:dyDescent="0.2">
      <c r="A89" s="16" t="s">
        <v>235</v>
      </c>
      <c r="B89" s="16" t="s">
        <v>236</v>
      </c>
      <c r="C89" s="16" t="s">
        <v>237</v>
      </c>
      <c r="D89" s="44">
        <v>0</v>
      </c>
      <c r="E89" s="44">
        <v>1</v>
      </c>
      <c r="F89" s="44">
        <v>0</v>
      </c>
      <c r="G89" s="44">
        <f t="shared" si="3"/>
        <v>1</v>
      </c>
      <c r="H89" s="44">
        <v>0</v>
      </c>
      <c r="I89" s="44">
        <v>1</v>
      </c>
      <c r="J89" s="45">
        <f t="shared" si="2"/>
        <v>1</v>
      </c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</row>
    <row r="90" spans="1:42" x14ac:dyDescent="0.2">
      <c r="A90" s="16" t="s">
        <v>238</v>
      </c>
      <c r="B90" s="16" t="s">
        <v>239</v>
      </c>
      <c r="C90" s="16" t="s">
        <v>240</v>
      </c>
      <c r="D90" s="44">
        <v>15</v>
      </c>
      <c r="E90" s="44">
        <v>94</v>
      </c>
      <c r="F90" s="44">
        <v>0</v>
      </c>
      <c r="G90" s="44">
        <f t="shared" si="3"/>
        <v>109</v>
      </c>
      <c r="H90" s="44">
        <v>9</v>
      </c>
      <c r="I90" s="44">
        <v>108</v>
      </c>
      <c r="J90" s="45">
        <f t="shared" si="2"/>
        <v>1.0092592592592593</v>
      </c>
    </row>
    <row r="91" spans="1:42" x14ac:dyDescent="0.2">
      <c r="A91" s="16" t="s">
        <v>244</v>
      </c>
      <c r="B91" s="16" t="s">
        <v>242</v>
      </c>
      <c r="C91" s="16" t="s">
        <v>242</v>
      </c>
      <c r="D91" s="44">
        <v>5</v>
      </c>
      <c r="E91" s="44">
        <v>72</v>
      </c>
      <c r="F91" s="44">
        <v>0</v>
      </c>
      <c r="G91" s="44">
        <f t="shared" si="3"/>
        <v>77</v>
      </c>
      <c r="H91" s="44">
        <v>1</v>
      </c>
      <c r="I91" s="44">
        <v>80</v>
      </c>
      <c r="J91" s="45">
        <f t="shared" si="2"/>
        <v>0.96250000000000002</v>
      </c>
    </row>
    <row r="92" spans="1:42" x14ac:dyDescent="0.2">
      <c r="A92" s="16" t="s">
        <v>245</v>
      </c>
      <c r="B92" s="16" t="s">
        <v>246</v>
      </c>
      <c r="C92" s="16" t="s">
        <v>247</v>
      </c>
      <c r="D92" s="44">
        <v>9</v>
      </c>
      <c r="E92" s="44">
        <v>86</v>
      </c>
      <c r="F92" s="44">
        <v>0</v>
      </c>
      <c r="G92" s="44">
        <f t="shared" si="3"/>
        <v>95</v>
      </c>
      <c r="H92" s="44">
        <v>3</v>
      </c>
      <c r="I92" s="44">
        <v>82</v>
      </c>
      <c r="J92" s="45">
        <f t="shared" si="2"/>
        <v>1.1585365853658536</v>
      </c>
    </row>
    <row r="93" spans="1:42" x14ac:dyDescent="0.2">
      <c r="A93" s="16" t="s">
        <v>248</v>
      </c>
      <c r="B93" s="16" t="s">
        <v>249</v>
      </c>
      <c r="C93" s="16" t="s">
        <v>250</v>
      </c>
      <c r="D93" s="44">
        <v>7</v>
      </c>
      <c r="E93" s="44">
        <v>69</v>
      </c>
      <c r="F93" s="44">
        <v>0</v>
      </c>
      <c r="G93" s="44">
        <f t="shared" si="3"/>
        <v>76</v>
      </c>
      <c r="H93" s="44">
        <v>4</v>
      </c>
      <c r="I93" s="44">
        <v>82</v>
      </c>
      <c r="J93" s="45">
        <f t="shared" si="2"/>
        <v>0.92682926829268297</v>
      </c>
    </row>
    <row r="94" spans="1:42" x14ac:dyDescent="0.2">
      <c r="A94" s="16" t="s">
        <v>251</v>
      </c>
      <c r="B94" s="16" t="s">
        <v>252</v>
      </c>
      <c r="C94" s="16" t="s">
        <v>253</v>
      </c>
      <c r="D94" s="44">
        <v>4</v>
      </c>
      <c r="E94" s="44">
        <v>71</v>
      </c>
      <c r="F94" s="44">
        <v>0</v>
      </c>
      <c r="G94" s="44">
        <f t="shared" si="3"/>
        <v>75</v>
      </c>
      <c r="H94" s="44">
        <v>2</v>
      </c>
      <c r="I94" s="44">
        <v>81</v>
      </c>
      <c r="J94" s="45">
        <f t="shared" si="2"/>
        <v>0.92592592592592593</v>
      </c>
    </row>
    <row r="95" spans="1:42" x14ac:dyDescent="0.2">
      <c r="A95" s="16" t="s">
        <v>254</v>
      </c>
      <c r="B95" s="16" t="s">
        <v>255</v>
      </c>
      <c r="C95" s="16" t="s">
        <v>256</v>
      </c>
      <c r="D95" s="44">
        <v>2</v>
      </c>
      <c r="E95" s="44">
        <v>14</v>
      </c>
      <c r="F95" s="44">
        <v>0</v>
      </c>
      <c r="G95" s="44">
        <f t="shared" si="3"/>
        <v>16</v>
      </c>
      <c r="H95" s="44">
        <v>2</v>
      </c>
      <c r="I95" s="44">
        <v>13</v>
      </c>
      <c r="J95" s="45">
        <f t="shared" si="2"/>
        <v>1.2307692307692308</v>
      </c>
    </row>
    <row r="96" spans="1:42" s="15" customFormat="1" x14ac:dyDescent="0.2">
      <c r="A96" s="16" t="s">
        <v>257</v>
      </c>
      <c r="B96" s="16" t="s">
        <v>258</v>
      </c>
      <c r="C96" s="16" t="s">
        <v>259</v>
      </c>
      <c r="D96" s="44">
        <v>2</v>
      </c>
      <c r="E96" s="44">
        <v>63</v>
      </c>
      <c r="F96" s="44">
        <v>0</v>
      </c>
      <c r="G96" s="44">
        <f t="shared" si="3"/>
        <v>65</v>
      </c>
      <c r="H96" s="44">
        <v>0</v>
      </c>
      <c r="I96" s="44">
        <v>61</v>
      </c>
      <c r="J96" s="45">
        <f t="shared" si="2"/>
        <v>1.0655737704918034</v>
      </c>
    </row>
    <row r="97" spans="1:42" s="15" customFormat="1" x14ac:dyDescent="0.2">
      <c r="A97" s="59" t="s">
        <v>388</v>
      </c>
      <c r="B97" s="59" t="s">
        <v>258</v>
      </c>
      <c r="C97" s="59" t="s">
        <v>392</v>
      </c>
      <c r="D97" s="60">
        <v>0</v>
      </c>
      <c r="E97" s="60">
        <v>16</v>
      </c>
      <c r="F97" s="60">
        <v>0</v>
      </c>
      <c r="G97" s="60">
        <f t="shared" si="3"/>
        <v>16</v>
      </c>
      <c r="H97" s="60">
        <v>0</v>
      </c>
      <c r="I97" s="60">
        <v>26</v>
      </c>
      <c r="J97" s="61">
        <f t="shared" si="2"/>
        <v>0.61538461538461542</v>
      </c>
    </row>
    <row r="98" spans="1:42" x14ac:dyDescent="0.2">
      <c r="A98" s="16" t="s">
        <v>260</v>
      </c>
      <c r="B98" s="16" t="s">
        <v>258</v>
      </c>
      <c r="C98" s="16" t="s">
        <v>411</v>
      </c>
      <c r="D98" s="44">
        <v>11</v>
      </c>
      <c r="E98" s="44">
        <v>314</v>
      </c>
      <c r="F98" s="44">
        <v>0</v>
      </c>
      <c r="G98" s="44">
        <f t="shared" si="3"/>
        <v>325</v>
      </c>
      <c r="H98" s="44">
        <v>1</v>
      </c>
      <c r="I98" s="44">
        <v>375</v>
      </c>
      <c r="J98" s="45">
        <f t="shared" si="2"/>
        <v>0.8666666666666667</v>
      </c>
    </row>
    <row r="99" spans="1:42" x14ac:dyDescent="0.2">
      <c r="A99" s="16" t="s">
        <v>261</v>
      </c>
      <c r="B99" s="16" t="s">
        <v>258</v>
      </c>
      <c r="C99" s="16" t="s">
        <v>412</v>
      </c>
      <c r="D99" s="44">
        <v>0</v>
      </c>
      <c r="E99" s="44">
        <v>13</v>
      </c>
      <c r="F99" s="44">
        <v>0</v>
      </c>
      <c r="G99" s="44">
        <f t="shared" si="3"/>
        <v>13</v>
      </c>
      <c r="H99" s="44">
        <v>0</v>
      </c>
      <c r="I99" s="44">
        <v>10</v>
      </c>
      <c r="J99" s="45">
        <f t="shared" si="2"/>
        <v>1.3</v>
      </c>
    </row>
    <row r="100" spans="1:42" x14ac:dyDescent="0.2">
      <c r="A100" s="16" t="s">
        <v>262</v>
      </c>
      <c r="B100" s="16" t="s">
        <v>258</v>
      </c>
      <c r="C100" s="16" t="s">
        <v>413</v>
      </c>
      <c r="D100" s="44">
        <v>16</v>
      </c>
      <c r="E100" s="44">
        <v>324</v>
      </c>
      <c r="F100" s="44">
        <v>2</v>
      </c>
      <c r="G100" s="44">
        <f t="shared" si="3"/>
        <v>342</v>
      </c>
      <c r="H100" s="44">
        <v>7</v>
      </c>
      <c r="I100" s="44">
        <v>338</v>
      </c>
      <c r="J100" s="45">
        <f t="shared" si="2"/>
        <v>1.0118343195266273</v>
      </c>
    </row>
    <row r="101" spans="1:42" x14ac:dyDescent="0.2">
      <c r="A101" s="16" t="s">
        <v>263</v>
      </c>
      <c r="B101" s="16" t="s">
        <v>258</v>
      </c>
      <c r="C101" s="16" t="s">
        <v>414</v>
      </c>
      <c r="D101" s="44">
        <v>9</v>
      </c>
      <c r="E101" s="44">
        <v>45</v>
      </c>
      <c r="F101" s="44">
        <v>0</v>
      </c>
      <c r="G101" s="44">
        <f t="shared" si="3"/>
        <v>54</v>
      </c>
      <c r="H101" s="44">
        <v>8</v>
      </c>
      <c r="I101" s="44">
        <v>61</v>
      </c>
      <c r="J101" s="45">
        <f t="shared" si="2"/>
        <v>0.88524590163934425</v>
      </c>
    </row>
    <row r="102" spans="1:42" x14ac:dyDescent="0.2">
      <c r="A102" s="16" t="s">
        <v>264</v>
      </c>
      <c r="B102" s="16" t="s">
        <v>258</v>
      </c>
      <c r="C102" s="16" t="s">
        <v>415</v>
      </c>
      <c r="D102" s="44">
        <v>12</v>
      </c>
      <c r="E102" s="44">
        <v>124</v>
      </c>
      <c r="F102" s="44">
        <v>0</v>
      </c>
      <c r="G102" s="44">
        <f t="shared" si="3"/>
        <v>136</v>
      </c>
      <c r="H102" s="44">
        <v>8</v>
      </c>
      <c r="I102" s="44">
        <v>131</v>
      </c>
      <c r="J102" s="45">
        <f t="shared" si="2"/>
        <v>1.0381679389312977</v>
      </c>
    </row>
    <row r="103" spans="1:42" x14ac:dyDescent="0.2">
      <c r="A103" s="16" t="s">
        <v>265</v>
      </c>
      <c r="B103" s="16" t="s">
        <v>258</v>
      </c>
      <c r="C103" s="16" t="s">
        <v>416</v>
      </c>
      <c r="D103" s="44">
        <v>5</v>
      </c>
      <c r="E103" s="44">
        <v>76</v>
      </c>
      <c r="F103" s="44">
        <v>0</v>
      </c>
      <c r="G103" s="44">
        <f t="shared" si="3"/>
        <v>81</v>
      </c>
      <c r="H103" s="44">
        <v>2</v>
      </c>
      <c r="I103" s="44">
        <v>77</v>
      </c>
      <c r="J103" s="45">
        <f t="shared" si="2"/>
        <v>1.051948051948052</v>
      </c>
    </row>
    <row r="104" spans="1:42" x14ac:dyDescent="0.2">
      <c r="A104" s="16" t="s">
        <v>266</v>
      </c>
      <c r="B104" s="16" t="s">
        <v>258</v>
      </c>
      <c r="C104" s="16" t="s">
        <v>417</v>
      </c>
      <c r="D104" s="44">
        <v>26</v>
      </c>
      <c r="E104" s="44">
        <v>373</v>
      </c>
      <c r="F104" s="44">
        <v>0</v>
      </c>
      <c r="G104" s="44">
        <f t="shared" si="3"/>
        <v>399</v>
      </c>
      <c r="H104" s="44">
        <v>2</v>
      </c>
      <c r="I104" s="44">
        <v>411</v>
      </c>
      <c r="J104" s="45">
        <f t="shared" si="2"/>
        <v>0.97080291970802923</v>
      </c>
    </row>
    <row r="105" spans="1:42" x14ac:dyDescent="0.2">
      <c r="A105" s="16" t="s">
        <v>267</v>
      </c>
      <c r="B105" s="16" t="s">
        <v>258</v>
      </c>
      <c r="C105" s="16" t="s">
        <v>418</v>
      </c>
      <c r="D105" s="44">
        <v>13</v>
      </c>
      <c r="E105" s="44">
        <v>195</v>
      </c>
      <c r="F105" s="44">
        <v>0</v>
      </c>
      <c r="G105" s="44">
        <f t="shared" si="3"/>
        <v>208</v>
      </c>
      <c r="H105" s="44">
        <v>10</v>
      </c>
      <c r="I105" s="44">
        <v>220</v>
      </c>
      <c r="J105" s="45">
        <f t="shared" si="2"/>
        <v>0.94545454545454544</v>
      </c>
    </row>
    <row r="106" spans="1:42" s="15" customFormat="1" x14ac:dyDescent="0.2">
      <c r="A106" s="16" t="s">
        <v>288</v>
      </c>
      <c r="B106" s="16" t="s">
        <v>258</v>
      </c>
      <c r="C106" s="16" t="s">
        <v>419</v>
      </c>
      <c r="D106" s="44">
        <v>11</v>
      </c>
      <c r="E106" s="44">
        <v>90</v>
      </c>
      <c r="F106" s="44">
        <v>0</v>
      </c>
      <c r="G106" s="44">
        <f t="shared" si="3"/>
        <v>101</v>
      </c>
      <c r="H106" s="44">
        <v>11</v>
      </c>
      <c r="I106" s="44">
        <v>98</v>
      </c>
      <c r="J106" s="45">
        <f t="shared" si="2"/>
        <v>1.0306122448979591</v>
      </c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</row>
    <row r="107" spans="1:42" x14ac:dyDescent="0.2">
      <c r="A107" s="16" t="s">
        <v>382</v>
      </c>
      <c r="B107" s="16" t="s">
        <v>258</v>
      </c>
      <c r="C107" s="16" t="s">
        <v>420</v>
      </c>
      <c r="D107" s="44">
        <v>11</v>
      </c>
      <c r="E107" s="44">
        <v>150</v>
      </c>
      <c r="F107" s="44">
        <v>0</v>
      </c>
      <c r="G107" s="44">
        <f t="shared" si="3"/>
        <v>161</v>
      </c>
      <c r="H107" s="44">
        <v>7</v>
      </c>
      <c r="I107" s="44">
        <v>163</v>
      </c>
      <c r="J107" s="45">
        <f t="shared" si="2"/>
        <v>0.98773006134969321</v>
      </c>
    </row>
    <row r="108" spans="1:42" s="15" customFormat="1" x14ac:dyDescent="0.2">
      <c r="A108" s="16" t="s">
        <v>268</v>
      </c>
      <c r="B108" s="16" t="s">
        <v>269</v>
      </c>
      <c r="C108" s="16" t="s">
        <v>269</v>
      </c>
      <c r="D108" s="44">
        <v>2</v>
      </c>
      <c r="E108" s="44">
        <v>27</v>
      </c>
      <c r="F108" s="44">
        <v>0</v>
      </c>
      <c r="G108" s="44">
        <f t="shared" si="3"/>
        <v>29</v>
      </c>
      <c r="H108" s="44">
        <v>2</v>
      </c>
      <c r="I108" s="44">
        <v>31</v>
      </c>
      <c r="J108" s="45">
        <f t="shared" si="2"/>
        <v>0.93548387096774188</v>
      </c>
    </row>
    <row r="109" spans="1:42" x14ac:dyDescent="0.2">
      <c r="A109" s="16" t="s">
        <v>270</v>
      </c>
      <c r="B109" s="16" t="s">
        <v>269</v>
      </c>
      <c r="C109" s="16" t="s">
        <v>271</v>
      </c>
      <c r="D109" s="44">
        <v>10</v>
      </c>
      <c r="E109" s="44">
        <v>29</v>
      </c>
      <c r="F109" s="44">
        <v>0</v>
      </c>
      <c r="G109" s="44">
        <f t="shared" si="3"/>
        <v>39</v>
      </c>
      <c r="H109" s="44">
        <v>9</v>
      </c>
      <c r="I109" s="44">
        <v>39</v>
      </c>
      <c r="J109" s="45">
        <f t="shared" si="2"/>
        <v>1</v>
      </c>
    </row>
    <row r="110" spans="1:42" s="15" customFormat="1" x14ac:dyDescent="0.2">
      <c r="A110" s="16" t="s">
        <v>272</v>
      </c>
      <c r="B110" s="16" t="s">
        <v>273</v>
      </c>
      <c r="C110" s="16" t="s">
        <v>274</v>
      </c>
      <c r="D110" s="44">
        <v>11</v>
      </c>
      <c r="E110" s="44">
        <v>90</v>
      </c>
      <c r="F110" s="44">
        <v>0</v>
      </c>
      <c r="G110" s="44">
        <f t="shared" si="3"/>
        <v>101</v>
      </c>
      <c r="H110" s="44">
        <v>2</v>
      </c>
      <c r="I110" s="44">
        <v>105</v>
      </c>
      <c r="J110" s="45">
        <f t="shared" si="2"/>
        <v>0.96190476190476193</v>
      </c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</row>
    <row r="111" spans="1:42" x14ac:dyDescent="0.2">
      <c r="A111" s="16" t="s">
        <v>275</v>
      </c>
      <c r="B111" s="16" t="s">
        <v>276</v>
      </c>
      <c r="C111" s="16" t="s">
        <v>277</v>
      </c>
      <c r="D111" s="44">
        <v>3</v>
      </c>
      <c r="E111" s="44">
        <v>20</v>
      </c>
      <c r="F111" s="44">
        <v>0</v>
      </c>
      <c r="G111" s="44">
        <f t="shared" si="3"/>
        <v>23</v>
      </c>
      <c r="H111" s="44">
        <v>0</v>
      </c>
      <c r="I111" s="44">
        <v>23</v>
      </c>
      <c r="J111" s="45">
        <f t="shared" si="2"/>
        <v>1</v>
      </c>
    </row>
    <row r="112" spans="1:42" s="82" customFormat="1" x14ac:dyDescent="0.2">
      <c r="A112" s="16" t="s">
        <v>278</v>
      </c>
      <c r="B112" s="16" t="s">
        <v>279</v>
      </c>
      <c r="C112" s="16" t="s">
        <v>279</v>
      </c>
      <c r="D112" s="44">
        <v>4</v>
      </c>
      <c r="E112" s="44">
        <v>44</v>
      </c>
      <c r="F112" s="44">
        <v>0</v>
      </c>
      <c r="G112" s="44">
        <f t="shared" si="3"/>
        <v>48</v>
      </c>
      <c r="H112" s="44">
        <v>1</v>
      </c>
      <c r="I112" s="44">
        <v>47</v>
      </c>
      <c r="J112" s="45">
        <f>G112/I112</f>
        <v>1.0212765957446808</v>
      </c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</row>
    <row r="113" spans="1:42" s="13" customFormat="1" ht="13.5" thickBot="1" x14ac:dyDescent="0.25">
      <c r="A113" s="34" t="s">
        <v>410</v>
      </c>
      <c r="B113" s="16" t="s">
        <v>279</v>
      </c>
      <c r="C113" s="16" t="s">
        <v>409</v>
      </c>
      <c r="D113" s="44">
        <v>0</v>
      </c>
      <c r="E113" s="44">
        <v>1</v>
      </c>
      <c r="F113" s="44">
        <v>0</v>
      </c>
      <c r="G113" s="44">
        <f t="shared" si="3"/>
        <v>1</v>
      </c>
      <c r="H113" s="44">
        <v>0</v>
      </c>
      <c r="I113" s="44">
        <v>1</v>
      </c>
      <c r="J113" s="45">
        <f>G113/I113</f>
        <v>1</v>
      </c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</row>
    <row r="114" spans="1:42" s="13" customFormat="1" ht="13.5" thickTop="1" x14ac:dyDescent="0.2">
      <c r="A114" s="32" t="s">
        <v>280</v>
      </c>
      <c r="B114" s="32"/>
      <c r="C114" s="32"/>
      <c r="D114" s="46">
        <f>SUM(D3:D113)</f>
        <v>626</v>
      </c>
      <c r="E114" s="46">
        <f>SUM(E3:E113)</f>
        <v>10282</v>
      </c>
      <c r="F114" s="46">
        <f>SUM(F3:F113)</f>
        <v>23</v>
      </c>
      <c r="G114" s="46">
        <f t="shared" ref="G114" si="4">D114+E114+F114</f>
        <v>10931</v>
      </c>
      <c r="H114" s="46">
        <f>SUM(H3:H113)</f>
        <v>377</v>
      </c>
      <c r="I114" s="46">
        <f>SUM(I3:I113)</f>
        <v>9962</v>
      </c>
      <c r="J114" s="47">
        <f t="shared" si="2"/>
        <v>1.0972696245733788</v>
      </c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</row>
    <row r="115" spans="1:42" s="13" customFormat="1" x14ac:dyDescent="0.2">
      <c r="A115" s="17"/>
      <c r="B115" s="17"/>
      <c r="C115" s="17"/>
      <c r="D115" s="50"/>
      <c r="E115" s="50"/>
      <c r="F115" s="50"/>
      <c r="G115" s="50"/>
      <c r="H115" s="50"/>
      <c r="I115" s="50"/>
      <c r="J115" s="51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</row>
    <row r="116" spans="1:42" s="13" customFormat="1" x14ac:dyDescent="0.2">
      <c r="A116" s="13" t="s">
        <v>454</v>
      </c>
      <c r="D116" s="48"/>
      <c r="E116" s="48"/>
      <c r="F116" s="48"/>
      <c r="G116" s="48"/>
      <c r="H116" s="48"/>
      <c r="I116" s="48"/>
      <c r="J116" s="49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</row>
    <row r="118" spans="1:42" x14ac:dyDescent="0.2">
      <c r="A118" s="13" t="s">
        <v>283</v>
      </c>
      <c r="B118" s="13"/>
      <c r="C118" s="13"/>
      <c r="D118" s="48"/>
      <c r="E118" s="48"/>
      <c r="F118" s="48"/>
      <c r="G118" s="48"/>
      <c r="H118" s="48"/>
      <c r="I118" s="48"/>
      <c r="J118" s="49"/>
    </row>
  </sheetData>
  <mergeCells count="1">
    <mergeCell ref="D1:I1"/>
  </mergeCells>
  <pageMargins left="0.7" right="0.7" top="0.75" bottom="0.75" header="0.3" footer="0.3"/>
  <pageSetup paperSize="256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0"/>
  <sheetViews>
    <sheetView workbookViewId="0">
      <selection activeCell="O24" sqref="O24"/>
    </sheetView>
  </sheetViews>
  <sheetFormatPr defaultRowHeight="12.75" x14ac:dyDescent="0.2"/>
  <cols>
    <col min="1" max="1" width="14.140625" style="17" customWidth="1"/>
    <col min="2" max="4" width="8.85546875" style="50"/>
    <col min="5" max="5" width="11" style="50" customWidth="1"/>
    <col min="6" max="6" width="12.42578125" style="50" customWidth="1"/>
    <col min="7" max="7" width="8.85546875" style="50"/>
    <col min="8" max="8" width="8.85546875" style="51"/>
  </cols>
  <sheetData>
    <row r="1" spans="1:8" x14ac:dyDescent="0.2">
      <c r="A1" s="39"/>
      <c r="B1" s="100">
        <v>44986</v>
      </c>
      <c r="C1" s="100"/>
      <c r="D1" s="100"/>
      <c r="E1" s="100"/>
      <c r="F1" s="100"/>
      <c r="G1" s="100"/>
      <c r="H1" s="40"/>
    </row>
    <row r="2" spans="1:8" ht="38.25" x14ac:dyDescent="0.2">
      <c r="A2" s="37" t="s">
        <v>1</v>
      </c>
      <c r="B2" s="41" t="s">
        <v>3</v>
      </c>
      <c r="C2" s="41" t="s">
        <v>4</v>
      </c>
      <c r="D2" s="42" t="s">
        <v>5</v>
      </c>
      <c r="E2" s="42" t="s">
        <v>6</v>
      </c>
      <c r="F2" s="42" t="s">
        <v>402</v>
      </c>
      <c r="G2" s="57" t="s">
        <v>7</v>
      </c>
      <c r="H2" s="43" t="s">
        <v>8</v>
      </c>
    </row>
    <row r="3" spans="1:8" x14ac:dyDescent="0.2">
      <c r="A3" s="16" t="s">
        <v>10</v>
      </c>
      <c r="B3" s="44">
        <v>4</v>
      </c>
      <c r="C3" s="44">
        <v>26</v>
      </c>
      <c r="D3" s="44">
        <v>0</v>
      </c>
      <c r="E3" s="44">
        <f>SUM(B3:D3)</f>
        <v>30</v>
      </c>
      <c r="F3" s="44">
        <v>0</v>
      </c>
      <c r="G3" s="44">
        <v>31</v>
      </c>
      <c r="H3" s="45">
        <f t="shared" ref="H3:H53" si="0">E3/G3</f>
        <v>0.967741935483871</v>
      </c>
    </row>
    <row r="4" spans="1:8" x14ac:dyDescent="0.2">
      <c r="A4" s="16" t="s">
        <v>13</v>
      </c>
      <c r="B4" s="44">
        <v>3</v>
      </c>
      <c r="C4" s="44">
        <v>26</v>
      </c>
      <c r="D4" s="44">
        <v>0</v>
      </c>
      <c r="E4" s="44">
        <f t="shared" ref="E4:E53" si="1">SUM(B4:D4)</f>
        <v>29</v>
      </c>
      <c r="F4" s="44">
        <v>3</v>
      </c>
      <c r="G4" s="44">
        <v>17</v>
      </c>
      <c r="H4" s="45">
        <f t="shared" si="0"/>
        <v>1.7058823529411764</v>
      </c>
    </row>
    <row r="5" spans="1:8" x14ac:dyDescent="0.2">
      <c r="A5" s="16" t="s">
        <v>15</v>
      </c>
      <c r="B5" s="44">
        <v>0</v>
      </c>
      <c r="C5" s="44">
        <v>9</v>
      </c>
      <c r="D5" s="44">
        <v>0</v>
      </c>
      <c r="E5" s="44">
        <f t="shared" si="1"/>
        <v>9</v>
      </c>
      <c r="F5" s="44">
        <v>0</v>
      </c>
      <c r="G5" s="44">
        <v>9</v>
      </c>
      <c r="H5" s="45">
        <f t="shared" si="0"/>
        <v>1</v>
      </c>
    </row>
    <row r="6" spans="1:8" x14ac:dyDescent="0.2">
      <c r="A6" s="16" t="s">
        <v>17</v>
      </c>
      <c r="B6" s="44">
        <v>6</v>
      </c>
      <c r="C6" s="44">
        <v>78</v>
      </c>
      <c r="D6" s="44">
        <v>0</v>
      </c>
      <c r="E6" s="44">
        <v>84</v>
      </c>
      <c r="F6" s="44">
        <v>0</v>
      </c>
      <c r="G6" s="44">
        <v>77</v>
      </c>
      <c r="H6" s="45">
        <v>1.0909090909090908</v>
      </c>
    </row>
    <row r="7" spans="1:8" x14ac:dyDescent="0.2">
      <c r="A7" s="16" t="s">
        <v>22</v>
      </c>
      <c r="B7" s="44">
        <v>1</v>
      </c>
      <c r="C7" s="44">
        <v>23</v>
      </c>
      <c r="D7" s="44">
        <v>1</v>
      </c>
      <c r="E7" s="44">
        <f t="shared" si="1"/>
        <v>25</v>
      </c>
      <c r="F7" s="44">
        <v>1</v>
      </c>
      <c r="G7" s="44">
        <v>16</v>
      </c>
      <c r="H7" s="45">
        <f t="shared" si="0"/>
        <v>1.5625</v>
      </c>
    </row>
    <row r="8" spans="1:8" x14ac:dyDescent="0.2">
      <c r="A8" s="16" t="s">
        <v>25</v>
      </c>
      <c r="B8" s="44">
        <v>5</v>
      </c>
      <c r="C8" s="44">
        <v>105</v>
      </c>
      <c r="D8" s="44">
        <v>0</v>
      </c>
      <c r="E8" s="44">
        <f t="shared" si="1"/>
        <v>110</v>
      </c>
      <c r="F8" s="44">
        <v>4</v>
      </c>
      <c r="G8" s="44">
        <v>79</v>
      </c>
      <c r="H8" s="45">
        <f t="shared" si="0"/>
        <v>1.3924050632911393</v>
      </c>
    </row>
    <row r="9" spans="1:8" x14ac:dyDescent="0.2">
      <c r="A9" s="16" t="s">
        <v>28</v>
      </c>
      <c r="B9" s="44">
        <v>1</v>
      </c>
      <c r="C9" s="44">
        <v>23</v>
      </c>
      <c r="D9" s="44">
        <v>0</v>
      </c>
      <c r="E9" s="44">
        <f t="shared" si="1"/>
        <v>24</v>
      </c>
      <c r="F9" s="44">
        <v>1</v>
      </c>
      <c r="G9" s="44">
        <v>22</v>
      </c>
      <c r="H9" s="45">
        <f t="shared" si="0"/>
        <v>1.0909090909090908</v>
      </c>
    </row>
    <row r="10" spans="1:8" x14ac:dyDescent="0.2">
      <c r="A10" s="16" t="s">
        <v>31</v>
      </c>
      <c r="B10" s="44">
        <v>40</v>
      </c>
      <c r="C10" s="44">
        <v>438</v>
      </c>
      <c r="D10" s="44">
        <v>16</v>
      </c>
      <c r="E10" s="44">
        <v>494</v>
      </c>
      <c r="F10" s="44">
        <v>29</v>
      </c>
      <c r="G10" s="44">
        <v>242</v>
      </c>
      <c r="H10" s="45">
        <v>2.0413223140495869</v>
      </c>
    </row>
    <row r="11" spans="1:8" x14ac:dyDescent="0.2">
      <c r="A11" s="16" t="s">
        <v>36</v>
      </c>
      <c r="B11" s="44">
        <v>7</v>
      </c>
      <c r="C11" s="44">
        <v>83</v>
      </c>
      <c r="D11" s="44">
        <v>0</v>
      </c>
      <c r="E11" s="44">
        <v>90</v>
      </c>
      <c r="F11" s="44">
        <v>4</v>
      </c>
      <c r="G11" s="44">
        <v>77</v>
      </c>
      <c r="H11" s="45">
        <v>1.1688311688311688</v>
      </c>
    </row>
    <row r="12" spans="1:8" x14ac:dyDescent="0.2">
      <c r="A12" s="16" t="s">
        <v>41</v>
      </c>
      <c r="B12" s="44">
        <v>7</v>
      </c>
      <c r="C12" s="44">
        <v>47</v>
      </c>
      <c r="D12" s="44">
        <v>0</v>
      </c>
      <c r="E12" s="44">
        <f t="shared" si="1"/>
        <v>54</v>
      </c>
      <c r="F12" s="44">
        <v>0</v>
      </c>
      <c r="G12" s="44">
        <v>53</v>
      </c>
      <c r="H12" s="45">
        <f t="shared" si="0"/>
        <v>1.0188679245283019</v>
      </c>
    </row>
    <row r="13" spans="1:8" x14ac:dyDescent="0.2">
      <c r="A13" s="16" t="s">
        <v>44</v>
      </c>
      <c r="B13" s="44">
        <v>11</v>
      </c>
      <c r="C13" s="44">
        <v>54</v>
      </c>
      <c r="D13" s="44">
        <v>0</v>
      </c>
      <c r="E13" s="44">
        <f t="shared" si="1"/>
        <v>65</v>
      </c>
      <c r="F13" s="44">
        <v>1</v>
      </c>
      <c r="G13" s="44">
        <v>29</v>
      </c>
      <c r="H13" s="45">
        <f t="shared" si="0"/>
        <v>2.2413793103448274</v>
      </c>
    </row>
    <row r="14" spans="1:8" x14ac:dyDescent="0.2">
      <c r="A14" s="16" t="s">
        <v>47</v>
      </c>
      <c r="B14" s="44">
        <v>28</v>
      </c>
      <c r="C14" s="44">
        <v>426</v>
      </c>
      <c r="D14" s="44">
        <v>0</v>
      </c>
      <c r="E14" s="44">
        <v>454</v>
      </c>
      <c r="F14" s="44">
        <v>13</v>
      </c>
      <c r="G14" s="44">
        <v>434</v>
      </c>
      <c r="H14" s="45">
        <v>1.0460829493087558</v>
      </c>
    </row>
    <row r="15" spans="1:8" x14ac:dyDescent="0.2">
      <c r="A15" s="16" t="s">
        <v>52</v>
      </c>
      <c r="B15" s="44">
        <v>2</v>
      </c>
      <c r="C15" s="44">
        <v>17</v>
      </c>
      <c r="D15" s="44">
        <v>0</v>
      </c>
      <c r="E15" s="44">
        <f t="shared" si="1"/>
        <v>19</v>
      </c>
      <c r="F15" s="44">
        <v>2</v>
      </c>
      <c r="G15" s="44">
        <v>8</v>
      </c>
      <c r="H15" s="45">
        <f t="shared" si="0"/>
        <v>2.375</v>
      </c>
    </row>
    <row r="16" spans="1:8" x14ac:dyDescent="0.2">
      <c r="A16" s="16" t="s">
        <v>55</v>
      </c>
      <c r="B16" s="44">
        <v>20</v>
      </c>
      <c r="C16" s="44">
        <v>306</v>
      </c>
      <c r="D16" s="44">
        <v>0</v>
      </c>
      <c r="E16" s="44">
        <v>326</v>
      </c>
      <c r="F16" s="44">
        <v>12</v>
      </c>
      <c r="G16" s="44">
        <v>312</v>
      </c>
      <c r="H16" s="45">
        <v>1.0448717948717949</v>
      </c>
    </row>
    <row r="17" spans="1:8" x14ac:dyDescent="0.2">
      <c r="A17" s="16" t="s">
        <v>60</v>
      </c>
      <c r="B17" s="44">
        <v>3</v>
      </c>
      <c r="C17" s="44">
        <v>19</v>
      </c>
      <c r="D17" s="44">
        <v>0</v>
      </c>
      <c r="E17" s="44">
        <f t="shared" si="1"/>
        <v>22</v>
      </c>
      <c r="F17" s="44">
        <v>1</v>
      </c>
      <c r="G17" s="44">
        <v>19</v>
      </c>
      <c r="H17" s="45">
        <f t="shared" si="0"/>
        <v>1.1578947368421053</v>
      </c>
    </row>
    <row r="18" spans="1:8" x14ac:dyDescent="0.2">
      <c r="A18" s="16" t="s">
        <v>63</v>
      </c>
      <c r="B18" s="44">
        <v>3</v>
      </c>
      <c r="C18" s="44">
        <v>33</v>
      </c>
      <c r="D18" s="44">
        <v>0</v>
      </c>
      <c r="E18" s="44">
        <f t="shared" si="1"/>
        <v>36</v>
      </c>
      <c r="F18" s="44">
        <v>1</v>
      </c>
      <c r="G18" s="44">
        <v>34</v>
      </c>
      <c r="H18" s="45">
        <f t="shared" si="0"/>
        <v>1.0588235294117647</v>
      </c>
    </row>
    <row r="19" spans="1:8" x14ac:dyDescent="0.2">
      <c r="A19" s="16" t="s">
        <v>66</v>
      </c>
      <c r="B19" s="44">
        <v>8</v>
      </c>
      <c r="C19" s="44">
        <v>178</v>
      </c>
      <c r="D19" s="44">
        <v>0</v>
      </c>
      <c r="E19" s="44">
        <v>186</v>
      </c>
      <c r="F19" s="44">
        <v>5</v>
      </c>
      <c r="G19" s="44">
        <v>179</v>
      </c>
      <c r="H19" s="45">
        <v>1.0391061452513966</v>
      </c>
    </row>
    <row r="20" spans="1:8" x14ac:dyDescent="0.2">
      <c r="A20" s="16" t="s">
        <v>71</v>
      </c>
      <c r="B20" s="44">
        <v>9</v>
      </c>
      <c r="C20" s="44">
        <v>52</v>
      </c>
      <c r="D20" s="44">
        <v>0</v>
      </c>
      <c r="E20" s="44">
        <v>61</v>
      </c>
      <c r="F20" s="44">
        <v>6</v>
      </c>
      <c r="G20" s="44">
        <v>71</v>
      </c>
      <c r="H20" s="45">
        <v>0.85915492957746475</v>
      </c>
    </row>
    <row r="21" spans="1:8" x14ac:dyDescent="0.2">
      <c r="A21" s="16" t="s">
        <v>76</v>
      </c>
      <c r="B21" s="44">
        <v>5</v>
      </c>
      <c r="C21" s="44">
        <v>50</v>
      </c>
      <c r="D21" s="44">
        <v>0</v>
      </c>
      <c r="E21" s="44">
        <f t="shared" si="1"/>
        <v>55</v>
      </c>
      <c r="F21" s="44">
        <v>5</v>
      </c>
      <c r="G21" s="44">
        <v>61</v>
      </c>
      <c r="H21" s="45">
        <f t="shared" si="0"/>
        <v>0.90163934426229508</v>
      </c>
    </row>
    <row r="22" spans="1:8" x14ac:dyDescent="0.2">
      <c r="A22" s="16" t="s">
        <v>79</v>
      </c>
      <c r="B22" s="44">
        <v>0</v>
      </c>
      <c r="C22" s="44">
        <v>3</v>
      </c>
      <c r="D22" s="44">
        <v>0</v>
      </c>
      <c r="E22" s="44">
        <f t="shared" si="1"/>
        <v>3</v>
      </c>
      <c r="F22" s="44">
        <v>0</v>
      </c>
      <c r="G22" s="44">
        <v>3</v>
      </c>
      <c r="H22" s="45">
        <f t="shared" si="0"/>
        <v>1</v>
      </c>
    </row>
    <row r="23" spans="1:8" x14ac:dyDescent="0.2">
      <c r="A23" s="16" t="s">
        <v>82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5">
        <v>0</v>
      </c>
    </row>
    <row r="24" spans="1:8" x14ac:dyDescent="0.2">
      <c r="A24" s="16" t="s">
        <v>85</v>
      </c>
      <c r="B24" s="44">
        <v>16</v>
      </c>
      <c r="C24" s="44">
        <v>163</v>
      </c>
      <c r="D24" s="44">
        <v>0</v>
      </c>
      <c r="E24" s="44">
        <f t="shared" si="1"/>
        <v>179</v>
      </c>
      <c r="F24" s="44">
        <v>1</v>
      </c>
      <c r="G24" s="44">
        <v>172</v>
      </c>
      <c r="H24" s="45">
        <f t="shared" si="0"/>
        <v>1.0406976744186047</v>
      </c>
    </row>
    <row r="25" spans="1:8" x14ac:dyDescent="0.2">
      <c r="A25" s="16" t="s">
        <v>89</v>
      </c>
      <c r="B25" s="44">
        <v>5</v>
      </c>
      <c r="C25" s="44">
        <v>49</v>
      </c>
      <c r="D25" s="44">
        <v>0</v>
      </c>
      <c r="E25" s="44">
        <f t="shared" si="1"/>
        <v>54</v>
      </c>
      <c r="F25" s="44">
        <v>5</v>
      </c>
      <c r="G25" s="44">
        <v>49</v>
      </c>
      <c r="H25" s="45">
        <f t="shared" si="0"/>
        <v>1.1020408163265305</v>
      </c>
    </row>
    <row r="26" spans="1:8" x14ac:dyDescent="0.2">
      <c r="A26" s="16" t="s">
        <v>92</v>
      </c>
      <c r="B26" s="44">
        <v>0</v>
      </c>
      <c r="C26" s="44">
        <v>95</v>
      </c>
      <c r="D26" s="44">
        <v>0</v>
      </c>
      <c r="E26" s="44">
        <f t="shared" si="1"/>
        <v>95</v>
      </c>
      <c r="F26" s="44">
        <v>0</v>
      </c>
      <c r="G26" s="44">
        <v>110</v>
      </c>
      <c r="H26" s="45">
        <f t="shared" si="0"/>
        <v>0.86363636363636365</v>
      </c>
    </row>
    <row r="27" spans="1:8" x14ac:dyDescent="0.2">
      <c r="A27" s="16" t="s">
        <v>95</v>
      </c>
      <c r="B27" s="44">
        <v>1</v>
      </c>
      <c r="C27" s="44">
        <v>10</v>
      </c>
      <c r="D27" s="44">
        <v>0</v>
      </c>
      <c r="E27" s="44">
        <f t="shared" si="1"/>
        <v>11</v>
      </c>
      <c r="F27" s="44">
        <v>1</v>
      </c>
      <c r="G27" s="44">
        <v>8</v>
      </c>
      <c r="H27" s="45">
        <f t="shared" si="0"/>
        <v>1.375</v>
      </c>
    </row>
    <row r="28" spans="1:8" x14ac:dyDescent="0.2">
      <c r="A28" s="16" t="s">
        <v>98</v>
      </c>
      <c r="B28" s="44">
        <v>2</v>
      </c>
      <c r="C28" s="44">
        <v>15</v>
      </c>
      <c r="D28" s="44">
        <v>0</v>
      </c>
      <c r="E28" s="44">
        <f t="shared" si="1"/>
        <v>17</v>
      </c>
      <c r="F28" s="44">
        <v>2</v>
      </c>
      <c r="G28" s="44">
        <v>16</v>
      </c>
      <c r="H28" s="45">
        <f t="shared" si="0"/>
        <v>1.0625</v>
      </c>
    </row>
    <row r="29" spans="1:8" x14ac:dyDescent="0.2">
      <c r="A29" s="16" t="s">
        <v>101</v>
      </c>
      <c r="B29" s="44">
        <v>0</v>
      </c>
      <c r="C29" s="44">
        <v>10</v>
      </c>
      <c r="D29" s="44">
        <v>0</v>
      </c>
      <c r="E29" s="44">
        <f t="shared" si="1"/>
        <v>10</v>
      </c>
      <c r="F29" s="44">
        <v>0</v>
      </c>
      <c r="G29" s="44">
        <v>8</v>
      </c>
      <c r="H29" s="45">
        <f t="shared" si="0"/>
        <v>1.25</v>
      </c>
    </row>
    <row r="30" spans="1:8" x14ac:dyDescent="0.2">
      <c r="A30" s="16" t="s">
        <v>104</v>
      </c>
      <c r="B30" s="44">
        <v>0</v>
      </c>
      <c r="C30" s="44">
        <v>5</v>
      </c>
      <c r="D30" s="44">
        <v>0</v>
      </c>
      <c r="E30" s="44">
        <f t="shared" si="1"/>
        <v>5</v>
      </c>
      <c r="F30" s="44">
        <v>0</v>
      </c>
      <c r="G30" s="44">
        <v>6</v>
      </c>
      <c r="H30" s="45">
        <f t="shared" si="0"/>
        <v>0.83333333333333337</v>
      </c>
    </row>
    <row r="31" spans="1:8" x14ac:dyDescent="0.2">
      <c r="A31" s="16" t="s">
        <v>107</v>
      </c>
      <c r="B31" s="44">
        <v>2</v>
      </c>
      <c r="C31" s="44">
        <v>26</v>
      </c>
      <c r="D31" s="44">
        <v>0</v>
      </c>
      <c r="E31" s="44">
        <f t="shared" si="1"/>
        <v>28</v>
      </c>
      <c r="F31" s="44">
        <v>2</v>
      </c>
      <c r="G31" s="44">
        <v>22</v>
      </c>
      <c r="H31" s="45">
        <f t="shared" si="0"/>
        <v>1.2727272727272727</v>
      </c>
    </row>
    <row r="32" spans="1:8" x14ac:dyDescent="0.2">
      <c r="A32" s="16" t="s">
        <v>110</v>
      </c>
      <c r="B32" s="44">
        <v>4</v>
      </c>
      <c r="C32" s="44">
        <v>44</v>
      </c>
      <c r="D32" s="44">
        <v>0</v>
      </c>
      <c r="E32" s="44">
        <f t="shared" si="1"/>
        <v>48</v>
      </c>
      <c r="F32" s="44">
        <v>48</v>
      </c>
      <c r="G32" s="44">
        <v>34</v>
      </c>
      <c r="H32" s="45">
        <f t="shared" si="0"/>
        <v>1.411764705882353</v>
      </c>
    </row>
    <row r="33" spans="1:8" x14ac:dyDescent="0.2">
      <c r="A33" s="16" t="s">
        <v>113</v>
      </c>
      <c r="B33" s="44">
        <v>10</v>
      </c>
      <c r="C33" s="44">
        <v>98</v>
      </c>
      <c r="D33" s="44">
        <v>0</v>
      </c>
      <c r="E33" s="44">
        <f t="shared" si="1"/>
        <v>108</v>
      </c>
      <c r="F33" s="44">
        <v>10</v>
      </c>
      <c r="G33" s="44">
        <v>87</v>
      </c>
      <c r="H33" s="45">
        <f t="shared" si="0"/>
        <v>1.2413793103448276</v>
      </c>
    </row>
    <row r="34" spans="1:8" x14ac:dyDescent="0.2">
      <c r="A34" s="16" t="s">
        <v>116</v>
      </c>
      <c r="B34" s="44">
        <v>0</v>
      </c>
      <c r="C34" s="44">
        <v>2</v>
      </c>
      <c r="D34" s="44">
        <v>0</v>
      </c>
      <c r="E34" s="44">
        <f t="shared" si="1"/>
        <v>2</v>
      </c>
      <c r="F34" s="44">
        <v>0</v>
      </c>
      <c r="G34" s="44">
        <v>6</v>
      </c>
      <c r="H34" s="45">
        <f t="shared" si="0"/>
        <v>0.33333333333333331</v>
      </c>
    </row>
    <row r="35" spans="1:8" x14ac:dyDescent="0.2">
      <c r="A35" s="16" t="s">
        <v>119</v>
      </c>
      <c r="B35" s="44">
        <v>2</v>
      </c>
      <c r="C35" s="44">
        <v>16</v>
      </c>
      <c r="D35" s="44">
        <v>1</v>
      </c>
      <c r="E35" s="44">
        <f t="shared" si="1"/>
        <v>19</v>
      </c>
      <c r="F35" s="44">
        <v>2</v>
      </c>
      <c r="G35" s="44">
        <v>9</v>
      </c>
      <c r="H35" s="45">
        <f t="shared" si="0"/>
        <v>2.1111111111111112</v>
      </c>
    </row>
    <row r="36" spans="1:8" x14ac:dyDescent="0.2">
      <c r="A36" s="16" t="s">
        <v>122</v>
      </c>
      <c r="B36" s="44">
        <v>9</v>
      </c>
      <c r="C36" s="44">
        <v>161</v>
      </c>
      <c r="D36" s="44">
        <v>2</v>
      </c>
      <c r="E36" s="44">
        <v>172</v>
      </c>
      <c r="F36" s="44">
        <v>7</v>
      </c>
      <c r="G36" s="44">
        <v>135</v>
      </c>
      <c r="H36" s="45">
        <v>1.2740740740740741</v>
      </c>
    </row>
    <row r="37" spans="1:8" x14ac:dyDescent="0.2">
      <c r="A37" s="16" t="s">
        <v>127</v>
      </c>
      <c r="B37" s="44">
        <v>0</v>
      </c>
      <c r="C37" s="44">
        <v>39</v>
      </c>
      <c r="D37" s="44">
        <v>0</v>
      </c>
      <c r="E37" s="44">
        <f t="shared" si="1"/>
        <v>39</v>
      </c>
      <c r="F37" s="44">
        <v>0</v>
      </c>
      <c r="G37" s="44">
        <v>29</v>
      </c>
      <c r="H37" s="45">
        <f t="shared" si="0"/>
        <v>1.3448275862068966</v>
      </c>
    </row>
    <row r="38" spans="1:8" x14ac:dyDescent="0.2">
      <c r="A38" s="16" t="s">
        <v>129</v>
      </c>
      <c r="B38" s="44">
        <v>3</v>
      </c>
      <c r="C38" s="44">
        <v>42</v>
      </c>
      <c r="D38" s="44">
        <v>0</v>
      </c>
      <c r="E38" s="44">
        <f t="shared" si="1"/>
        <v>45</v>
      </c>
      <c r="F38" s="44">
        <v>1</v>
      </c>
      <c r="G38" s="44">
        <v>27</v>
      </c>
      <c r="H38" s="45">
        <f t="shared" si="0"/>
        <v>1.6666666666666667</v>
      </c>
    </row>
    <row r="39" spans="1:8" x14ac:dyDescent="0.2">
      <c r="A39" s="16" t="s">
        <v>132</v>
      </c>
      <c r="B39" s="44">
        <v>3</v>
      </c>
      <c r="C39" s="44">
        <v>18</v>
      </c>
      <c r="D39" s="44">
        <v>0</v>
      </c>
      <c r="E39" s="44">
        <f t="shared" si="1"/>
        <v>21</v>
      </c>
      <c r="F39" s="44">
        <v>1</v>
      </c>
      <c r="G39" s="44">
        <v>26</v>
      </c>
      <c r="H39" s="45">
        <f t="shared" si="0"/>
        <v>0.80769230769230771</v>
      </c>
    </row>
    <row r="40" spans="1:8" x14ac:dyDescent="0.2">
      <c r="A40" s="16" t="s">
        <v>135</v>
      </c>
      <c r="B40" s="44">
        <v>10</v>
      </c>
      <c r="C40" s="44">
        <v>71</v>
      </c>
      <c r="D40" s="44">
        <v>0</v>
      </c>
      <c r="E40" s="44">
        <f t="shared" si="1"/>
        <v>81</v>
      </c>
      <c r="F40" s="44">
        <v>10</v>
      </c>
      <c r="G40" s="44">
        <v>93</v>
      </c>
      <c r="H40" s="45">
        <f t="shared" si="0"/>
        <v>0.87096774193548387</v>
      </c>
    </row>
    <row r="41" spans="1:8" x14ac:dyDescent="0.2">
      <c r="A41" s="16" t="s">
        <v>138</v>
      </c>
      <c r="B41" s="44">
        <v>13</v>
      </c>
      <c r="C41" s="44">
        <v>86</v>
      </c>
      <c r="D41" s="44">
        <v>0</v>
      </c>
      <c r="E41" s="44">
        <f t="shared" si="1"/>
        <v>99</v>
      </c>
      <c r="F41" s="44">
        <v>1</v>
      </c>
      <c r="G41" s="44">
        <v>69</v>
      </c>
      <c r="H41" s="45">
        <f t="shared" si="0"/>
        <v>1.4347826086956521</v>
      </c>
    </row>
    <row r="42" spans="1:8" x14ac:dyDescent="0.2">
      <c r="A42" s="16" t="s">
        <v>141</v>
      </c>
      <c r="B42" s="44">
        <v>12</v>
      </c>
      <c r="C42" s="44">
        <v>86</v>
      </c>
      <c r="D42" s="44">
        <v>0</v>
      </c>
      <c r="E42" s="44">
        <f t="shared" si="1"/>
        <v>98</v>
      </c>
      <c r="F42" s="44">
        <v>3</v>
      </c>
      <c r="G42" s="44">
        <v>79</v>
      </c>
      <c r="H42" s="45">
        <f t="shared" si="0"/>
        <v>1.240506329113924</v>
      </c>
    </row>
    <row r="43" spans="1:8" x14ac:dyDescent="0.2">
      <c r="A43" s="16" t="s">
        <v>144</v>
      </c>
      <c r="B43" s="44">
        <v>6</v>
      </c>
      <c r="C43" s="44">
        <v>36</v>
      </c>
      <c r="D43" s="44">
        <v>0</v>
      </c>
      <c r="E43" s="44">
        <f t="shared" si="1"/>
        <v>42</v>
      </c>
      <c r="F43" s="44">
        <v>6</v>
      </c>
      <c r="G43" s="44">
        <v>38</v>
      </c>
      <c r="H43" s="45">
        <f t="shared" si="0"/>
        <v>1.1052631578947369</v>
      </c>
    </row>
    <row r="44" spans="1:8" x14ac:dyDescent="0.2">
      <c r="A44" s="16" t="s">
        <v>147</v>
      </c>
      <c r="B44" s="44">
        <v>39</v>
      </c>
      <c r="C44" s="44">
        <v>4</v>
      </c>
      <c r="D44" s="44">
        <v>0</v>
      </c>
      <c r="E44" s="44">
        <v>43</v>
      </c>
      <c r="F44" s="44">
        <v>0</v>
      </c>
      <c r="G44" s="44">
        <v>40</v>
      </c>
      <c r="H44" s="45">
        <v>1.075</v>
      </c>
    </row>
    <row r="45" spans="1:8" x14ac:dyDescent="0.2">
      <c r="A45" s="16" t="s">
        <v>152</v>
      </c>
      <c r="B45" s="44">
        <v>7</v>
      </c>
      <c r="C45" s="44">
        <v>101</v>
      </c>
      <c r="D45" s="44">
        <v>0</v>
      </c>
      <c r="E45" s="44">
        <f t="shared" si="1"/>
        <v>108</v>
      </c>
      <c r="F45" s="44">
        <v>26</v>
      </c>
      <c r="G45" s="44">
        <v>50</v>
      </c>
      <c r="H45" s="45">
        <f t="shared" si="0"/>
        <v>2.16</v>
      </c>
    </row>
    <row r="46" spans="1:8" x14ac:dyDescent="0.2">
      <c r="A46" s="16" t="s">
        <v>155</v>
      </c>
      <c r="B46" s="44">
        <v>6</v>
      </c>
      <c r="C46" s="44">
        <v>33</v>
      </c>
      <c r="D46" s="44">
        <v>0</v>
      </c>
      <c r="E46" s="44">
        <v>39</v>
      </c>
      <c r="F46" s="44">
        <v>0</v>
      </c>
      <c r="G46" s="44">
        <v>40</v>
      </c>
      <c r="H46" s="45">
        <v>0.97499999999999998</v>
      </c>
    </row>
    <row r="47" spans="1:8" x14ac:dyDescent="0.2">
      <c r="A47" s="16" t="s">
        <v>160</v>
      </c>
      <c r="B47" s="44">
        <v>6</v>
      </c>
      <c r="C47" s="44">
        <v>37</v>
      </c>
      <c r="D47" s="44">
        <v>0</v>
      </c>
      <c r="E47" s="44">
        <f t="shared" si="1"/>
        <v>43</v>
      </c>
      <c r="F47" s="44">
        <v>4</v>
      </c>
      <c r="G47" s="44">
        <v>19</v>
      </c>
      <c r="H47" s="45">
        <f t="shared" si="0"/>
        <v>2.263157894736842</v>
      </c>
    </row>
    <row r="48" spans="1:8" x14ac:dyDescent="0.2">
      <c r="A48" s="16" t="s">
        <v>163</v>
      </c>
      <c r="B48" s="44">
        <v>1</v>
      </c>
      <c r="C48" s="44">
        <v>42</v>
      </c>
      <c r="D48" s="44">
        <v>0</v>
      </c>
      <c r="E48" s="44">
        <f t="shared" si="1"/>
        <v>43</v>
      </c>
      <c r="F48" s="44">
        <v>1</v>
      </c>
      <c r="G48" s="44">
        <v>30</v>
      </c>
      <c r="H48" s="45">
        <f t="shared" si="0"/>
        <v>1.4333333333333333</v>
      </c>
    </row>
    <row r="49" spans="1:8" x14ac:dyDescent="0.2">
      <c r="A49" s="16" t="s">
        <v>166</v>
      </c>
      <c r="B49" s="44">
        <v>15</v>
      </c>
      <c r="C49" s="44">
        <v>127</v>
      </c>
      <c r="D49" s="44">
        <v>0</v>
      </c>
      <c r="E49" s="44">
        <f t="shared" si="1"/>
        <v>142</v>
      </c>
      <c r="F49" s="44">
        <v>8</v>
      </c>
      <c r="G49" s="44">
        <v>74</v>
      </c>
      <c r="H49" s="45">
        <f t="shared" si="0"/>
        <v>1.9189189189189189</v>
      </c>
    </row>
    <row r="50" spans="1:8" x14ac:dyDescent="0.2">
      <c r="A50" s="16" t="s">
        <v>169</v>
      </c>
      <c r="B50" s="44">
        <v>1</v>
      </c>
      <c r="C50" s="44">
        <v>17</v>
      </c>
      <c r="D50" s="44">
        <v>0</v>
      </c>
      <c r="E50" s="44">
        <f t="shared" si="1"/>
        <v>18</v>
      </c>
      <c r="F50" s="44">
        <v>1</v>
      </c>
      <c r="G50" s="44">
        <v>17</v>
      </c>
      <c r="H50" s="45">
        <f t="shared" si="0"/>
        <v>1.0588235294117647</v>
      </c>
    </row>
    <row r="51" spans="1:8" x14ac:dyDescent="0.2">
      <c r="A51" s="16" t="s">
        <v>172</v>
      </c>
      <c r="B51" s="44">
        <v>5</v>
      </c>
      <c r="C51" s="44">
        <v>100</v>
      </c>
      <c r="D51" s="44">
        <v>0</v>
      </c>
      <c r="E51" s="44">
        <f t="shared" si="1"/>
        <v>105</v>
      </c>
      <c r="F51" s="44">
        <v>4</v>
      </c>
      <c r="G51" s="44">
        <v>114</v>
      </c>
      <c r="H51" s="45">
        <f t="shared" si="0"/>
        <v>0.92105263157894735</v>
      </c>
    </row>
    <row r="52" spans="1:8" x14ac:dyDescent="0.2">
      <c r="A52" s="16" t="s">
        <v>174</v>
      </c>
      <c r="B52" s="44">
        <v>0</v>
      </c>
      <c r="C52" s="44">
        <v>24</v>
      </c>
      <c r="D52" s="44">
        <v>0</v>
      </c>
      <c r="E52" s="44">
        <f t="shared" si="1"/>
        <v>24</v>
      </c>
      <c r="F52" s="44">
        <v>24</v>
      </c>
      <c r="G52" s="44">
        <v>19</v>
      </c>
      <c r="H52" s="45">
        <f t="shared" si="0"/>
        <v>1.263157894736842</v>
      </c>
    </row>
    <row r="53" spans="1:8" x14ac:dyDescent="0.2">
      <c r="A53" s="16" t="s">
        <v>177</v>
      </c>
      <c r="B53" s="44">
        <v>2</v>
      </c>
      <c r="C53" s="44">
        <v>31</v>
      </c>
      <c r="D53" s="44">
        <v>0</v>
      </c>
      <c r="E53" s="44">
        <f t="shared" si="1"/>
        <v>33</v>
      </c>
      <c r="F53" s="44">
        <v>1</v>
      </c>
      <c r="G53" s="44">
        <v>30</v>
      </c>
      <c r="H53" s="45">
        <f t="shared" si="0"/>
        <v>1.1000000000000001</v>
      </c>
    </row>
    <row r="54" spans="1:8" x14ac:dyDescent="0.2">
      <c r="A54" s="16" t="s">
        <v>180</v>
      </c>
      <c r="B54" s="44">
        <v>58</v>
      </c>
      <c r="C54" s="44">
        <v>3617</v>
      </c>
      <c r="D54" s="44">
        <v>0</v>
      </c>
      <c r="E54" s="44">
        <v>3675</v>
      </c>
      <c r="F54" s="44">
        <v>10</v>
      </c>
      <c r="G54" s="44">
        <v>3450</v>
      </c>
      <c r="H54" s="45">
        <v>1.0652173913043479</v>
      </c>
    </row>
    <row r="55" spans="1:8" x14ac:dyDescent="0.2">
      <c r="A55" s="16" t="s">
        <v>208</v>
      </c>
      <c r="B55" s="44">
        <v>5</v>
      </c>
      <c r="C55" s="44">
        <v>52</v>
      </c>
      <c r="D55" s="44">
        <v>0</v>
      </c>
      <c r="E55" s="44">
        <f t="shared" ref="E55:E74" si="2">SUM(B55:D55)</f>
        <v>57</v>
      </c>
      <c r="F55" s="44">
        <v>5</v>
      </c>
      <c r="G55" s="44">
        <v>56</v>
      </c>
      <c r="H55" s="45">
        <f t="shared" ref="H55:H76" si="3">E55/G55</f>
        <v>1.0178571428571428</v>
      </c>
    </row>
    <row r="56" spans="1:8" x14ac:dyDescent="0.2">
      <c r="A56" s="16" t="s">
        <v>210</v>
      </c>
      <c r="B56" s="44">
        <v>1</v>
      </c>
      <c r="C56" s="44">
        <v>17</v>
      </c>
      <c r="D56" s="44">
        <v>0</v>
      </c>
      <c r="E56" s="44">
        <v>18</v>
      </c>
      <c r="F56" s="44">
        <v>1</v>
      </c>
      <c r="G56" s="44">
        <v>14</v>
      </c>
      <c r="H56" s="45">
        <v>1.2857142857142858</v>
      </c>
    </row>
    <row r="57" spans="1:8" x14ac:dyDescent="0.2">
      <c r="A57" s="16" t="s">
        <v>213</v>
      </c>
      <c r="B57" s="44">
        <v>2</v>
      </c>
      <c r="C57" s="44">
        <v>73</v>
      </c>
      <c r="D57" s="44">
        <v>0</v>
      </c>
      <c r="E57" s="44">
        <f t="shared" si="2"/>
        <v>75</v>
      </c>
      <c r="F57" s="44">
        <v>0</v>
      </c>
      <c r="G57" s="44">
        <v>62</v>
      </c>
      <c r="H57" s="45">
        <f t="shared" si="3"/>
        <v>1.2096774193548387</v>
      </c>
    </row>
    <row r="58" spans="1:8" x14ac:dyDescent="0.2">
      <c r="A58" s="16" t="s">
        <v>216</v>
      </c>
      <c r="B58" s="44">
        <v>2</v>
      </c>
      <c r="C58" s="44">
        <v>40</v>
      </c>
      <c r="D58" s="44">
        <v>0</v>
      </c>
      <c r="E58" s="44">
        <f t="shared" si="2"/>
        <v>42</v>
      </c>
      <c r="F58" s="44">
        <v>2</v>
      </c>
      <c r="G58" s="44">
        <v>32</v>
      </c>
      <c r="H58" s="45">
        <f t="shared" si="3"/>
        <v>1.3125</v>
      </c>
    </row>
    <row r="59" spans="1:8" x14ac:dyDescent="0.2">
      <c r="A59" s="16" t="s">
        <v>219</v>
      </c>
      <c r="B59" s="44">
        <v>9</v>
      </c>
      <c r="C59" s="44">
        <v>152</v>
      </c>
      <c r="D59" s="44">
        <v>1</v>
      </c>
      <c r="E59" s="44">
        <v>162</v>
      </c>
      <c r="F59" s="44">
        <v>7</v>
      </c>
      <c r="G59" s="44">
        <v>164</v>
      </c>
      <c r="H59" s="45">
        <v>0.98780487804878048</v>
      </c>
    </row>
    <row r="60" spans="1:8" x14ac:dyDescent="0.2">
      <c r="A60" s="16" t="s">
        <v>224</v>
      </c>
      <c r="B60" s="44">
        <v>3</v>
      </c>
      <c r="C60" s="44">
        <v>41</v>
      </c>
      <c r="D60" s="44">
        <v>0</v>
      </c>
      <c r="E60" s="44">
        <f t="shared" si="2"/>
        <v>44</v>
      </c>
      <c r="F60" s="44">
        <v>0</v>
      </c>
      <c r="G60" s="44">
        <v>58</v>
      </c>
      <c r="H60" s="45">
        <f t="shared" si="3"/>
        <v>0.75862068965517238</v>
      </c>
    </row>
    <row r="61" spans="1:8" x14ac:dyDescent="0.2">
      <c r="A61" s="16" t="s">
        <v>227</v>
      </c>
      <c r="B61" s="44">
        <v>3</v>
      </c>
      <c r="C61" s="44">
        <v>29</v>
      </c>
      <c r="D61" s="44">
        <v>0</v>
      </c>
      <c r="E61" s="44">
        <f t="shared" si="2"/>
        <v>32</v>
      </c>
      <c r="F61" s="44">
        <v>3</v>
      </c>
      <c r="G61" s="44">
        <v>35</v>
      </c>
      <c r="H61" s="45">
        <f t="shared" si="3"/>
        <v>0.91428571428571426</v>
      </c>
    </row>
    <row r="62" spans="1:8" x14ac:dyDescent="0.2">
      <c r="A62" s="16" t="s">
        <v>230</v>
      </c>
      <c r="B62" s="44">
        <v>11</v>
      </c>
      <c r="C62" s="44">
        <v>240</v>
      </c>
      <c r="D62" s="44">
        <v>0</v>
      </c>
      <c r="E62" s="44">
        <f t="shared" si="2"/>
        <v>251</v>
      </c>
      <c r="F62" s="44">
        <v>0</v>
      </c>
      <c r="G62" s="44">
        <v>181</v>
      </c>
      <c r="H62" s="45">
        <f t="shared" si="3"/>
        <v>1.3867403314917126</v>
      </c>
    </row>
    <row r="63" spans="1:8" x14ac:dyDescent="0.2">
      <c r="A63" s="16" t="s">
        <v>233</v>
      </c>
      <c r="B63" s="44">
        <v>1</v>
      </c>
      <c r="C63" s="44">
        <v>36</v>
      </c>
      <c r="D63" s="44">
        <v>0</v>
      </c>
      <c r="E63" s="44">
        <f t="shared" si="2"/>
        <v>37</v>
      </c>
      <c r="F63" s="44">
        <v>1</v>
      </c>
      <c r="G63" s="44">
        <v>17</v>
      </c>
      <c r="H63" s="45">
        <f t="shared" si="3"/>
        <v>2.1764705882352939</v>
      </c>
    </row>
    <row r="64" spans="1:8" x14ac:dyDescent="0.2">
      <c r="A64" s="16" t="s">
        <v>236</v>
      </c>
      <c r="B64" s="44">
        <v>0</v>
      </c>
      <c r="C64" s="44">
        <v>1</v>
      </c>
      <c r="D64" s="44">
        <v>0</v>
      </c>
      <c r="E64" s="44">
        <f t="shared" si="2"/>
        <v>1</v>
      </c>
      <c r="F64" s="44">
        <v>0</v>
      </c>
      <c r="G64" s="44">
        <v>1</v>
      </c>
      <c r="H64" s="45">
        <f t="shared" si="3"/>
        <v>1</v>
      </c>
    </row>
    <row r="65" spans="1:8" x14ac:dyDescent="0.2">
      <c r="A65" s="16" t="s">
        <v>239</v>
      </c>
      <c r="B65" s="44">
        <v>15</v>
      </c>
      <c r="C65" s="44">
        <v>94</v>
      </c>
      <c r="D65" s="44">
        <v>0</v>
      </c>
      <c r="E65" s="44">
        <f t="shared" si="2"/>
        <v>109</v>
      </c>
      <c r="F65" s="44">
        <v>9</v>
      </c>
      <c r="G65" s="44">
        <v>108</v>
      </c>
      <c r="H65" s="45">
        <f t="shared" si="3"/>
        <v>1.0092592592592593</v>
      </c>
    </row>
    <row r="66" spans="1:8" x14ac:dyDescent="0.2">
      <c r="A66" s="16" t="s">
        <v>242</v>
      </c>
      <c r="B66" s="44">
        <v>5</v>
      </c>
      <c r="C66" s="44">
        <v>72</v>
      </c>
      <c r="D66" s="44">
        <v>0</v>
      </c>
      <c r="E66" s="44">
        <f t="shared" si="2"/>
        <v>77</v>
      </c>
      <c r="F66" s="44">
        <v>1</v>
      </c>
      <c r="G66" s="44">
        <v>80</v>
      </c>
      <c r="H66" s="45">
        <f t="shared" si="3"/>
        <v>0.96250000000000002</v>
      </c>
    </row>
    <row r="67" spans="1:8" x14ac:dyDescent="0.2">
      <c r="A67" s="16" t="s">
        <v>246</v>
      </c>
      <c r="B67" s="44">
        <v>9</v>
      </c>
      <c r="C67" s="44">
        <v>86</v>
      </c>
      <c r="D67" s="44">
        <v>0</v>
      </c>
      <c r="E67" s="44">
        <f t="shared" si="2"/>
        <v>95</v>
      </c>
      <c r="F67" s="44">
        <v>3</v>
      </c>
      <c r="G67" s="44">
        <v>82</v>
      </c>
      <c r="H67" s="45">
        <f t="shared" si="3"/>
        <v>1.1585365853658536</v>
      </c>
    </row>
    <row r="68" spans="1:8" x14ac:dyDescent="0.2">
      <c r="A68" s="16" t="s">
        <v>249</v>
      </c>
      <c r="B68" s="44">
        <v>7</v>
      </c>
      <c r="C68" s="44">
        <v>69</v>
      </c>
      <c r="D68" s="44">
        <v>0</v>
      </c>
      <c r="E68" s="44">
        <f t="shared" si="2"/>
        <v>76</v>
      </c>
      <c r="F68" s="44">
        <v>4</v>
      </c>
      <c r="G68" s="44">
        <v>82</v>
      </c>
      <c r="H68" s="45">
        <f t="shared" si="3"/>
        <v>0.92682926829268297</v>
      </c>
    </row>
    <row r="69" spans="1:8" x14ac:dyDescent="0.2">
      <c r="A69" s="16" t="s">
        <v>252</v>
      </c>
      <c r="B69" s="44">
        <v>4</v>
      </c>
      <c r="C69" s="44">
        <v>71</v>
      </c>
      <c r="D69" s="44">
        <v>0</v>
      </c>
      <c r="E69" s="44">
        <f t="shared" si="2"/>
        <v>75</v>
      </c>
      <c r="F69" s="44">
        <v>2</v>
      </c>
      <c r="G69" s="44">
        <v>81</v>
      </c>
      <c r="H69" s="45">
        <f t="shared" si="3"/>
        <v>0.92592592592592593</v>
      </c>
    </row>
    <row r="70" spans="1:8" x14ac:dyDescent="0.2">
      <c r="A70" s="16" t="s">
        <v>255</v>
      </c>
      <c r="B70" s="44">
        <v>2</v>
      </c>
      <c r="C70" s="44">
        <v>14</v>
      </c>
      <c r="D70" s="44">
        <v>0</v>
      </c>
      <c r="E70" s="44">
        <f t="shared" si="2"/>
        <v>16</v>
      </c>
      <c r="F70" s="44">
        <v>2</v>
      </c>
      <c r="G70" s="44">
        <v>13</v>
      </c>
      <c r="H70" s="45">
        <f t="shared" si="3"/>
        <v>1.2307692307692308</v>
      </c>
    </row>
    <row r="71" spans="1:8" x14ac:dyDescent="0.2">
      <c r="A71" s="16" t="s">
        <v>258</v>
      </c>
      <c r="B71" s="44">
        <v>116</v>
      </c>
      <c r="C71" s="44">
        <v>1783</v>
      </c>
      <c r="D71" s="44">
        <v>2</v>
      </c>
      <c r="E71" s="44">
        <v>1901</v>
      </c>
      <c r="F71" s="44">
        <v>56</v>
      </c>
      <c r="G71" s="44">
        <v>1971</v>
      </c>
      <c r="H71" s="45">
        <v>0.96448503297818367</v>
      </c>
    </row>
    <row r="72" spans="1:8" x14ac:dyDescent="0.2">
      <c r="A72" s="16" t="s">
        <v>269</v>
      </c>
      <c r="B72" s="44">
        <v>12</v>
      </c>
      <c r="C72" s="44">
        <v>56</v>
      </c>
      <c r="D72" s="44">
        <v>0</v>
      </c>
      <c r="E72" s="44">
        <v>68</v>
      </c>
      <c r="F72" s="44">
        <v>11</v>
      </c>
      <c r="G72" s="44">
        <v>70</v>
      </c>
      <c r="H72" s="45">
        <v>0.97142857142857142</v>
      </c>
    </row>
    <row r="73" spans="1:8" x14ac:dyDescent="0.2">
      <c r="A73" s="16" t="s">
        <v>273</v>
      </c>
      <c r="B73" s="44">
        <v>11</v>
      </c>
      <c r="C73" s="44">
        <v>90</v>
      </c>
      <c r="D73" s="44">
        <v>0</v>
      </c>
      <c r="E73" s="44">
        <f t="shared" si="2"/>
        <v>101</v>
      </c>
      <c r="F73" s="44">
        <v>2</v>
      </c>
      <c r="G73" s="44">
        <v>105</v>
      </c>
      <c r="H73" s="45">
        <f t="shared" si="3"/>
        <v>0.96190476190476193</v>
      </c>
    </row>
    <row r="74" spans="1:8" x14ac:dyDescent="0.2">
      <c r="A74" s="16" t="s">
        <v>276</v>
      </c>
      <c r="B74" s="44">
        <v>3</v>
      </c>
      <c r="C74" s="44">
        <v>20</v>
      </c>
      <c r="D74" s="44">
        <v>0</v>
      </c>
      <c r="E74" s="44">
        <f t="shared" si="2"/>
        <v>23</v>
      </c>
      <c r="F74" s="44">
        <v>0</v>
      </c>
      <c r="G74" s="44">
        <v>23</v>
      </c>
      <c r="H74" s="45">
        <f t="shared" si="3"/>
        <v>1</v>
      </c>
    </row>
    <row r="75" spans="1:8" ht="13.5" thickBot="1" x14ac:dyDescent="0.25">
      <c r="A75" s="16" t="s">
        <v>279</v>
      </c>
      <c r="B75" s="44">
        <v>4</v>
      </c>
      <c r="C75" s="44">
        <v>45</v>
      </c>
      <c r="D75" s="44">
        <v>0</v>
      </c>
      <c r="E75" s="44">
        <v>49</v>
      </c>
      <c r="F75" s="44">
        <v>1</v>
      </c>
      <c r="G75" s="44">
        <v>48</v>
      </c>
      <c r="H75" s="45">
        <v>1.0208333333333333</v>
      </c>
    </row>
    <row r="76" spans="1:8" ht="13.5" thickTop="1" x14ac:dyDescent="0.2">
      <c r="A76" s="32" t="s">
        <v>485</v>
      </c>
      <c r="B76" s="46">
        <f>SUM(B3:B75)</f>
        <v>626</v>
      </c>
      <c r="C76" s="46">
        <f>SUM(C3:C75)</f>
        <v>10282</v>
      </c>
      <c r="D76" s="46">
        <f>SUM(D3:D75)</f>
        <v>23</v>
      </c>
      <c r="E76" s="46">
        <f t="shared" ref="E76" si="4">B76+C76+D76</f>
        <v>10931</v>
      </c>
      <c r="F76" s="46">
        <f>SUM(F3:F75)</f>
        <v>377</v>
      </c>
      <c r="G76" s="46">
        <f>SUM(G3:G75)</f>
        <v>9962</v>
      </c>
      <c r="H76" s="47">
        <f t="shared" si="3"/>
        <v>1.0972696245733788</v>
      </c>
    </row>
    <row r="78" spans="1:8" x14ac:dyDescent="0.2">
      <c r="A78" s="13"/>
      <c r="B78" s="48"/>
      <c r="C78" s="48"/>
      <c r="D78" s="48"/>
      <c r="E78" s="48"/>
      <c r="F78" s="48"/>
      <c r="G78" s="48"/>
      <c r="H78" s="49"/>
    </row>
    <row r="80" spans="1:8" x14ac:dyDescent="0.2">
      <c r="A80" s="13"/>
      <c r="B80" s="48"/>
      <c r="C80" s="48"/>
      <c r="D80" s="48"/>
      <c r="E80" s="48"/>
      <c r="F80" s="48"/>
      <c r="G80" s="48"/>
      <c r="H80" s="49"/>
    </row>
  </sheetData>
  <mergeCells count="1">
    <mergeCell ref="B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18"/>
  <sheetViews>
    <sheetView zoomScaleNormal="100" workbookViewId="0">
      <selection sqref="A1:J1048576"/>
    </sheetView>
  </sheetViews>
  <sheetFormatPr defaultRowHeight="12.75" x14ac:dyDescent="0.2"/>
  <cols>
    <col min="1" max="1" width="10.28515625" style="17" customWidth="1"/>
    <col min="2" max="2" width="14.140625" style="17" customWidth="1"/>
    <col min="3" max="3" width="25.42578125" style="17" bestFit="1" customWidth="1"/>
    <col min="4" max="6" width="8.85546875" style="50"/>
    <col min="7" max="7" width="11" style="50" customWidth="1"/>
    <col min="8" max="8" width="12.42578125" style="50" customWidth="1"/>
    <col min="9" max="9" width="8.85546875" style="50"/>
    <col min="10" max="10" width="8.85546875" style="51"/>
  </cols>
  <sheetData>
    <row r="1" spans="1:11" s="14" customFormat="1" ht="14.25" x14ac:dyDescent="0.2">
      <c r="A1" s="39"/>
      <c r="B1" s="39"/>
      <c r="C1" s="39"/>
      <c r="D1" s="99">
        <v>45017</v>
      </c>
      <c r="E1" s="99"/>
      <c r="F1" s="99"/>
      <c r="G1" s="99"/>
      <c r="H1" s="99"/>
      <c r="I1" s="99"/>
      <c r="J1" s="40"/>
      <c r="K1" s="18"/>
    </row>
    <row r="2" spans="1:11" s="14" customFormat="1" ht="38.25" x14ac:dyDescent="0.2">
      <c r="A2" s="36" t="s">
        <v>0</v>
      </c>
      <c r="B2" s="37" t="s">
        <v>1</v>
      </c>
      <c r="C2" s="37" t="s">
        <v>2</v>
      </c>
      <c r="D2" s="41" t="s">
        <v>3</v>
      </c>
      <c r="E2" s="41" t="s">
        <v>4</v>
      </c>
      <c r="F2" s="42" t="s">
        <v>5</v>
      </c>
      <c r="G2" s="42" t="s">
        <v>6</v>
      </c>
      <c r="H2" s="42" t="s">
        <v>402</v>
      </c>
      <c r="I2" s="57" t="s">
        <v>7</v>
      </c>
      <c r="J2" s="43" t="s">
        <v>8</v>
      </c>
      <c r="K2" s="18"/>
    </row>
    <row r="3" spans="1:11" x14ac:dyDescent="0.2">
      <c r="A3" s="16" t="s">
        <v>9</v>
      </c>
      <c r="B3" s="16" t="s">
        <v>10</v>
      </c>
      <c r="C3" s="16" t="s">
        <v>11</v>
      </c>
      <c r="D3" s="44">
        <v>2</v>
      </c>
      <c r="E3" s="44">
        <v>31</v>
      </c>
      <c r="F3" s="44">
        <v>0</v>
      </c>
      <c r="G3" s="44">
        <f>SUM(D3:F3)</f>
        <v>33</v>
      </c>
      <c r="H3" s="44">
        <v>0</v>
      </c>
      <c r="I3" s="44">
        <v>33</v>
      </c>
      <c r="J3" s="45">
        <f t="shared" ref="J3:J75" si="0">G3/I3</f>
        <v>1</v>
      </c>
    </row>
    <row r="4" spans="1:11" x14ac:dyDescent="0.2">
      <c r="A4" s="16" t="s">
        <v>12</v>
      </c>
      <c r="B4" s="16" t="s">
        <v>13</v>
      </c>
      <c r="C4" s="16" t="s">
        <v>13</v>
      </c>
      <c r="D4" s="44">
        <v>5</v>
      </c>
      <c r="E4" s="44">
        <v>25</v>
      </c>
      <c r="F4" s="44">
        <v>0</v>
      </c>
      <c r="G4" s="44">
        <f t="shared" ref="G4:G76" si="1">SUM(D4:F4)</f>
        <v>30</v>
      </c>
      <c r="H4" s="44">
        <v>2</v>
      </c>
      <c r="I4" s="44">
        <v>31</v>
      </c>
      <c r="J4" s="45">
        <f t="shared" si="0"/>
        <v>0.967741935483871</v>
      </c>
    </row>
    <row r="5" spans="1:11" x14ac:dyDescent="0.2">
      <c r="A5" s="16" t="s">
        <v>14</v>
      </c>
      <c r="B5" s="16" t="s">
        <v>15</v>
      </c>
      <c r="C5" s="16" t="s">
        <v>15</v>
      </c>
      <c r="D5" s="44">
        <v>0</v>
      </c>
      <c r="E5" s="44">
        <v>6</v>
      </c>
      <c r="F5" s="44">
        <v>0</v>
      </c>
      <c r="G5" s="44">
        <f t="shared" si="1"/>
        <v>6</v>
      </c>
      <c r="H5" s="44">
        <v>0</v>
      </c>
      <c r="I5" s="44">
        <v>6</v>
      </c>
      <c r="J5" s="45">
        <f t="shared" si="0"/>
        <v>1</v>
      </c>
    </row>
    <row r="6" spans="1:11" x14ac:dyDescent="0.2">
      <c r="A6" s="16" t="s">
        <v>16</v>
      </c>
      <c r="B6" s="16" t="s">
        <v>17</v>
      </c>
      <c r="C6" s="16" t="s">
        <v>18</v>
      </c>
      <c r="D6" s="44">
        <v>2</v>
      </c>
      <c r="E6" s="44">
        <v>16</v>
      </c>
      <c r="F6" s="44">
        <v>0</v>
      </c>
      <c r="G6" s="44">
        <f t="shared" si="1"/>
        <v>18</v>
      </c>
      <c r="H6" s="44">
        <v>0</v>
      </c>
      <c r="I6" s="44">
        <v>13</v>
      </c>
      <c r="J6" s="45">
        <f t="shared" si="0"/>
        <v>1.3846153846153846</v>
      </c>
    </row>
    <row r="7" spans="1:11" x14ac:dyDescent="0.2">
      <c r="A7" s="16" t="s">
        <v>19</v>
      </c>
      <c r="B7" s="16" t="s">
        <v>17</v>
      </c>
      <c r="C7" s="16" t="s">
        <v>20</v>
      </c>
      <c r="D7" s="44">
        <v>4</v>
      </c>
      <c r="E7" s="44">
        <v>57</v>
      </c>
      <c r="F7" s="44">
        <v>0</v>
      </c>
      <c r="G7" s="44">
        <f t="shared" si="1"/>
        <v>61</v>
      </c>
      <c r="H7" s="44">
        <v>0</v>
      </c>
      <c r="I7" s="44">
        <v>58</v>
      </c>
      <c r="J7" s="45">
        <f t="shared" si="0"/>
        <v>1.0517241379310345</v>
      </c>
    </row>
    <row r="8" spans="1:11" x14ac:dyDescent="0.2">
      <c r="A8" s="16" t="s">
        <v>21</v>
      </c>
      <c r="B8" s="16" t="s">
        <v>22</v>
      </c>
      <c r="C8" s="16" t="s">
        <v>23</v>
      </c>
      <c r="D8" s="44">
        <v>3</v>
      </c>
      <c r="E8" s="44">
        <v>37</v>
      </c>
      <c r="F8" s="44">
        <v>1</v>
      </c>
      <c r="G8" s="44">
        <f t="shared" si="1"/>
        <v>41</v>
      </c>
      <c r="H8" s="44">
        <v>3</v>
      </c>
      <c r="I8" s="44">
        <v>23</v>
      </c>
      <c r="J8" s="45">
        <f t="shared" si="0"/>
        <v>1.7826086956521738</v>
      </c>
    </row>
    <row r="9" spans="1:11" x14ac:dyDescent="0.2">
      <c r="A9" s="16" t="s">
        <v>24</v>
      </c>
      <c r="B9" s="16" t="s">
        <v>25</v>
      </c>
      <c r="C9" s="16" t="s">
        <v>26</v>
      </c>
      <c r="D9" s="44">
        <v>7</v>
      </c>
      <c r="E9" s="44">
        <v>115</v>
      </c>
      <c r="F9" s="44">
        <v>0</v>
      </c>
      <c r="G9" s="44">
        <f t="shared" si="1"/>
        <v>122</v>
      </c>
      <c r="H9" s="44">
        <v>4</v>
      </c>
      <c r="I9" s="44">
        <v>126</v>
      </c>
      <c r="J9" s="45">
        <f t="shared" si="0"/>
        <v>0.96825396825396826</v>
      </c>
    </row>
    <row r="10" spans="1:11" x14ac:dyDescent="0.2">
      <c r="A10" s="16" t="s">
        <v>27</v>
      </c>
      <c r="B10" s="16" t="s">
        <v>28</v>
      </c>
      <c r="C10" s="16" t="s">
        <v>29</v>
      </c>
      <c r="D10" s="44">
        <v>4</v>
      </c>
      <c r="E10" s="44">
        <v>25</v>
      </c>
      <c r="F10" s="44">
        <v>0</v>
      </c>
      <c r="G10" s="44">
        <f t="shared" si="1"/>
        <v>29</v>
      </c>
      <c r="H10" s="44">
        <v>2</v>
      </c>
      <c r="I10" s="44">
        <v>28</v>
      </c>
      <c r="J10" s="45">
        <f t="shared" si="0"/>
        <v>1.0357142857142858</v>
      </c>
    </row>
    <row r="11" spans="1:11" x14ac:dyDescent="0.2">
      <c r="A11" s="16" t="s">
        <v>30</v>
      </c>
      <c r="B11" s="16" t="s">
        <v>31</v>
      </c>
      <c r="C11" s="16" t="s">
        <v>32</v>
      </c>
      <c r="D11" s="44">
        <v>2</v>
      </c>
      <c r="E11" s="44">
        <v>64</v>
      </c>
      <c r="F11" s="44">
        <v>1</v>
      </c>
      <c r="G11" s="44">
        <f t="shared" si="1"/>
        <v>67</v>
      </c>
      <c r="H11" s="44">
        <v>2</v>
      </c>
      <c r="I11" s="44">
        <v>32</v>
      </c>
      <c r="J11" s="45">
        <f t="shared" si="0"/>
        <v>2.09375</v>
      </c>
    </row>
    <row r="12" spans="1:11" x14ac:dyDescent="0.2">
      <c r="A12" s="16" t="s">
        <v>33</v>
      </c>
      <c r="B12" s="16" t="s">
        <v>31</v>
      </c>
      <c r="C12" s="16" t="s">
        <v>34</v>
      </c>
      <c r="D12" s="44">
        <v>18</v>
      </c>
      <c r="E12" s="44">
        <v>313</v>
      </c>
      <c r="F12" s="44">
        <v>9</v>
      </c>
      <c r="G12" s="44">
        <f t="shared" si="1"/>
        <v>340</v>
      </c>
      <c r="H12" s="44">
        <v>16</v>
      </c>
      <c r="I12" s="44">
        <v>194</v>
      </c>
      <c r="J12" s="45">
        <f t="shared" si="0"/>
        <v>1.7525773195876289</v>
      </c>
    </row>
    <row r="13" spans="1:11" x14ac:dyDescent="0.2">
      <c r="A13" s="16" t="s">
        <v>35</v>
      </c>
      <c r="B13" s="16" t="s">
        <v>36</v>
      </c>
      <c r="C13" s="16" t="s">
        <v>37</v>
      </c>
      <c r="D13" s="44">
        <v>8</v>
      </c>
      <c r="E13" s="44">
        <v>84</v>
      </c>
      <c r="F13" s="44">
        <v>0</v>
      </c>
      <c r="G13" s="44">
        <f t="shared" si="1"/>
        <v>92</v>
      </c>
      <c r="H13" s="44">
        <v>2</v>
      </c>
      <c r="I13" s="44">
        <v>84</v>
      </c>
      <c r="J13" s="45">
        <f t="shared" si="0"/>
        <v>1.0952380952380953</v>
      </c>
    </row>
    <row r="14" spans="1:11" x14ac:dyDescent="0.2">
      <c r="A14" s="16" t="s">
        <v>38</v>
      </c>
      <c r="B14" s="16" t="s">
        <v>36</v>
      </c>
      <c r="C14" s="16" t="s">
        <v>39</v>
      </c>
      <c r="D14" s="44">
        <v>0</v>
      </c>
      <c r="E14" s="44">
        <v>10</v>
      </c>
      <c r="F14" s="44">
        <v>0</v>
      </c>
      <c r="G14" s="44">
        <f t="shared" si="1"/>
        <v>10</v>
      </c>
      <c r="H14" s="44">
        <v>0</v>
      </c>
      <c r="I14" s="44">
        <v>11</v>
      </c>
      <c r="J14" s="45">
        <f t="shared" si="0"/>
        <v>0.90909090909090906</v>
      </c>
    </row>
    <row r="15" spans="1:11" x14ac:dyDescent="0.2">
      <c r="A15" s="16" t="s">
        <v>40</v>
      </c>
      <c r="B15" s="16" t="s">
        <v>41</v>
      </c>
      <c r="C15" s="16" t="s">
        <v>42</v>
      </c>
      <c r="D15" s="44">
        <v>11</v>
      </c>
      <c r="E15" s="44">
        <v>35</v>
      </c>
      <c r="F15" s="44">
        <v>0</v>
      </c>
      <c r="G15" s="44">
        <f t="shared" si="1"/>
        <v>46</v>
      </c>
      <c r="H15" s="44">
        <v>0</v>
      </c>
      <c r="I15" s="44">
        <v>45</v>
      </c>
      <c r="J15" s="45">
        <f t="shared" si="0"/>
        <v>1.0222222222222221</v>
      </c>
    </row>
    <row r="16" spans="1:11" x14ac:dyDescent="0.2">
      <c r="A16" s="16" t="s">
        <v>43</v>
      </c>
      <c r="B16" s="16" t="s">
        <v>44</v>
      </c>
      <c r="C16" s="16" t="s">
        <v>45</v>
      </c>
      <c r="D16" s="44">
        <v>3</v>
      </c>
      <c r="E16" s="44">
        <v>66</v>
      </c>
      <c r="F16" s="44">
        <v>0</v>
      </c>
      <c r="G16" s="44">
        <f t="shared" si="1"/>
        <v>69</v>
      </c>
      <c r="H16" s="44">
        <v>3</v>
      </c>
      <c r="I16" s="44">
        <v>21</v>
      </c>
      <c r="J16" s="45">
        <f t="shared" si="0"/>
        <v>3.2857142857142856</v>
      </c>
    </row>
    <row r="17" spans="1:10" x14ac:dyDescent="0.2">
      <c r="A17" s="16" t="s">
        <v>46</v>
      </c>
      <c r="B17" s="16" t="s">
        <v>47</v>
      </c>
      <c r="C17" s="16" t="s">
        <v>48</v>
      </c>
      <c r="D17" s="44">
        <v>27</v>
      </c>
      <c r="E17" s="44">
        <v>256</v>
      </c>
      <c r="F17" s="44">
        <v>0</v>
      </c>
      <c r="G17" s="44">
        <f t="shared" si="1"/>
        <v>283</v>
      </c>
      <c r="H17" s="44">
        <v>7</v>
      </c>
      <c r="I17" s="44">
        <v>278</v>
      </c>
      <c r="J17" s="45">
        <f t="shared" si="0"/>
        <v>1.0179856115107915</v>
      </c>
    </row>
    <row r="18" spans="1:10" x14ac:dyDescent="0.2">
      <c r="A18" s="16" t="s">
        <v>49</v>
      </c>
      <c r="B18" s="16" t="s">
        <v>47</v>
      </c>
      <c r="C18" s="16" t="s">
        <v>50</v>
      </c>
      <c r="D18" s="44">
        <v>2</v>
      </c>
      <c r="E18" s="44">
        <v>183</v>
      </c>
      <c r="F18" s="44">
        <v>0</v>
      </c>
      <c r="G18" s="44">
        <f t="shared" si="1"/>
        <v>185</v>
      </c>
      <c r="H18" s="44">
        <v>2</v>
      </c>
      <c r="I18" s="44">
        <v>165</v>
      </c>
      <c r="J18" s="45">
        <f t="shared" si="0"/>
        <v>1.1212121212121211</v>
      </c>
    </row>
    <row r="19" spans="1:10" x14ac:dyDescent="0.2">
      <c r="A19" s="16" t="s">
        <v>51</v>
      </c>
      <c r="B19" s="16" t="s">
        <v>52</v>
      </c>
      <c r="C19" s="16" t="s">
        <v>53</v>
      </c>
      <c r="D19" s="44">
        <v>2</v>
      </c>
      <c r="E19" s="44">
        <v>29</v>
      </c>
      <c r="F19" s="44">
        <v>0</v>
      </c>
      <c r="G19" s="44">
        <f t="shared" si="1"/>
        <v>31</v>
      </c>
      <c r="H19" s="44">
        <v>2</v>
      </c>
      <c r="I19" s="44">
        <v>17</v>
      </c>
      <c r="J19" s="45">
        <f t="shared" si="0"/>
        <v>1.8235294117647058</v>
      </c>
    </row>
    <row r="20" spans="1:10" x14ac:dyDescent="0.2">
      <c r="A20" s="16" t="s">
        <v>54</v>
      </c>
      <c r="B20" s="16" t="s">
        <v>55</v>
      </c>
      <c r="C20" s="16" t="s">
        <v>56</v>
      </c>
      <c r="D20" s="44">
        <v>30</v>
      </c>
      <c r="E20" s="44">
        <v>266</v>
      </c>
      <c r="F20" s="44">
        <v>0</v>
      </c>
      <c r="G20" s="44">
        <f t="shared" si="1"/>
        <v>296</v>
      </c>
      <c r="H20" s="44">
        <v>16</v>
      </c>
      <c r="I20" s="44">
        <v>337</v>
      </c>
      <c r="J20" s="45">
        <f t="shared" si="0"/>
        <v>0.87833827893175076</v>
      </c>
    </row>
    <row r="21" spans="1:10" x14ac:dyDescent="0.2">
      <c r="A21" s="56" t="s">
        <v>57</v>
      </c>
      <c r="B21" s="16" t="s">
        <v>55</v>
      </c>
      <c r="C21" s="16" t="s">
        <v>405</v>
      </c>
      <c r="D21" s="44">
        <v>0</v>
      </c>
      <c r="E21" s="44">
        <v>9</v>
      </c>
      <c r="F21" s="44">
        <v>0</v>
      </c>
      <c r="G21" s="44">
        <f t="shared" si="1"/>
        <v>9</v>
      </c>
      <c r="H21" s="44">
        <v>0</v>
      </c>
      <c r="I21" s="44">
        <v>8</v>
      </c>
      <c r="J21" s="45">
        <f t="shared" si="0"/>
        <v>1.125</v>
      </c>
    </row>
    <row r="22" spans="1:10" x14ac:dyDescent="0.2">
      <c r="A22" s="16" t="s">
        <v>59</v>
      </c>
      <c r="B22" s="16" t="s">
        <v>60</v>
      </c>
      <c r="C22" s="16" t="s">
        <v>61</v>
      </c>
      <c r="D22" s="44">
        <v>3</v>
      </c>
      <c r="E22" s="44">
        <v>16</v>
      </c>
      <c r="F22" s="44">
        <v>0</v>
      </c>
      <c r="G22" s="44">
        <f t="shared" si="1"/>
        <v>19</v>
      </c>
      <c r="H22" s="44">
        <v>3</v>
      </c>
      <c r="I22" s="44">
        <v>18</v>
      </c>
      <c r="J22" s="45">
        <f t="shared" si="0"/>
        <v>1.0555555555555556</v>
      </c>
    </row>
    <row r="23" spans="1:10" x14ac:dyDescent="0.2">
      <c r="A23" s="16" t="s">
        <v>62</v>
      </c>
      <c r="B23" s="16" t="s">
        <v>63</v>
      </c>
      <c r="C23" s="16" t="s">
        <v>64</v>
      </c>
      <c r="D23" s="44">
        <v>3</v>
      </c>
      <c r="E23" s="44">
        <v>41</v>
      </c>
      <c r="F23" s="44">
        <v>0</v>
      </c>
      <c r="G23" s="44">
        <f t="shared" si="1"/>
        <v>44</v>
      </c>
      <c r="H23" s="44">
        <v>0</v>
      </c>
      <c r="I23" s="44">
        <v>42</v>
      </c>
      <c r="J23" s="45">
        <f t="shared" si="0"/>
        <v>1.0476190476190477</v>
      </c>
    </row>
    <row r="24" spans="1:10" x14ac:dyDescent="0.2">
      <c r="A24" s="16" t="s">
        <v>65</v>
      </c>
      <c r="B24" s="16" t="s">
        <v>66</v>
      </c>
      <c r="C24" s="16" t="s">
        <v>67</v>
      </c>
      <c r="D24" s="44">
        <v>14</v>
      </c>
      <c r="E24" s="44">
        <v>151</v>
      </c>
      <c r="F24" s="44">
        <v>0</v>
      </c>
      <c r="G24" s="44">
        <f t="shared" si="1"/>
        <v>165</v>
      </c>
      <c r="H24" s="44">
        <v>11</v>
      </c>
      <c r="I24" s="44">
        <v>123</v>
      </c>
      <c r="J24" s="45">
        <f t="shared" si="0"/>
        <v>1.3414634146341464</v>
      </c>
    </row>
    <row r="25" spans="1:10" x14ac:dyDescent="0.2">
      <c r="A25" s="16" t="s">
        <v>68</v>
      </c>
      <c r="B25" s="16" t="s">
        <v>66</v>
      </c>
      <c r="C25" s="16" t="s">
        <v>69</v>
      </c>
      <c r="D25" s="44">
        <v>1</v>
      </c>
      <c r="E25" s="44">
        <v>53</v>
      </c>
      <c r="F25" s="44">
        <v>0</v>
      </c>
      <c r="G25" s="44">
        <f t="shared" si="1"/>
        <v>54</v>
      </c>
      <c r="H25" s="44">
        <v>1</v>
      </c>
      <c r="I25" s="44">
        <v>49</v>
      </c>
      <c r="J25" s="45">
        <f t="shared" si="0"/>
        <v>1.1020408163265305</v>
      </c>
    </row>
    <row r="26" spans="1:10" x14ac:dyDescent="0.2">
      <c r="A26" s="16" t="s">
        <v>70</v>
      </c>
      <c r="B26" s="16" t="s">
        <v>71</v>
      </c>
      <c r="C26" s="16" t="s">
        <v>72</v>
      </c>
      <c r="D26" s="44">
        <v>5</v>
      </c>
      <c r="E26" s="44">
        <v>29</v>
      </c>
      <c r="F26" s="44">
        <v>0</v>
      </c>
      <c r="G26" s="44">
        <f t="shared" si="1"/>
        <v>34</v>
      </c>
      <c r="H26" s="44">
        <v>5</v>
      </c>
      <c r="I26" s="44">
        <v>42</v>
      </c>
      <c r="J26" s="45">
        <f t="shared" si="0"/>
        <v>0.80952380952380953</v>
      </c>
    </row>
    <row r="27" spans="1:10" x14ac:dyDescent="0.2">
      <c r="A27" s="58" t="s">
        <v>73</v>
      </c>
      <c r="B27" s="16" t="s">
        <v>71</v>
      </c>
      <c r="C27" s="16" t="s">
        <v>74</v>
      </c>
      <c r="D27" s="44">
        <v>8</v>
      </c>
      <c r="E27" s="44">
        <v>34</v>
      </c>
      <c r="F27" s="44">
        <v>0</v>
      </c>
      <c r="G27" s="44">
        <f t="shared" si="1"/>
        <v>42</v>
      </c>
      <c r="H27" s="44">
        <v>8</v>
      </c>
      <c r="I27" s="44">
        <v>45</v>
      </c>
      <c r="J27" s="45">
        <f t="shared" si="0"/>
        <v>0.93333333333333335</v>
      </c>
    </row>
    <row r="28" spans="1:10" x14ac:dyDescent="0.2">
      <c r="A28" s="16" t="s">
        <v>75</v>
      </c>
      <c r="B28" s="16" t="s">
        <v>76</v>
      </c>
      <c r="C28" s="16" t="s">
        <v>77</v>
      </c>
      <c r="D28" s="44">
        <v>5</v>
      </c>
      <c r="E28" s="44">
        <v>48</v>
      </c>
      <c r="F28" s="44">
        <v>0</v>
      </c>
      <c r="G28" s="44">
        <f t="shared" si="1"/>
        <v>53</v>
      </c>
      <c r="H28" s="44">
        <v>5</v>
      </c>
      <c r="I28" s="44">
        <v>51</v>
      </c>
      <c r="J28" s="45">
        <f t="shared" si="0"/>
        <v>1.0392156862745099</v>
      </c>
    </row>
    <row r="29" spans="1:10" x14ac:dyDescent="0.2">
      <c r="A29" s="16" t="s">
        <v>78</v>
      </c>
      <c r="B29" s="16" t="s">
        <v>79</v>
      </c>
      <c r="C29" s="16" t="s">
        <v>80</v>
      </c>
      <c r="D29" s="44">
        <v>0</v>
      </c>
      <c r="E29" s="44">
        <v>3</v>
      </c>
      <c r="F29" s="44">
        <v>0</v>
      </c>
      <c r="G29" s="44">
        <f t="shared" si="1"/>
        <v>3</v>
      </c>
      <c r="H29" s="44">
        <v>0</v>
      </c>
      <c r="I29" s="44">
        <v>3</v>
      </c>
      <c r="J29" s="45">
        <f t="shared" si="0"/>
        <v>1</v>
      </c>
    </row>
    <row r="30" spans="1:10" x14ac:dyDescent="0.2">
      <c r="A30" s="16" t="s">
        <v>81</v>
      </c>
      <c r="B30" s="16" t="s">
        <v>82</v>
      </c>
      <c r="C30" s="16" t="s">
        <v>83</v>
      </c>
      <c r="D30" s="44">
        <v>0</v>
      </c>
      <c r="E30" s="44">
        <v>4</v>
      </c>
      <c r="F30" s="44">
        <v>0</v>
      </c>
      <c r="G30" s="44">
        <v>0</v>
      </c>
      <c r="H30" s="44">
        <v>0</v>
      </c>
      <c r="I30" s="44">
        <v>4</v>
      </c>
      <c r="J30" s="45">
        <v>1</v>
      </c>
    </row>
    <row r="31" spans="1:10" x14ac:dyDescent="0.2">
      <c r="A31" s="16" t="s">
        <v>84</v>
      </c>
      <c r="B31" s="16" t="s">
        <v>85</v>
      </c>
      <c r="C31" s="16" t="s">
        <v>86</v>
      </c>
      <c r="D31" s="44">
        <v>17</v>
      </c>
      <c r="E31" s="44">
        <v>140</v>
      </c>
      <c r="F31" s="44">
        <v>0</v>
      </c>
      <c r="G31" s="44">
        <f t="shared" si="1"/>
        <v>157</v>
      </c>
      <c r="H31" s="44">
        <v>7</v>
      </c>
      <c r="I31" s="44">
        <v>186</v>
      </c>
      <c r="J31" s="45">
        <f t="shared" si="0"/>
        <v>0.84408602150537637</v>
      </c>
    </row>
    <row r="32" spans="1:10" x14ac:dyDescent="0.2">
      <c r="A32" s="16" t="s">
        <v>88</v>
      </c>
      <c r="B32" s="16" t="s">
        <v>89</v>
      </c>
      <c r="C32" s="16" t="s">
        <v>90</v>
      </c>
      <c r="D32" s="44">
        <v>2</v>
      </c>
      <c r="E32" s="44">
        <v>44</v>
      </c>
      <c r="F32" s="44">
        <v>0</v>
      </c>
      <c r="G32" s="44">
        <f t="shared" si="1"/>
        <v>46</v>
      </c>
      <c r="H32" s="44">
        <v>1</v>
      </c>
      <c r="I32" s="44">
        <v>45</v>
      </c>
      <c r="J32" s="45">
        <f t="shared" si="0"/>
        <v>1.0222222222222221</v>
      </c>
    </row>
    <row r="33" spans="1:10" x14ac:dyDescent="0.2">
      <c r="A33" s="59" t="s">
        <v>91</v>
      </c>
      <c r="B33" s="59" t="s">
        <v>92</v>
      </c>
      <c r="C33" s="59" t="s">
        <v>93</v>
      </c>
      <c r="D33" s="60">
        <v>0</v>
      </c>
      <c r="E33" s="60">
        <v>78</v>
      </c>
      <c r="F33" s="60">
        <v>0</v>
      </c>
      <c r="G33" s="60">
        <f t="shared" si="1"/>
        <v>78</v>
      </c>
      <c r="H33" s="60">
        <v>0</v>
      </c>
      <c r="I33" s="60">
        <v>120</v>
      </c>
      <c r="J33" s="61">
        <f t="shared" si="0"/>
        <v>0.65</v>
      </c>
    </row>
    <row r="34" spans="1:10" x14ac:dyDescent="0.2">
      <c r="A34" s="16" t="s">
        <v>94</v>
      </c>
      <c r="B34" s="16" t="s">
        <v>95</v>
      </c>
      <c r="C34" s="16" t="s">
        <v>96</v>
      </c>
      <c r="D34" s="44">
        <v>0</v>
      </c>
      <c r="E34" s="44">
        <v>16</v>
      </c>
      <c r="F34" s="44">
        <v>0</v>
      </c>
      <c r="G34" s="44">
        <f t="shared" si="1"/>
        <v>16</v>
      </c>
      <c r="H34" s="44">
        <v>0</v>
      </c>
      <c r="I34" s="44">
        <v>13</v>
      </c>
      <c r="J34" s="45">
        <f t="shared" si="0"/>
        <v>1.2307692307692308</v>
      </c>
    </row>
    <row r="35" spans="1:10" x14ac:dyDescent="0.2">
      <c r="A35" s="16" t="s">
        <v>97</v>
      </c>
      <c r="B35" s="16" t="s">
        <v>98</v>
      </c>
      <c r="C35" s="16" t="s">
        <v>99</v>
      </c>
      <c r="D35" s="44">
        <v>2</v>
      </c>
      <c r="E35" s="44">
        <v>15</v>
      </c>
      <c r="F35" s="44">
        <v>0</v>
      </c>
      <c r="G35" s="44">
        <f t="shared" si="1"/>
        <v>17</v>
      </c>
      <c r="H35" s="44">
        <v>2</v>
      </c>
      <c r="I35" s="44">
        <v>17</v>
      </c>
      <c r="J35" s="45">
        <f t="shared" si="0"/>
        <v>1</v>
      </c>
    </row>
    <row r="36" spans="1:10" x14ac:dyDescent="0.2">
      <c r="A36" s="16" t="s">
        <v>100</v>
      </c>
      <c r="B36" s="16" t="s">
        <v>101</v>
      </c>
      <c r="C36" s="16" t="s">
        <v>102</v>
      </c>
      <c r="D36" s="44">
        <v>3</v>
      </c>
      <c r="E36" s="44">
        <v>6</v>
      </c>
      <c r="F36" s="44">
        <v>2</v>
      </c>
      <c r="G36" s="44">
        <f t="shared" si="1"/>
        <v>11</v>
      </c>
      <c r="H36" s="44">
        <v>1</v>
      </c>
      <c r="I36" s="44">
        <v>10</v>
      </c>
      <c r="J36" s="45">
        <f t="shared" si="0"/>
        <v>1.1000000000000001</v>
      </c>
    </row>
    <row r="37" spans="1:10" x14ac:dyDescent="0.2">
      <c r="A37" s="16" t="s">
        <v>103</v>
      </c>
      <c r="B37" s="16" t="s">
        <v>104</v>
      </c>
      <c r="C37" s="16" t="s">
        <v>105</v>
      </c>
      <c r="D37" s="44">
        <v>1</v>
      </c>
      <c r="E37" s="44">
        <v>13</v>
      </c>
      <c r="F37" s="44">
        <v>0</v>
      </c>
      <c r="G37" s="44">
        <f t="shared" si="1"/>
        <v>14</v>
      </c>
      <c r="H37" s="44">
        <v>0</v>
      </c>
      <c r="I37" s="44">
        <v>14</v>
      </c>
      <c r="J37" s="45">
        <f t="shared" si="0"/>
        <v>1</v>
      </c>
    </row>
    <row r="38" spans="1:10" x14ac:dyDescent="0.2">
      <c r="A38" s="16" t="s">
        <v>106</v>
      </c>
      <c r="B38" s="16" t="s">
        <v>107</v>
      </c>
      <c r="C38" s="16" t="s">
        <v>108</v>
      </c>
      <c r="D38" s="44">
        <v>1</v>
      </c>
      <c r="E38" s="44">
        <v>31</v>
      </c>
      <c r="F38" s="44">
        <v>0</v>
      </c>
      <c r="G38" s="44">
        <f t="shared" si="1"/>
        <v>32</v>
      </c>
      <c r="H38" s="44">
        <v>1</v>
      </c>
      <c r="I38" s="44">
        <v>29</v>
      </c>
      <c r="J38" s="45">
        <f t="shared" si="0"/>
        <v>1.103448275862069</v>
      </c>
    </row>
    <row r="39" spans="1:10" x14ac:dyDescent="0.2">
      <c r="A39" s="16" t="s">
        <v>109</v>
      </c>
      <c r="B39" s="16" t="s">
        <v>110</v>
      </c>
      <c r="C39" s="16" t="s">
        <v>111</v>
      </c>
      <c r="D39" s="44">
        <v>1</v>
      </c>
      <c r="E39" s="44">
        <v>48</v>
      </c>
      <c r="F39" s="44">
        <v>0</v>
      </c>
      <c r="G39" s="44">
        <f t="shared" si="1"/>
        <v>49</v>
      </c>
      <c r="H39" s="44">
        <v>1</v>
      </c>
      <c r="I39" s="44">
        <v>42</v>
      </c>
      <c r="J39" s="45">
        <f t="shared" si="0"/>
        <v>1.1666666666666667</v>
      </c>
    </row>
    <row r="40" spans="1:10" x14ac:dyDescent="0.2">
      <c r="A40" s="16" t="s">
        <v>112</v>
      </c>
      <c r="B40" s="16" t="s">
        <v>113</v>
      </c>
      <c r="C40" s="16" t="s">
        <v>114</v>
      </c>
      <c r="D40" s="44">
        <v>9</v>
      </c>
      <c r="E40" s="44">
        <v>74</v>
      </c>
      <c r="F40" s="44">
        <v>0</v>
      </c>
      <c r="G40" s="44">
        <f t="shared" si="1"/>
        <v>83</v>
      </c>
      <c r="H40" s="44">
        <v>5</v>
      </c>
      <c r="I40" s="44">
        <v>77</v>
      </c>
      <c r="J40" s="45">
        <f t="shared" si="0"/>
        <v>1.0779220779220779</v>
      </c>
    </row>
    <row r="41" spans="1:10" x14ac:dyDescent="0.2">
      <c r="A41" s="16" t="s">
        <v>115</v>
      </c>
      <c r="B41" s="16" t="s">
        <v>116</v>
      </c>
      <c r="C41" s="16" t="s">
        <v>117</v>
      </c>
      <c r="D41" s="44">
        <v>2</v>
      </c>
      <c r="E41" s="44">
        <v>0</v>
      </c>
      <c r="F41" s="44">
        <v>0</v>
      </c>
      <c r="G41" s="44">
        <f t="shared" si="1"/>
        <v>2</v>
      </c>
      <c r="H41" s="44">
        <v>0</v>
      </c>
      <c r="I41" s="44">
        <v>2</v>
      </c>
      <c r="J41" s="45">
        <f t="shared" si="0"/>
        <v>1</v>
      </c>
    </row>
    <row r="42" spans="1:10" x14ac:dyDescent="0.2">
      <c r="A42" s="16" t="s">
        <v>118</v>
      </c>
      <c r="B42" s="16" t="s">
        <v>119</v>
      </c>
      <c r="C42" s="16" t="s">
        <v>120</v>
      </c>
      <c r="D42" s="44">
        <v>0</v>
      </c>
      <c r="E42" s="44">
        <v>17</v>
      </c>
      <c r="F42" s="44">
        <v>1</v>
      </c>
      <c r="G42" s="44">
        <f t="shared" si="1"/>
        <v>18</v>
      </c>
      <c r="H42" s="44">
        <v>0</v>
      </c>
      <c r="I42" s="44">
        <v>15</v>
      </c>
      <c r="J42" s="45">
        <f t="shared" si="0"/>
        <v>1.2</v>
      </c>
    </row>
    <row r="43" spans="1:10" x14ac:dyDescent="0.2">
      <c r="A43" s="16" t="s">
        <v>121</v>
      </c>
      <c r="B43" s="16" t="s">
        <v>122</v>
      </c>
      <c r="C43" s="16" t="s">
        <v>123</v>
      </c>
      <c r="D43" s="44">
        <v>8</v>
      </c>
      <c r="E43" s="44">
        <v>115</v>
      </c>
      <c r="F43" s="44">
        <v>0</v>
      </c>
      <c r="G43" s="44">
        <f t="shared" si="1"/>
        <v>123</v>
      </c>
      <c r="H43" s="44">
        <v>8</v>
      </c>
      <c r="I43" s="44">
        <v>102</v>
      </c>
      <c r="J43" s="45">
        <f t="shared" si="0"/>
        <v>1.2058823529411764</v>
      </c>
    </row>
    <row r="44" spans="1:10" x14ac:dyDescent="0.2">
      <c r="A44" s="64" t="s">
        <v>124</v>
      </c>
      <c r="B44" s="64" t="s">
        <v>122</v>
      </c>
      <c r="C44" s="64" t="s">
        <v>125</v>
      </c>
      <c r="D44" s="65">
        <v>2</v>
      </c>
      <c r="E44" s="65">
        <v>35</v>
      </c>
      <c r="F44" s="65">
        <v>2</v>
      </c>
      <c r="G44" s="65">
        <f t="shared" si="1"/>
        <v>39</v>
      </c>
      <c r="H44" s="65">
        <v>0</v>
      </c>
      <c r="I44" s="65">
        <v>35</v>
      </c>
      <c r="J44" s="66">
        <f t="shared" si="0"/>
        <v>1.1142857142857143</v>
      </c>
    </row>
    <row r="45" spans="1:10" x14ac:dyDescent="0.2">
      <c r="A45" s="16" t="s">
        <v>126</v>
      </c>
      <c r="B45" s="16" t="s">
        <v>127</v>
      </c>
      <c r="C45" s="16" t="s">
        <v>127</v>
      </c>
      <c r="D45" s="44">
        <v>2</v>
      </c>
      <c r="E45" s="44">
        <v>36</v>
      </c>
      <c r="F45" s="44">
        <v>0</v>
      </c>
      <c r="G45" s="44">
        <f t="shared" si="1"/>
        <v>38</v>
      </c>
      <c r="H45" s="44">
        <v>2</v>
      </c>
      <c r="I45" s="44">
        <v>36</v>
      </c>
      <c r="J45" s="45">
        <f t="shared" si="0"/>
        <v>1.0555555555555556</v>
      </c>
    </row>
    <row r="46" spans="1:10" x14ac:dyDescent="0.2">
      <c r="A46" s="16" t="s">
        <v>128</v>
      </c>
      <c r="B46" s="16" t="s">
        <v>129</v>
      </c>
      <c r="C46" s="16" t="s">
        <v>130</v>
      </c>
      <c r="D46" s="44">
        <v>2</v>
      </c>
      <c r="E46" s="44">
        <v>39</v>
      </c>
      <c r="F46" s="44">
        <v>0</v>
      </c>
      <c r="G46" s="44">
        <f t="shared" si="1"/>
        <v>41</v>
      </c>
      <c r="H46" s="44">
        <v>0</v>
      </c>
      <c r="I46" s="44">
        <v>31</v>
      </c>
      <c r="J46" s="45">
        <f t="shared" si="0"/>
        <v>1.3225806451612903</v>
      </c>
    </row>
    <row r="47" spans="1:10" x14ac:dyDescent="0.2">
      <c r="A47" s="16" t="s">
        <v>131</v>
      </c>
      <c r="B47" s="16" t="s">
        <v>132</v>
      </c>
      <c r="C47" s="16" t="s">
        <v>133</v>
      </c>
      <c r="D47" s="44">
        <v>1</v>
      </c>
      <c r="E47" s="44">
        <v>27</v>
      </c>
      <c r="F47" s="44">
        <v>0</v>
      </c>
      <c r="G47" s="44">
        <f t="shared" si="1"/>
        <v>28</v>
      </c>
      <c r="H47" s="44">
        <v>1</v>
      </c>
      <c r="I47" s="44">
        <v>28</v>
      </c>
      <c r="J47" s="45">
        <f t="shared" si="0"/>
        <v>1</v>
      </c>
    </row>
    <row r="48" spans="1:10" x14ac:dyDescent="0.2">
      <c r="A48" s="16" t="s">
        <v>134</v>
      </c>
      <c r="B48" s="16" t="s">
        <v>135</v>
      </c>
      <c r="C48" s="16" t="s">
        <v>136</v>
      </c>
      <c r="D48" s="44">
        <v>7</v>
      </c>
      <c r="E48" s="44">
        <v>78</v>
      </c>
      <c r="F48" s="44">
        <v>0</v>
      </c>
      <c r="G48" s="44">
        <f t="shared" si="1"/>
        <v>85</v>
      </c>
      <c r="H48" s="44">
        <v>0</v>
      </c>
      <c r="I48" s="44">
        <v>96</v>
      </c>
      <c r="J48" s="45">
        <f t="shared" si="0"/>
        <v>0.88541666666666663</v>
      </c>
    </row>
    <row r="49" spans="1:10" x14ac:dyDescent="0.2">
      <c r="A49" s="16" t="s">
        <v>137</v>
      </c>
      <c r="B49" s="16" t="s">
        <v>138</v>
      </c>
      <c r="C49" s="16" t="s">
        <v>139</v>
      </c>
      <c r="D49" s="44">
        <v>7</v>
      </c>
      <c r="E49" s="44">
        <v>68</v>
      </c>
      <c r="F49" s="44">
        <v>0</v>
      </c>
      <c r="G49" s="44">
        <f t="shared" si="1"/>
        <v>75</v>
      </c>
      <c r="H49" s="44">
        <v>4</v>
      </c>
      <c r="I49" s="44">
        <v>78</v>
      </c>
      <c r="J49" s="45">
        <f t="shared" si="0"/>
        <v>0.96153846153846156</v>
      </c>
    </row>
    <row r="50" spans="1:10" x14ac:dyDescent="0.2">
      <c r="A50" s="16" t="s">
        <v>140</v>
      </c>
      <c r="B50" s="16" t="s">
        <v>141</v>
      </c>
      <c r="C50" s="16" t="s">
        <v>142</v>
      </c>
      <c r="D50" s="44">
        <v>11</v>
      </c>
      <c r="E50" s="44">
        <v>77</v>
      </c>
      <c r="F50" s="44">
        <v>0</v>
      </c>
      <c r="G50" s="44">
        <f t="shared" si="1"/>
        <v>88</v>
      </c>
      <c r="H50" s="44">
        <v>5</v>
      </c>
      <c r="I50" s="44">
        <v>86</v>
      </c>
      <c r="J50" s="45">
        <f t="shared" si="0"/>
        <v>1.0232558139534884</v>
      </c>
    </row>
    <row r="51" spans="1:10" x14ac:dyDescent="0.2">
      <c r="A51" s="16" t="s">
        <v>143</v>
      </c>
      <c r="B51" s="16" t="s">
        <v>144</v>
      </c>
      <c r="C51" s="16" t="s">
        <v>145</v>
      </c>
      <c r="D51" s="44">
        <v>8</v>
      </c>
      <c r="E51" s="44">
        <v>47</v>
      </c>
      <c r="F51" s="44">
        <v>0</v>
      </c>
      <c r="G51" s="44">
        <f t="shared" si="1"/>
        <v>55</v>
      </c>
      <c r="H51" s="44">
        <v>6</v>
      </c>
      <c r="I51" s="44">
        <v>47</v>
      </c>
      <c r="J51" s="45">
        <f t="shared" si="0"/>
        <v>1.1702127659574468</v>
      </c>
    </row>
    <row r="52" spans="1:10" x14ac:dyDescent="0.2">
      <c r="A52" s="16" t="s">
        <v>146</v>
      </c>
      <c r="B52" s="16" t="s">
        <v>147</v>
      </c>
      <c r="C52" s="16" t="s">
        <v>148</v>
      </c>
      <c r="D52" s="44">
        <v>1</v>
      </c>
      <c r="E52" s="44">
        <v>15</v>
      </c>
      <c r="F52" s="44">
        <v>0</v>
      </c>
      <c r="G52" s="44">
        <f t="shared" si="1"/>
        <v>16</v>
      </c>
      <c r="H52" s="44">
        <v>0</v>
      </c>
      <c r="I52" s="44">
        <v>11</v>
      </c>
      <c r="J52" s="45">
        <f t="shared" si="0"/>
        <v>1.4545454545454546</v>
      </c>
    </row>
    <row r="53" spans="1:10" x14ac:dyDescent="0.2">
      <c r="A53" s="16" t="s">
        <v>149</v>
      </c>
      <c r="B53" s="16" t="s">
        <v>147</v>
      </c>
      <c r="C53" s="16" t="s">
        <v>150</v>
      </c>
      <c r="D53" s="44">
        <v>3</v>
      </c>
      <c r="E53" s="44">
        <v>23</v>
      </c>
      <c r="F53" s="44">
        <v>0</v>
      </c>
      <c r="G53" s="44">
        <f t="shared" si="1"/>
        <v>26</v>
      </c>
      <c r="H53" s="44">
        <v>0</v>
      </c>
      <c r="I53" s="44">
        <v>27</v>
      </c>
      <c r="J53" s="45">
        <f t="shared" si="0"/>
        <v>0.96296296296296291</v>
      </c>
    </row>
    <row r="54" spans="1:10" x14ac:dyDescent="0.2">
      <c r="A54" s="16" t="s">
        <v>151</v>
      </c>
      <c r="B54" s="16" t="s">
        <v>152</v>
      </c>
      <c r="C54" s="16" t="s">
        <v>153</v>
      </c>
      <c r="D54" s="44">
        <v>10</v>
      </c>
      <c r="E54" s="44">
        <v>107</v>
      </c>
      <c r="F54" s="44">
        <v>0</v>
      </c>
      <c r="G54" s="44">
        <f t="shared" si="1"/>
        <v>117</v>
      </c>
      <c r="H54" s="44">
        <v>10</v>
      </c>
      <c r="I54" s="44">
        <v>49</v>
      </c>
      <c r="J54" s="45">
        <f t="shared" si="0"/>
        <v>2.3877551020408165</v>
      </c>
    </row>
    <row r="55" spans="1:10" x14ac:dyDescent="0.2">
      <c r="A55" s="59" t="s">
        <v>154</v>
      </c>
      <c r="B55" s="59" t="s">
        <v>155</v>
      </c>
      <c r="C55" s="59" t="s">
        <v>156</v>
      </c>
      <c r="D55" s="60">
        <v>3</v>
      </c>
      <c r="E55" s="60">
        <v>8</v>
      </c>
      <c r="F55" s="60">
        <v>0</v>
      </c>
      <c r="G55" s="60">
        <f t="shared" si="1"/>
        <v>11</v>
      </c>
      <c r="H55" s="60">
        <v>0</v>
      </c>
      <c r="I55" s="60">
        <v>14</v>
      </c>
      <c r="J55" s="61">
        <f t="shared" si="0"/>
        <v>0.7857142857142857</v>
      </c>
    </row>
    <row r="56" spans="1:10" x14ac:dyDescent="0.2">
      <c r="A56" s="16" t="s">
        <v>157</v>
      </c>
      <c r="B56" s="16" t="s">
        <v>155</v>
      </c>
      <c r="C56" s="16" t="s">
        <v>158</v>
      </c>
      <c r="D56" s="44">
        <v>1</v>
      </c>
      <c r="E56" s="44">
        <v>28</v>
      </c>
      <c r="F56" s="44">
        <v>0</v>
      </c>
      <c r="G56" s="44">
        <f t="shared" si="1"/>
        <v>29</v>
      </c>
      <c r="H56" s="44">
        <v>0</v>
      </c>
      <c r="I56" s="44">
        <v>28</v>
      </c>
      <c r="J56" s="45">
        <f t="shared" si="0"/>
        <v>1.0357142857142858</v>
      </c>
    </row>
    <row r="57" spans="1:10" x14ac:dyDescent="0.2">
      <c r="A57" s="16" t="s">
        <v>159</v>
      </c>
      <c r="B57" s="16" t="s">
        <v>160</v>
      </c>
      <c r="C57" s="16" t="s">
        <v>161</v>
      </c>
      <c r="D57" s="44">
        <v>3</v>
      </c>
      <c r="E57" s="44">
        <v>31</v>
      </c>
      <c r="F57" s="44">
        <v>0</v>
      </c>
      <c r="G57" s="44">
        <f t="shared" si="1"/>
        <v>34</v>
      </c>
      <c r="H57" s="44">
        <v>1</v>
      </c>
      <c r="I57" s="44">
        <v>21</v>
      </c>
      <c r="J57" s="45">
        <f t="shared" si="0"/>
        <v>1.6190476190476191</v>
      </c>
    </row>
    <row r="58" spans="1:10" x14ac:dyDescent="0.2">
      <c r="A58" s="16" t="s">
        <v>162</v>
      </c>
      <c r="B58" s="16" t="s">
        <v>163</v>
      </c>
      <c r="C58" s="16" t="s">
        <v>164</v>
      </c>
      <c r="D58" s="44">
        <v>3</v>
      </c>
      <c r="E58" s="44">
        <v>57</v>
      </c>
      <c r="F58" s="44">
        <v>0</v>
      </c>
      <c r="G58" s="44">
        <f t="shared" si="1"/>
        <v>60</v>
      </c>
      <c r="H58" s="44">
        <v>3</v>
      </c>
      <c r="I58" s="44">
        <v>32</v>
      </c>
      <c r="J58" s="45">
        <f t="shared" si="0"/>
        <v>1.875</v>
      </c>
    </row>
    <row r="59" spans="1:10" x14ac:dyDescent="0.2">
      <c r="A59" s="16" t="s">
        <v>165</v>
      </c>
      <c r="B59" s="16" t="s">
        <v>166</v>
      </c>
      <c r="C59" s="16" t="s">
        <v>167</v>
      </c>
      <c r="D59" s="44">
        <v>11</v>
      </c>
      <c r="E59" s="44">
        <v>111</v>
      </c>
      <c r="F59" s="44">
        <v>0</v>
      </c>
      <c r="G59" s="44">
        <f t="shared" si="1"/>
        <v>122</v>
      </c>
      <c r="H59" s="44">
        <v>6</v>
      </c>
      <c r="I59" s="44">
        <v>74</v>
      </c>
      <c r="J59" s="45">
        <f t="shared" si="0"/>
        <v>1.6486486486486487</v>
      </c>
    </row>
    <row r="60" spans="1:10" x14ac:dyDescent="0.2">
      <c r="A60" s="16" t="s">
        <v>168</v>
      </c>
      <c r="B60" s="16" t="s">
        <v>169</v>
      </c>
      <c r="C60" s="16" t="s">
        <v>170</v>
      </c>
      <c r="D60" s="44">
        <v>4</v>
      </c>
      <c r="E60" s="44">
        <v>13</v>
      </c>
      <c r="F60" s="44">
        <v>0</v>
      </c>
      <c r="G60" s="44">
        <f t="shared" si="1"/>
        <v>17</v>
      </c>
      <c r="H60" s="44">
        <v>2</v>
      </c>
      <c r="I60" s="44">
        <v>15</v>
      </c>
      <c r="J60" s="45">
        <f t="shared" si="0"/>
        <v>1.1333333333333333</v>
      </c>
    </row>
    <row r="61" spans="1:10" x14ac:dyDescent="0.2">
      <c r="A61" s="16" t="s">
        <v>171</v>
      </c>
      <c r="B61" s="16" t="s">
        <v>172</v>
      </c>
      <c r="C61" s="16" t="s">
        <v>172</v>
      </c>
      <c r="D61" s="44">
        <v>12</v>
      </c>
      <c r="E61" s="44">
        <v>103</v>
      </c>
      <c r="F61" s="44">
        <v>0</v>
      </c>
      <c r="G61" s="44">
        <f t="shared" si="1"/>
        <v>115</v>
      </c>
      <c r="H61" s="44">
        <v>2</v>
      </c>
      <c r="I61" s="44">
        <v>137</v>
      </c>
      <c r="J61" s="45">
        <f t="shared" si="0"/>
        <v>0.83941605839416056</v>
      </c>
    </row>
    <row r="62" spans="1:10" s="15" customFormat="1" x14ac:dyDescent="0.2">
      <c r="A62" s="16" t="s">
        <v>173</v>
      </c>
      <c r="B62" s="16" t="s">
        <v>174</v>
      </c>
      <c r="C62" s="16" t="s">
        <v>175</v>
      </c>
      <c r="D62" s="44">
        <v>1</v>
      </c>
      <c r="E62" s="44">
        <v>31</v>
      </c>
      <c r="F62" s="44">
        <v>0</v>
      </c>
      <c r="G62" s="44">
        <f t="shared" si="1"/>
        <v>32</v>
      </c>
      <c r="H62" s="44">
        <v>1</v>
      </c>
      <c r="I62" s="44">
        <v>16</v>
      </c>
      <c r="J62" s="45">
        <f t="shared" si="0"/>
        <v>2</v>
      </c>
    </row>
    <row r="63" spans="1:10" x14ac:dyDescent="0.2">
      <c r="A63" s="16" t="s">
        <v>176</v>
      </c>
      <c r="B63" s="16" t="s">
        <v>177</v>
      </c>
      <c r="C63" s="16" t="s">
        <v>178</v>
      </c>
      <c r="D63" s="44">
        <v>6</v>
      </c>
      <c r="E63" s="44">
        <v>28</v>
      </c>
      <c r="F63" s="44">
        <v>0</v>
      </c>
      <c r="G63" s="44">
        <f t="shared" si="1"/>
        <v>34</v>
      </c>
      <c r="H63" s="44">
        <v>3</v>
      </c>
      <c r="I63" s="44">
        <v>36</v>
      </c>
      <c r="J63" s="45">
        <f t="shared" si="0"/>
        <v>0.94444444444444442</v>
      </c>
    </row>
    <row r="64" spans="1:10" x14ac:dyDescent="0.2">
      <c r="A64" s="59" t="s">
        <v>181</v>
      </c>
      <c r="B64" s="59" t="s">
        <v>180</v>
      </c>
      <c r="C64" s="59" t="s">
        <v>403</v>
      </c>
      <c r="D64" s="60">
        <v>1</v>
      </c>
      <c r="E64" s="60">
        <v>137</v>
      </c>
      <c r="F64" s="60">
        <v>0</v>
      </c>
      <c r="G64" s="60">
        <f t="shared" si="1"/>
        <v>138</v>
      </c>
      <c r="H64" s="60">
        <v>0</v>
      </c>
      <c r="I64" s="60">
        <v>182</v>
      </c>
      <c r="J64" s="61">
        <f t="shared" si="0"/>
        <v>0.75824175824175821</v>
      </c>
    </row>
    <row r="65" spans="1:10" x14ac:dyDescent="0.2">
      <c r="A65" s="16" t="s">
        <v>183</v>
      </c>
      <c r="B65" s="16" t="s">
        <v>180</v>
      </c>
      <c r="C65" s="16" t="s">
        <v>184</v>
      </c>
      <c r="D65" s="44">
        <v>13</v>
      </c>
      <c r="E65" s="44">
        <v>207</v>
      </c>
      <c r="F65" s="44">
        <v>0</v>
      </c>
      <c r="G65" s="44">
        <f t="shared" si="1"/>
        <v>220</v>
      </c>
      <c r="H65" s="44">
        <v>4</v>
      </c>
      <c r="I65" s="44">
        <v>203</v>
      </c>
      <c r="J65" s="45">
        <f t="shared" si="0"/>
        <v>1.083743842364532</v>
      </c>
    </row>
    <row r="66" spans="1:10" x14ac:dyDescent="0.2">
      <c r="A66" s="16" t="s">
        <v>189</v>
      </c>
      <c r="B66" s="16" t="s">
        <v>180</v>
      </c>
      <c r="C66" s="16" t="s">
        <v>190</v>
      </c>
      <c r="D66" s="44">
        <v>3</v>
      </c>
      <c r="E66" s="44">
        <v>120</v>
      </c>
      <c r="F66" s="44">
        <v>0</v>
      </c>
      <c r="G66" s="44">
        <f t="shared" si="1"/>
        <v>123</v>
      </c>
      <c r="H66" s="44">
        <v>0</v>
      </c>
      <c r="I66" s="44">
        <v>136</v>
      </c>
      <c r="J66" s="45">
        <f t="shared" si="0"/>
        <v>0.90441176470588236</v>
      </c>
    </row>
    <row r="67" spans="1:10" x14ac:dyDescent="0.2">
      <c r="A67" s="16" t="s">
        <v>390</v>
      </c>
      <c r="B67" s="16" t="s">
        <v>180</v>
      </c>
      <c r="C67" s="16" t="s">
        <v>404</v>
      </c>
      <c r="D67" s="44">
        <v>4</v>
      </c>
      <c r="E67" s="44">
        <v>153</v>
      </c>
      <c r="F67" s="44">
        <v>0</v>
      </c>
      <c r="G67" s="44">
        <f t="shared" si="1"/>
        <v>157</v>
      </c>
      <c r="H67" s="44">
        <v>1</v>
      </c>
      <c r="I67" s="44">
        <v>162</v>
      </c>
      <c r="J67" s="45">
        <f t="shared" si="0"/>
        <v>0.96913580246913578</v>
      </c>
    </row>
    <row r="68" spans="1:10" x14ac:dyDescent="0.2">
      <c r="A68" s="16" t="s">
        <v>191</v>
      </c>
      <c r="B68" s="16" t="s">
        <v>180</v>
      </c>
      <c r="C68" s="16" t="s">
        <v>192</v>
      </c>
      <c r="D68" s="44">
        <v>1</v>
      </c>
      <c r="E68" s="44">
        <v>88</v>
      </c>
      <c r="F68" s="44">
        <v>0</v>
      </c>
      <c r="G68" s="44">
        <f t="shared" si="1"/>
        <v>89</v>
      </c>
      <c r="H68" s="44">
        <v>0</v>
      </c>
      <c r="I68" s="44">
        <v>95</v>
      </c>
      <c r="J68" s="45">
        <f t="shared" si="0"/>
        <v>0.93684210526315792</v>
      </c>
    </row>
    <row r="69" spans="1:10" x14ac:dyDescent="0.2">
      <c r="A69" s="16" t="s">
        <v>387</v>
      </c>
      <c r="B69" s="16" t="s">
        <v>180</v>
      </c>
      <c r="C69" s="16" t="s">
        <v>186</v>
      </c>
      <c r="D69" s="44">
        <v>0</v>
      </c>
      <c r="E69" s="44">
        <v>263</v>
      </c>
      <c r="F69" s="44">
        <v>0</v>
      </c>
      <c r="G69" s="44">
        <f t="shared" si="1"/>
        <v>263</v>
      </c>
      <c r="H69" s="44">
        <v>0</v>
      </c>
      <c r="I69" s="44">
        <v>231</v>
      </c>
      <c r="J69" s="45">
        <f t="shared" si="0"/>
        <v>1.1385281385281385</v>
      </c>
    </row>
    <row r="70" spans="1:10" x14ac:dyDescent="0.2">
      <c r="A70" s="16" t="s">
        <v>193</v>
      </c>
      <c r="B70" s="16" t="s">
        <v>180</v>
      </c>
      <c r="C70" s="16" t="s">
        <v>194</v>
      </c>
      <c r="D70" s="44">
        <v>3</v>
      </c>
      <c r="E70" s="44">
        <v>62</v>
      </c>
      <c r="F70" s="44">
        <v>0</v>
      </c>
      <c r="G70" s="44">
        <f t="shared" si="1"/>
        <v>65</v>
      </c>
      <c r="H70" s="44">
        <v>0</v>
      </c>
      <c r="I70" s="44">
        <v>63</v>
      </c>
      <c r="J70" s="45">
        <f t="shared" si="0"/>
        <v>1.0317460317460319</v>
      </c>
    </row>
    <row r="71" spans="1:10" x14ac:dyDescent="0.2">
      <c r="A71" s="59" t="s">
        <v>195</v>
      </c>
      <c r="B71" s="59" t="s">
        <v>180</v>
      </c>
      <c r="C71" s="59" t="s">
        <v>196</v>
      </c>
      <c r="D71" s="60">
        <v>0</v>
      </c>
      <c r="E71" s="60">
        <v>157</v>
      </c>
      <c r="F71" s="60">
        <v>0</v>
      </c>
      <c r="G71" s="60">
        <f t="shared" si="1"/>
        <v>157</v>
      </c>
      <c r="H71" s="60">
        <v>0</v>
      </c>
      <c r="I71" s="60">
        <v>202</v>
      </c>
      <c r="J71" s="61">
        <f t="shared" si="0"/>
        <v>0.77722772277227725</v>
      </c>
    </row>
    <row r="72" spans="1:10" x14ac:dyDescent="0.2">
      <c r="A72" s="16" t="s">
        <v>197</v>
      </c>
      <c r="B72" s="16" t="s">
        <v>180</v>
      </c>
      <c r="C72" s="16" t="s">
        <v>198</v>
      </c>
      <c r="D72" s="44">
        <v>17</v>
      </c>
      <c r="E72" s="44">
        <v>876</v>
      </c>
      <c r="F72" s="44">
        <v>0</v>
      </c>
      <c r="G72" s="44">
        <f t="shared" si="1"/>
        <v>893</v>
      </c>
      <c r="H72" s="44">
        <v>5</v>
      </c>
      <c r="I72" s="44">
        <v>669</v>
      </c>
      <c r="J72" s="45">
        <f t="shared" si="0"/>
        <v>1.3348281016442451</v>
      </c>
    </row>
    <row r="73" spans="1:10" x14ac:dyDescent="0.2">
      <c r="A73" s="16" t="s">
        <v>199</v>
      </c>
      <c r="B73" s="16" t="s">
        <v>180</v>
      </c>
      <c r="C73" s="16" t="s">
        <v>200</v>
      </c>
      <c r="D73" s="44">
        <v>4</v>
      </c>
      <c r="E73" s="44">
        <v>143</v>
      </c>
      <c r="F73" s="44">
        <v>0</v>
      </c>
      <c r="G73" s="44">
        <f t="shared" si="1"/>
        <v>147</v>
      </c>
      <c r="H73" s="44">
        <v>1</v>
      </c>
      <c r="I73" s="44">
        <v>179</v>
      </c>
      <c r="J73" s="45">
        <f t="shared" si="0"/>
        <v>0.82122905027932958</v>
      </c>
    </row>
    <row r="74" spans="1:10" x14ac:dyDescent="0.2">
      <c r="A74" s="16" t="s">
        <v>201</v>
      </c>
      <c r="B74" s="16" t="s">
        <v>180</v>
      </c>
      <c r="C74" s="16" t="s">
        <v>421</v>
      </c>
      <c r="D74" s="44">
        <v>8</v>
      </c>
      <c r="E74" s="44">
        <v>570</v>
      </c>
      <c r="F74" s="44">
        <v>0</v>
      </c>
      <c r="G74" s="44">
        <f t="shared" si="1"/>
        <v>578</v>
      </c>
      <c r="H74" s="44">
        <v>0</v>
      </c>
      <c r="I74" s="44">
        <v>506</v>
      </c>
      <c r="J74" s="45">
        <f t="shared" si="0"/>
        <v>1.1422924901185771</v>
      </c>
    </row>
    <row r="75" spans="1:10" x14ac:dyDescent="0.2">
      <c r="A75" s="16" t="s">
        <v>203</v>
      </c>
      <c r="B75" s="16" t="s">
        <v>180</v>
      </c>
      <c r="C75" s="16" t="s">
        <v>422</v>
      </c>
      <c r="D75" s="44">
        <v>7</v>
      </c>
      <c r="E75" s="44">
        <v>194</v>
      </c>
      <c r="F75" s="44">
        <v>0</v>
      </c>
      <c r="G75" s="44">
        <f t="shared" si="1"/>
        <v>201</v>
      </c>
      <c r="H75" s="44">
        <v>0</v>
      </c>
      <c r="I75" s="44">
        <v>210</v>
      </c>
      <c r="J75" s="45">
        <f t="shared" si="0"/>
        <v>0.95714285714285718</v>
      </c>
    </row>
    <row r="76" spans="1:10" x14ac:dyDescent="0.2">
      <c r="A76" s="16" t="s">
        <v>396</v>
      </c>
      <c r="B76" s="16" t="s">
        <v>180</v>
      </c>
      <c r="C76" s="16" t="s">
        <v>423</v>
      </c>
      <c r="D76" s="44">
        <v>6</v>
      </c>
      <c r="E76" s="44">
        <v>158</v>
      </c>
      <c r="F76" s="44">
        <v>0</v>
      </c>
      <c r="G76" s="44">
        <f t="shared" si="1"/>
        <v>164</v>
      </c>
      <c r="H76" s="44">
        <v>3</v>
      </c>
      <c r="I76" s="44">
        <v>165</v>
      </c>
      <c r="J76" s="45">
        <f t="shared" ref="J76:J114" si="2">G76/I76</f>
        <v>0.9939393939393939</v>
      </c>
    </row>
    <row r="77" spans="1:10" x14ac:dyDescent="0.2">
      <c r="A77" s="16" t="s">
        <v>205</v>
      </c>
      <c r="B77" s="16" t="s">
        <v>180</v>
      </c>
      <c r="C77" s="16" t="s">
        <v>206</v>
      </c>
      <c r="D77" s="44">
        <v>4</v>
      </c>
      <c r="E77" s="44">
        <v>46</v>
      </c>
      <c r="F77" s="44">
        <v>0</v>
      </c>
      <c r="G77" s="44">
        <f>SUM(D77:F77)</f>
        <v>50</v>
      </c>
      <c r="H77" s="44">
        <v>1</v>
      </c>
      <c r="I77" s="44">
        <v>44</v>
      </c>
      <c r="J77" s="45">
        <f>G77/I77</f>
        <v>1.1363636363636365</v>
      </c>
    </row>
    <row r="78" spans="1:10" x14ac:dyDescent="0.2">
      <c r="A78" s="16" t="s">
        <v>207</v>
      </c>
      <c r="B78" s="16" t="s">
        <v>208</v>
      </c>
      <c r="C78" s="16" t="s">
        <v>208</v>
      </c>
      <c r="D78" s="44">
        <v>2</v>
      </c>
      <c r="E78" s="44">
        <v>37</v>
      </c>
      <c r="F78" s="44">
        <v>0</v>
      </c>
      <c r="G78" s="44">
        <f t="shared" ref="G78:G113" si="3">SUM(D78:F78)</f>
        <v>39</v>
      </c>
      <c r="H78" s="44">
        <v>2</v>
      </c>
      <c r="I78" s="44">
        <v>40</v>
      </c>
      <c r="J78" s="45">
        <f t="shared" si="2"/>
        <v>0.97499999999999998</v>
      </c>
    </row>
    <row r="79" spans="1:10" x14ac:dyDescent="0.2">
      <c r="A79" s="16" t="s">
        <v>209</v>
      </c>
      <c r="B79" s="16" t="s">
        <v>210</v>
      </c>
      <c r="C79" s="16" t="s">
        <v>211</v>
      </c>
      <c r="D79" s="44">
        <v>3</v>
      </c>
      <c r="E79" s="44">
        <v>14</v>
      </c>
      <c r="F79" s="44">
        <v>0</v>
      </c>
      <c r="G79" s="44">
        <f t="shared" si="3"/>
        <v>17</v>
      </c>
      <c r="H79" s="44">
        <v>3</v>
      </c>
      <c r="I79" s="44">
        <v>12</v>
      </c>
      <c r="J79" s="45">
        <f t="shared" si="2"/>
        <v>1.4166666666666667</v>
      </c>
    </row>
    <row r="80" spans="1:10" x14ac:dyDescent="0.2">
      <c r="A80" s="34" t="s">
        <v>407</v>
      </c>
      <c r="B80" s="16" t="s">
        <v>210</v>
      </c>
      <c r="C80" s="16" t="s">
        <v>408</v>
      </c>
      <c r="D80" s="44">
        <v>0</v>
      </c>
      <c r="E80" s="44">
        <v>5</v>
      </c>
      <c r="F80" s="44">
        <v>0</v>
      </c>
      <c r="G80" s="44">
        <f t="shared" si="3"/>
        <v>5</v>
      </c>
      <c r="H80" s="44">
        <v>0</v>
      </c>
      <c r="I80" s="44">
        <v>6</v>
      </c>
      <c r="J80" s="45">
        <f t="shared" si="2"/>
        <v>0.83333333333333337</v>
      </c>
    </row>
    <row r="81" spans="1:10" x14ac:dyDescent="0.2">
      <c r="A81" s="16" t="s">
        <v>212</v>
      </c>
      <c r="B81" s="16" t="s">
        <v>213</v>
      </c>
      <c r="C81" s="16" t="s">
        <v>214</v>
      </c>
      <c r="D81" s="44">
        <v>7</v>
      </c>
      <c r="E81" s="44">
        <v>82</v>
      </c>
      <c r="F81" s="44">
        <v>0</v>
      </c>
      <c r="G81" s="44">
        <f t="shared" si="3"/>
        <v>89</v>
      </c>
      <c r="H81" s="44">
        <v>0</v>
      </c>
      <c r="I81" s="44">
        <v>84</v>
      </c>
      <c r="J81" s="45">
        <f t="shared" si="2"/>
        <v>1.0595238095238095</v>
      </c>
    </row>
    <row r="82" spans="1:10" x14ac:dyDescent="0.2">
      <c r="A82" s="16" t="s">
        <v>215</v>
      </c>
      <c r="B82" s="16" t="s">
        <v>216</v>
      </c>
      <c r="C82" s="16" t="s">
        <v>216</v>
      </c>
      <c r="D82" s="44">
        <v>4</v>
      </c>
      <c r="E82" s="44">
        <v>71</v>
      </c>
      <c r="F82" s="44">
        <v>0</v>
      </c>
      <c r="G82" s="44">
        <f t="shared" si="3"/>
        <v>75</v>
      </c>
      <c r="H82" s="44">
        <v>4</v>
      </c>
      <c r="I82" s="44">
        <v>50</v>
      </c>
      <c r="J82" s="45">
        <f t="shared" si="2"/>
        <v>1.5</v>
      </c>
    </row>
    <row r="83" spans="1:10" x14ac:dyDescent="0.2">
      <c r="A83" s="59" t="s">
        <v>218</v>
      </c>
      <c r="B83" s="59" t="s">
        <v>219</v>
      </c>
      <c r="C83" s="59" t="s">
        <v>220</v>
      </c>
      <c r="D83" s="60">
        <v>9</v>
      </c>
      <c r="E83" s="60">
        <v>103</v>
      </c>
      <c r="F83" s="60">
        <v>0</v>
      </c>
      <c r="G83" s="60">
        <f t="shared" si="3"/>
        <v>112</v>
      </c>
      <c r="H83" s="60">
        <v>9</v>
      </c>
      <c r="I83" s="60">
        <v>143</v>
      </c>
      <c r="J83" s="61">
        <f t="shared" si="2"/>
        <v>0.78321678321678323</v>
      </c>
    </row>
    <row r="84" spans="1:10" x14ac:dyDescent="0.2">
      <c r="A84" s="16" t="s">
        <v>221</v>
      </c>
      <c r="B84" s="16" t="s">
        <v>219</v>
      </c>
      <c r="C84" s="16" t="s">
        <v>222</v>
      </c>
      <c r="D84" s="44">
        <v>1</v>
      </c>
      <c r="E84" s="44">
        <v>40</v>
      </c>
      <c r="F84" s="44">
        <v>0</v>
      </c>
      <c r="G84" s="44">
        <f t="shared" si="3"/>
        <v>41</v>
      </c>
      <c r="H84" s="44">
        <v>1</v>
      </c>
      <c r="I84" s="44">
        <v>47</v>
      </c>
      <c r="J84" s="45">
        <f t="shared" si="2"/>
        <v>0.87234042553191493</v>
      </c>
    </row>
    <row r="85" spans="1:10" x14ac:dyDescent="0.2">
      <c r="A85" s="16" t="s">
        <v>223</v>
      </c>
      <c r="B85" s="16" t="s">
        <v>224</v>
      </c>
      <c r="C85" s="16" t="s">
        <v>225</v>
      </c>
      <c r="D85" s="44">
        <v>7</v>
      </c>
      <c r="E85" s="44">
        <v>70</v>
      </c>
      <c r="F85" s="44">
        <v>0</v>
      </c>
      <c r="G85" s="44">
        <f t="shared" si="3"/>
        <v>77</v>
      </c>
      <c r="H85" s="44">
        <v>4</v>
      </c>
      <c r="I85" s="44">
        <v>44</v>
      </c>
      <c r="J85" s="45">
        <f t="shared" si="2"/>
        <v>1.75</v>
      </c>
    </row>
    <row r="86" spans="1:10" x14ac:dyDescent="0.2">
      <c r="A86" s="16" t="s">
        <v>226</v>
      </c>
      <c r="B86" s="16" t="s">
        <v>227</v>
      </c>
      <c r="C86" s="16" t="s">
        <v>228</v>
      </c>
      <c r="D86" s="44">
        <v>0</v>
      </c>
      <c r="E86" s="44">
        <v>23</v>
      </c>
      <c r="F86" s="44">
        <v>0</v>
      </c>
      <c r="G86" s="44">
        <f t="shared" si="3"/>
        <v>23</v>
      </c>
      <c r="H86" s="44">
        <v>0</v>
      </c>
      <c r="I86" s="44">
        <v>28</v>
      </c>
      <c r="J86" s="45">
        <f t="shared" si="2"/>
        <v>0.8214285714285714</v>
      </c>
    </row>
    <row r="87" spans="1:10" x14ac:dyDescent="0.2">
      <c r="A87" s="16" t="s">
        <v>229</v>
      </c>
      <c r="B87" s="16" t="s">
        <v>230</v>
      </c>
      <c r="C87" s="16" t="s">
        <v>231</v>
      </c>
      <c r="D87" s="44">
        <v>4</v>
      </c>
      <c r="E87" s="44">
        <v>257</v>
      </c>
      <c r="F87" s="44">
        <v>0</v>
      </c>
      <c r="G87" s="44">
        <f t="shared" si="3"/>
        <v>261</v>
      </c>
      <c r="H87" s="44">
        <v>0</v>
      </c>
      <c r="I87" s="44">
        <v>158</v>
      </c>
      <c r="J87" s="45">
        <f t="shared" si="2"/>
        <v>1.6518987341772151</v>
      </c>
    </row>
    <row r="88" spans="1:10" x14ac:dyDescent="0.2">
      <c r="A88" s="16" t="s">
        <v>232</v>
      </c>
      <c r="B88" s="16" t="s">
        <v>233</v>
      </c>
      <c r="C88" s="16" t="s">
        <v>234</v>
      </c>
      <c r="D88" s="44">
        <v>3</v>
      </c>
      <c r="E88" s="44">
        <v>63</v>
      </c>
      <c r="F88" s="44">
        <v>0</v>
      </c>
      <c r="G88" s="44">
        <f t="shared" si="3"/>
        <v>66</v>
      </c>
      <c r="H88" s="44">
        <v>0</v>
      </c>
      <c r="I88" s="44">
        <v>20</v>
      </c>
      <c r="J88" s="45">
        <f t="shared" si="2"/>
        <v>3.3</v>
      </c>
    </row>
    <row r="89" spans="1:10" x14ac:dyDescent="0.2">
      <c r="A89" s="59" t="s">
        <v>235</v>
      </c>
      <c r="B89" s="59" t="s">
        <v>236</v>
      </c>
      <c r="C89" s="59" t="s">
        <v>237</v>
      </c>
      <c r="D89" s="60">
        <v>0</v>
      </c>
      <c r="E89" s="60">
        <v>1</v>
      </c>
      <c r="F89" s="60">
        <v>0</v>
      </c>
      <c r="G89" s="60">
        <f t="shared" si="3"/>
        <v>1</v>
      </c>
      <c r="H89" s="60">
        <v>0</v>
      </c>
      <c r="I89" s="60">
        <v>2</v>
      </c>
      <c r="J89" s="61">
        <f t="shared" si="2"/>
        <v>0.5</v>
      </c>
    </row>
    <row r="90" spans="1:10" x14ac:dyDescent="0.2">
      <c r="A90" s="16" t="s">
        <v>238</v>
      </c>
      <c r="B90" s="16" t="s">
        <v>239</v>
      </c>
      <c r="C90" s="16" t="s">
        <v>240</v>
      </c>
      <c r="D90" s="44">
        <v>16</v>
      </c>
      <c r="E90" s="44">
        <v>103</v>
      </c>
      <c r="F90" s="44">
        <v>0</v>
      </c>
      <c r="G90" s="44">
        <f t="shared" si="3"/>
        <v>119</v>
      </c>
      <c r="H90" s="44">
        <v>14</v>
      </c>
      <c r="I90" s="44">
        <v>117</v>
      </c>
      <c r="J90" s="45">
        <f t="shared" si="2"/>
        <v>1.017094017094017</v>
      </c>
    </row>
    <row r="91" spans="1:10" x14ac:dyDescent="0.2">
      <c r="A91" s="16" t="s">
        <v>244</v>
      </c>
      <c r="B91" s="16" t="s">
        <v>242</v>
      </c>
      <c r="C91" s="16" t="s">
        <v>242</v>
      </c>
      <c r="D91" s="44">
        <v>6</v>
      </c>
      <c r="E91" s="44">
        <v>80</v>
      </c>
      <c r="F91" s="44">
        <v>0</v>
      </c>
      <c r="G91" s="44">
        <f t="shared" si="3"/>
        <v>86</v>
      </c>
      <c r="H91" s="44">
        <v>1</v>
      </c>
      <c r="I91" s="44">
        <v>75</v>
      </c>
      <c r="J91" s="45">
        <f t="shared" si="2"/>
        <v>1.1466666666666667</v>
      </c>
    </row>
    <row r="92" spans="1:10" x14ac:dyDescent="0.2">
      <c r="A92" s="16" t="s">
        <v>245</v>
      </c>
      <c r="B92" s="16" t="s">
        <v>246</v>
      </c>
      <c r="C92" s="16" t="s">
        <v>247</v>
      </c>
      <c r="D92" s="44">
        <v>12</v>
      </c>
      <c r="E92" s="44">
        <v>83</v>
      </c>
      <c r="F92" s="44">
        <v>0</v>
      </c>
      <c r="G92" s="44">
        <f t="shared" si="3"/>
        <v>95</v>
      </c>
      <c r="H92" s="44">
        <v>2</v>
      </c>
      <c r="I92" s="44">
        <v>86</v>
      </c>
      <c r="J92" s="45">
        <f t="shared" si="2"/>
        <v>1.1046511627906976</v>
      </c>
    </row>
    <row r="93" spans="1:10" x14ac:dyDescent="0.2">
      <c r="A93" s="16" t="s">
        <v>248</v>
      </c>
      <c r="B93" s="16" t="s">
        <v>249</v>
      </c>
      <c r="C93" s="16" t="s">
        <v>250</v>
      </c>
      <c r="D93" s="44">
        <v>5</v>
      </c>
      <c r="E93" s="44">
        <v>60</v>
      </c>
      <c r="F93" s="44">
        <v>0</v>
      </c>
      <c r="G93" s="44">
        <f t="shared" si="3"/>
        <v>65</v>
      </c>
      <c r="H93" s="44">
        <v>0</v>
      </c>
      <c r="I93" s="44">
        <v>69</v>
      </c>
      <c r="J93" s="45">
        <f t="shared" si="2"/>
        <v>0.94202898550724634</v>
      </c>
    </row>
    <row r="94" spans="1:10" x14ac:dyDescent="0.2">
      <c r="A94" s="16" t="s">
        <v>251</v>
      </c>
      <c r="B94" s="16" t="s">
        <v>252</v>
      </c>
      <c r="C94" s="16" t="s">
        <v>253</v>
      </c>
      <c r="D94" s="44">
        <v>4</v>
      </c>
      <c r="E94" s="44">
        <v>86</v>
      </c>
      <c r="F94" s="44">
        <v>0</v>
      </c>
      <c r="G94" s="44">
        <f t="shared" si="3"/>
        <v>90</v>
      </c>
      <c r="H94" s="44">
        <v>2</v>
      </c>
      <c r="I94" s="44">
        <v>91</v>
      </c>
      <c r="J94" s="45">
        <f t="shared" si="2"/>
        <v>0.98901098901098905</v>
      </c>
    </row>
    <row r="95" spans="1:10" x14ac:dyDescent="0.2">
      <c r="A95" s="16" t="s">
        <v>254</v>
      </c>
      <c r="B95" s="16" t="s">
        <v>255</v>
      </c>
      <c r="C95" s="16" t="s">
        <v>256</v>
      </c>
      <c r="D95" s="44">
        <v>2</v>
      </c>
      <c r="E95" s="44">
        <v>20</v>
      </c>
      <c r="F95" s="44">
        <v>0</v>
      </c>
      <c r="G95" s="44">
        <f t="shared" si="3"/>
        <v>22</v>
      </c>
      <c r="H95" s="44">
        <v>2</v>
      </c>
      <c r="I95" s="44">
        <v>16</v>
      </c>
      <c r="J95" s="45">
        <f t="shared" si="2"/>
        <v>1.375</v>
      </c>
    </row>
    <row r="96" spans="1:10" x14ac:dyDescent="0.2">
      <c r="A96" s="16" t="s">
        <v>257</v>
      </c>
      <c r="B96" s="16" t="s">
        <v>258</v>
      </c>
      <c r="C96" s="16" t="s">
        <v>259</v>
      </c>
      <c r="D96" s="44">
        <v>2</v>
      </c>
      <c r="E96" s="44">
        <v>95</v>
      </c>
      <c r="F96" s="44">
        <v>0</v>
      </c>
      <c r="G96" s="44">
        <f t="shared" si="3"/>
        <v>97</v>
      </c>
      <c r="H96" s="44">
        <v>0</v>
      </c>
      <c r="I96" s="44">
        <v>94</v>
      </c>
      <c r="J96" s="45">
        <f t="shared" si="2"/>
        <v>1.0319148936170213</v>
      </c>
    </row>
    <row r="97" spans="1:10" x14ac:dyDescent="0.2">
      <c r="A97" s="59" t="s">
        <v>388</v>
      </c>
      <c r="B97" s="59" t="s">
        <v>258</v>
      </c>
      <c r="C97" s="59" t="s">
        <v>392</v>
      </c>
      <c r="D97" s="60">
        <v>0</v>
      </c>
      <c r="E97" s="60">
        <v>20</v>
      </c>
      <c r="F97" s="60">
        <v>0</v>
      </c>
      <c r="G97" s="60">
        <f t="shared" si="3"/>
        <v>20</v>
      </c>
      <c r="H97" s="60">
        <v>0</v>
      </c>
      <c r="I97" s="60">
        <v>32</v>
      </c>
      <c r="J97" s="61">
        <f t="shared" si="2"/>
        <v>0.625</v>
      </c>
    </row>
    <row r="98" spans="1:10" x14ac:dyDescent="0.2">
      <c r="A98" s="16" t="s">
        <v>260</v>
      </c>
      <c r="B98" s="16" t="s">
        <v>258</v>
      </c>
      <c r="C98" s="16" t="s">
        <v>411</v>
      </c>
      <c r="D98" s="44">
        <v>35</v>
      </c>
      <c r="E98" s="44">
        <v>253</v>
      </c>
      <c r="F98" s="44">
        <v>1</v>
      </c>
      <c r="G98" s="44">
        <f t="shared" si="3"/>
        <v>289</v>
      </c>
      <c r="H98" s="44">
        <v>35</v>
      </c>
      <c r="I98" s="44">
        <v>312</v>
      </c>
      <c r="J98" s="45">
        <f t="shared" si="2"/>
        <v>0.92628205128205132</v>
      </c>
    </row>
    <row r="99" spans="1:10" x14ac:dyDescent="0.2">
      <c r="A99" s="16" t="s">
        <v>261</v>
      </c>
      <c r="B99" s="16" t="s">
        <v>258</v>
      </c>
      <c r="C99" s="16" t="s">
        <v>412</v>
      </c>
      <c r="D99" s="44">
        <v>0</v>
      </c>
      <c r="E99" s="44">
        <v>21</v>
      </c>
      <c r="F99" s="44">
        <v>0</v>
      </c>
      <c r="G99" s="44">
        <f t="shared" si="3"/>
        <v>21</v>
      </c>
      <c r="H99" s="44">
        <v>0</v>
      </c>
      <c r="I99" s="44">
        <v>21</v>
      </c>
      <c r="J99" s="45">
        <f t="shared" si="2"/>
        <v>1</v>
      </c>
    </row>
    <row r="100" spans="1:10" x14ac:dyDescent="0.2">
      <c r="A100" s="16" t="s">
        <v>262</v>
      </c>
      <c r="B100" s="16" t="s">
        <v>258</v>
      </c>
      <c r="C100" s="16" t="s">
        <v>413</v>
      </c>
      <c r="D100" s="44">
        <v>12</v>
      </c>
      <c r="E100" s="44">
        <v>264</v>
      </c>
      <c r="F100" s="44">
        <v>0</v>
      </c>
      <c r="G100" s="44">
        <f t="shared" si="3"/>
        <v>276</v>
      </c>
      <c r="H100" s="44">
        <v>12</v>
      </c>
      <c r="I100" s="44">
        <v>269</v>
      </c>
      <c r="J100" s="45">
        <f t="shared" si="2"/>
        <v>1.0260223048327137</v>
      </c>
    </row>
    <row r="101" spans="1:10" x14ac:dyDescent="0.2">
      <c r="A101" s="16" t="s">
        <v>263</v>
      </c>
      <c r="B101" s="16" t="s">
        <v>258</v>
      </c>
      <c r="C101" s="16" t="s">
        <v>414</v>
      </c>
      <c r="D101" s="44">
        <v>7</v>
      </c>
      <c r="E101" s="44">
        <v>63</v>
      </c>
      <c r="F101" s="44">
        <v>0</v>
      </c>
      <c r="G101" s="44">
        <f t="shared" si="3"/>
        <v>70</v>
      </c>
      <c r="H101" s="44">
        <v>7</v>
      </c>
      <c r="I101" s="44">
        <v>70</v>
      </c>
      <c r="J101" s="45">
        <f t="shared" si="2"/>
        <v>1</v>
      </c>
    </row>
    <row r="102" spans="1:10" x14ac:dyDescent="0.2">
      <c r="A102" s="16" t="s">
        <v>264</v>
      </c>
      <c r="B102" s="16" t="s">
        <v>258</v>
      </c>
      <c r="C102" s="16" t="s">
        <v>415</v>
      </c>
      <c r="D102" s="44">
        <v>8</v>
      </c>
      <c r="E102" s="44">
        <v>110</v>
      </c>
      <c r="F102" s="44">
        <v>0</v>
      </c>
      <c r="G102" s="44">
        <f t="shared" si="3"/>
        <v>118</v>
      </c>
      <c r="H102" s="44">
        <v>3</v>
      </c>
      <c r="I102" s="44">
        <v>100</v>
      </c>
      <c r="J102" s="45">
        <f t="shared" si="2"/>
        <v>1.18</v>
      </c>
    </row>
    <row r="103" spans="1:10" x14ac:dyDescent="0.2">
      <c r="A103" s="16" t="s">
        <v>265</v>
      </c>
      <c r="B103" s="16" t="s">
        <v>258</v>
      </c>
      <c r="C103" s="16" t="s">
        <v>416</v>
      </c>
      <c r="D103" s="44">
        <v>9</v>
      </c>
      <c r="E103" s="44">
        <v>72</v>
      </c>
      <c r="F103" s="44">
        <v>0</v>
      </c>
      <c r="G103" s="44">
        <f t="shared" si="3"/>
        <v>81</v>
      </c>
      <c r="H103" s="44">
        <v>7</v>
      </c>
      <c r="I103" s="44">
        <v>74</v>
      </c>
      <c r="J103" s="45">
        <f t="shared" si="2"/>
        <v>1.0945945945945945</v>
      </c>
    </row>
    <row r="104" spans="1:10" x14ac:dyDescent="0.2">
      <c r="A104" s="16" t="s">
        <v>266</v>
      </c>
      <c r="B104" s="16" t="s">
        <v>258</v>
      </c>
      <c r="C104" s="16" t="s">
        <v>417</v>
      </c>
      <c r="D104" s="44">
        <v>16</v>
      </c>
      <c r="E104" s="44">
        <v>311</v>
      </c>
      <c r="F104" s="44">
        <v>0</v>
      </c>
      <c r="G104" s="44">
        <f t="shared" si="3"/>
        <v>327</v>
      </c>
      <c r="H104" s="44">
        <v>4</v>
      </c>
      <c r="I104" s="44">
        <v>325</v>
      </c>
      <c r="J104" s="45">
        <f t="shared" si="2"/>
        <v>1.0061538461538462</v>
      </c>
    </row>
    <row r="105" spans="1:10" x14ac:dyDescent="0.2">
      <c r="A105" s="16" t="s">
        <v>267</v>
      </c>
      <c r="B105" s="16" t="s">
        <v>258</v>
      </c>
      <c r="C105" s="16" t="s">
        <v>418</v>
      </c>
      <c r="D105" s="44">
        <v>13</v>
      </c>
      <c r="E105" s="44">
        <v>183</v>
      </c>
      <c r="F105" s="44">
        <v>0</v>
      </c>
      <c r="G105" s="44">
        <f t="shared" si="3"/>
        <v>196</v>
      </c>
      <c r="H105" s="44">
        <v>8</v>
      </c>
      <c r="I105" s="44">
        <v>221</v>
      </c>
      <c r="J105" s="45">
        <f t="shared" si="2"/>
        <v>0.8868778280542986</v>
      </c>
    </row>
    <row r="106" spans="1:10" x14ac:dyDescent="0.2">
      <c r="A106" s="16" t="s">
        <v>288</v>
      </c>
      <c r="B106" s="16" t="s">
        <v>258</v>
      </c>
      <c r="C106" s="16" t="s">
        <v>419</v>
      </c>
      <c r="D106" s="44">
        <v>7</v>
      </c>
      <c r="E106" s="44">
        <v>120</v>
      </c>
      <c r="F106" s="44">
        <v>1</v>
      </c>
      <c r="G106" s="44">
        <f t="shared" si="3"/>
        <v>128</v>
      </c>
      <c r="H106" s="44">
        <v>6</v>
      </c>
      <c r="I106" s="44">
        <v>123</v>
      </c>
      <c r="J106" s="45">
        <f t="shared" si="2"/>
        <v>1.0406504065040652</v>
      </c>
    </row>
    <row r="107" spans="1:10" x14ac:dyDescent="0.2">
      <c r="A107" s="16" t="s">
        <v>382</v>
      </c>
      <c r="B107" s="16" t="s">
        <v>258</v>
      </c>
      <c r="C107" s="16" t="s">
        <v>420</v>
      </c>
      <c r="D107" s="44">
        <v>14</v>
      </c>
      <c r="E107" s="44">
        <v>130</v>
      </c>
      <c r="F107" s="44">
        <v>0</v>
      </c>
      <c r="G107" s="44">
        <f t="shared" si="3"/>
        <v>144</v>
      </c>
      <c r="H107" s="44">
        <v>9</v>
      </c>
      <c r="I107" s="44">
        <v>167</v>
      </c>
      <c r="J107" s="45">
        <f t="shared" si="2"/>
        <v>0.86227544910179643</v>
      </c>
    </row>
    <row r="108" spans="1:10" x14ac:dyDescent="0.2">
      <c r="A108" s="16" t="s">
        <v>268</v>
      </c>
      <c r="B108" s="16" t="s">
        <v>269</v>
      </c>
      <c r="C108" s="16" t="s">
        <v>269</v>
      </c>
      <c r="D108" s="44">
        <v>3</v>
      </c>
      <c r="E108" s="44">
        <v>46</v>
      </c>
      <c r="F108" s="44">
        <v>0</v>
      </c>
      <c r="G108" s="44">
        <f t="shared" si="3"/>
        <v>49</v>
      </c>
      <c r="H108" s="44">
        <v>3</v>
      </c>
      <c r="I108" s="44">
        <v>46</v>
      </c>
      <c r="J108" s="45">
        <f t="shared" si="2"/>
        <v>1.0652173913043479</v>
      </c>
    </row>
    <row r="109" spans="1:10" x14ac:dyDescent="0.2">
      <c r="A109" s="16" t="s">
        <v>270</v>
      </c>
      <c r="B109" s="16" t="s">
        <v>269</v>
      </c>
      <c r="C109" s="16" t="s">
        <v>271</v>
      </c>
      <c r="D109" s="44">
        <v>3</v>
      </c>
      <c r="E109" s="44">
        <v>35</v>
      </c>
      <c r="F109" s="44">
        <v>0</v>
      </c>
      <c r="G109" s="44">
        <f t="shared" si="3"/>
        <v>38</v>
      </c>
      <c r="H109" s="44">
        <v>2</v>
      </c>
      <c r="I109" s="44">
        <v>37</v>
      </c>
      <c r="J109" s="45">
        <f t="shared" si="2"/>
        <v>1.027027027027027</v>
      </c>
    </row>
    <row r="110" spans="1:10" x14ac:dyDescent="0.2">
      <c r="A110" s="16" t="s">
        <v>272</v>
      </c>
      <c r="B110" s="16" t="s">
        <v>273</v>
      </c>
      <c r="C110" s="16" t="s">
        <v>274</v>
      </c>
      <c r="D110" s="44">
        <v>10</v>
      </c>
      <c r="E110" s="44">
        <v>95</v>
      </c>
      <c r="F110" s="44">
        <v>0</v>
      </c>
      <c r="G110" s="44">
        <f t="shared" si="3"/>
        <v>105</v>
      </c>
      <c r="H110" s="44">
        <v>6</v>
      </c>
      <c r="I110" s="44">
        <v>110</v>
      </c>
      <c r="J110" s="45">
        <f t="shared" si="2"/>
        <v>0.95454545454545459</v>
      </c>
    </row>
    <row r="111" spans="1:10" x14ac:dyDescent="0.2">
      <c r="A111" s="16" t="s">
        <v>275</v>
      </c>
      <c r="B111" s="16" t="s">
        <v>276</v>
      </c>
      <c r="C111" s="16" t="s">
        <v>277</v>
      </c>
      <c r="D111" s="44">
        <v>3</v>
      </c>
      <c r="E111" s="44">
        <v>8</v>
      </c>
      <c r="F111" s="44">
        <v>0</v>
      </c>
      <c r="G111" s="44">
        <f t="shared" si="3"/>
        <v>11</v>
      </c>
      <c r="H111" s="44">
        <v>2</v>
      </c>
      <c r="I111" s="44">
        <v>12</v>
      </c>
      <c r="J111" s="45">
        <f t="shared" si="2"/>
        <v>0.91666666666666663</v>
      </c>
    </row>
    <row r="112" spans="1:10" x14ac:dyDescent="0.2">
      <c r="A112" s="16" t="s">
        <v>278</v>
      </c>
      <c r="B112" s="16" t="s">
        <v>279</v>
      </c>
      <c r="C112" s="16" t="s">
        <v>279</v>
      </c>
      <c r="D112" s="44">
        <v>6</v>
      </c>
      <c r="E112" s="44">
        <v>41</v>
      </c>
      <c r="F112" s="44">
        <v>0</v>
      </c>
      <c r="G112" s="44">
        <f t="shared" si="3"/>
        <v>47</v>
      </c>
      <c r="H112" s="44">
        <v>2</v>
      </c>
      <c r="I112" s="44">
        <v>48</v>
      </c>
      <c r="J112" s="45">
        <f>G112/I112</f>
        <v>0.97916666666666663</v>
      </c>
    </row>
    <row r="113" spans="1:11" ht="13.5" thickBot="1" x14ac:dyDescent="0.25">
      <c r="A113" s="34" t="s">
        <v>410</v>
      </c>
      <c r="B113" s="16" t="s">
        <v>279</v>
      </c>
      <c r="C113" s="16" t="s">
        <v>409</v>
      </c>
      <c r="D113" s="44">
        <v>0</v>
      </c>
      <c r="E113" s="44">
        <v>0</v>
      </c>
      <c r="F113" s="44">
        <v>0</v>
      </c>
      <c r="G113" s="44">
        <f t="shared" si="3"/>
        <v>0</v>
      </c>
      <c r="H113" s="44">
        <v>0</v>
      </c>
      <c r="I113" s="44">
        <v>0</v>
      </c>
      <c r="J113" s="45">
        <v>0</v>
      </c>
      <c r="K113" s="85"/>
    </row>
    <row r="114" spans="1:11" s="13" customFormat="1" ht="13.5" thickTop="1" x14ac:dyDescent="0.2">
      <c r="A114" s="32" t="s">
        <v>280</v>
      </c>
      <c r="B114" s="32"/>
      <c r="C114" s="32"/>
      <c r="D114" s="46">
        <f>SUM(D3:D113)</f>
        <v>617</v>
      </c>
      <c r="E114" s="46">
        <f>SUM(E3:E113)</f>
        <v>9804</v>
      </c>
      <c r="F114" s="46">
        <f>SUM(F3:F113)</f>
        <v>18</v>
      </c>
      <c r="G114" s="46">
        <f t="shared" ref="G114" si="4">D114+E114+F114</f>
        <v>10439</v>
      </c>
      <c r="H114" s="46">
        <f>SUM(H3:H113)</f>
        <v>331</v>
      </c>
      <c r="I114" s="46">
        <f>SUM(I3:I113)</f>
        <v>9652</v>
      </c>
      <c r="J114" s="47">
        <f t="shared" si="2"/>
        <v>1.0815375051802736</v>
      </c>
    </row>
    <row r="116" spans="1:11" x14ac:dyDescent="0.2">
      <c r="A116" s="13" t="s">
        <v>454</v>
      </c>
      <c r="B116" s="13"/>
      <c r="C116" s="13"/>
      <c r="D116" s="48"/>
      <c r="E116" s="48"/>
      <c r="F116" s="48"/>
      <c r="G116" s="48"/>
      <c r="H116" s="48"/>
      <c r="I116" s="48"/>
      <c r="J116" s="49"/>
    </row>
    <row r="118" spans="1:11" s="13" customFormat="1" x14ac:dyDescent="0.2">
      <c r="A118" s="13" t="s">
        <v>283</v>
      </c>
      <c r="D118" s="48"/>
      <c r="E118" s="48"/>
      <c r="F118" s="48"/>
      <c r="G118" s="48"/>
      <c r="H118" s="48"/>
      <c r="I118" s="48"/>
      <c r="J118" s="49"/>
    </row>
  </sheetData>
  <mergeCells count="1">
    <mergeCell ref="D1:I1"/>
  </mergeCells>
  <pageMargins left="0.7" right="0.7" top="0.75" bottom="0.75" header="0.3" footer="0.3"/>
  <pageSetup paperSize="2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1"/>
  <sheetViews>
    <sheetView workbookViewId="0">
      <selection activeCell="C12" sqref="C12"/>
    </sheetView>
  </sheetViews>
  <sheetFormatPr defaultRowHeight="12.75" x14ac:dyDescent="0.2"/>
  <cols>
    <col min="1" max="1" width="14.140625" style="17" customWidth="1"/>
    <col min="2" max="4" width="8.85546875" style="50"/>
    <col min="5" max="5" width="11" style="50" customWidth="1"/>
    <col min="6" max="6" width="12.42578125" style="50" customWidth="1"/>
    <col min="7" max="7" width="8.85546875" style="50"/>
    <col min="8" max="8" width="8.85546875" style="51"/>
  </cols>
  <sheetData>
    <row r="1" spans="1:8" x14ac:dyDescent="0.2">
      <c r="A1" s="39"/>
      <c r="B1" s="99">
        <v>45017</v>
      </c>
      <c r="C1" s="99"/>
      <c r="D1" s="99"/>
      <c r="E1" s="99"/>
      <c r="F1" s="99"/>
      <c r="G1" s="99"/>
      <c r="H1" s="40"/>
    </row>
    <row r="2" spans="1:8" ht="38.25" x14ac:dyDescent="0.2">
      <c r="A2" s="37" t="s">
        <v>1</v>
      </c>
      <c r="B2" s="41" t="s">
        <v>3</v>
      </c>
      <c r="C2" s="41" t="s">
        <v>4</v>
      </c>
      <c r="D2" s="42" t="s">
        <v>5</v>
      </c>
      <c r="E2" s="42" t="s">
        <v>6</v>
      </c>
      <c r="F2" s="42" t="s">
        <v>402</v>
      </c>
      <c r="G2" s="57" t="s">
        <v>7</v>
      </c>
      <c r="H2" s="43" t="s">
        <v>8</v>
      </c>
    </row>
    <row r="3" spans="1:8" x14ac:dyDescent="0.2">
      <c r="A3" s="16" t="s">
        <v>10</v>
      </c>
      <c r="B3" s="44">
        <v>2</v>
      </c>
      <c r="C3" s="44">
        <v>31</v>
      </c>
      <c r="D3" s="44">
        <v>0</v>
      </c>
      <c r="E3" s="44">
        <f>SUM(B3:D3)</f>
        <v>33</v>
      </c>
      <c r="F3" s="44">
        <v>0</v>
      </c>
      <c r="G3" s="44">
        <v>33</v>
      </c>
      <c r="H3" s="45">
        <f t="shared" ref="H3:H53" si="0">E3/G3</f>
        <v>1</v>
      </c>
    </row>
    <row r="4" spans="1:8" x14ac:dyDescent="0.2">
      <c r="A4" s="16" t="s">
        <v>13</v>
      </c>
      <c r="B4" s="44">
        <v>5</v>
      </c>
      <c r="C4" s="44">
        <v>25</v>
      </c>
      <c r="D4" s="44">
        <v>0</v>
      </c>
      <c r="E4" s="44">
        <f t="shared" ref="E4:E53" si="1">SUM(B4:D4)</f>
        <v>30</v>
      </c>
      <c r="F4" s="44">
        <v>2</v>
      </c>
      <c r="G4" s="44">
        <v>31</v>
      </c>
      <c r="H4" s="45">
        <f t="shared" si="0"/>
        <v>0.967741935483871</v>
      </c>
    </row>
    <row r="5" spans="1:8" x14ac:dyDescent="0.2">
      <c r="A5" s="16" t="s">
        <v>15</v>
      </c>
      <c r="B5" s="44">
        <v>0</v>
      </c>
      <c r="C5" s="44">
        <v>6</v>
      </c>
      <c r="D5" s="44">
        <v>0</v>
      </c>
      <c r="E5" s="44">
        <f t="shared" si="1"/>
        <v>6</v>
      </c>
      <c r="F5" s="44">
        <v>0</v>
      </c>
      <c r="G5" s="44">
        <v>6</v>
      </c>
      <c r="H5" s="45">
        <f t="shared" si="0"/>
        <v>1</v>
      </c>
    </row>
    <row r="6" spans="1:8" x14ac:dyDescent="0.2">
      <c r="A6" s="16" t="s">
        <v>17</v>
      </c>
      <c r="B6" s="44">
        <v>6</v>
      </c>
      <c r="C6" s="44">
        <v>73</v>
      </c>
      <c r="D6" s="44">
        <v>0</v>
      </c>
      <c r="E6" s="44">
        <v>79</v>
      </c>
      <c r="F6" s="44">
        <v>0</v>
      </c>
      <c r="G6" s="44">
        <v>71</v>
      </c>
      <c r="H6" s="45">
        <v>1.1126760563380282</v>
      </c>
    </row>
    <row r="7" spans="1:8" x14ac:dyDescent="0.2">
      <c r="A7" s="16" t="s">
        <v>22</v>
      </c>
      <c r="B7" s="44">
        <v>3</v>
      </c>
      <c r="C7" s="44">
        <v>37</v>
      </c>
      <c r="D7" s="44">
        <v>1</v>
      </c>
      <c r="E7" s="44">
        <f t="shared" si="1"/>
        <v>41</v>
      </c>
      <c r="F7" s="44">
        <v>3</v>
      </c>
      <c r="G7" s="44">
        <v>23</v>
      </c>
      <c r="H7" s="45">
        <f t="shared" si="0"/>
        <v>1.7826086956521738</v>
      </c>
    </row>
    <row r="8" spans="1:8" x14ac:dyDescent="0.2">
      <c r="A8" s="16" t="s">
        <v>25</v>
      </c>
      <c r="B8" s="44">
        <v>7</v>
      </c>
      <c r="C8" s="44">
        <v>115</v>
      </c>
      <c r="D8" s="44">
        <v>0</v>
      </c>
      <c r="E8" s="44">
        <f t="shared" si="1"/>
        <v>122</v>
      </c>
      <c r="F8" s="44">
        <v>4</v>
      </c>
      <c r="G8" s="44">
        <v>126</v>
      </c>
      <c r="H8" s="45">
        <f t="shared" si="0"/>
        <v>0.96825396825396826</v>
      </c>
    </row>
    <row r="9" spans="1:8" x14ac:dyDescent="0.2">
      <c r="A9" s="16" t="s">
        <v>28</v>
      </c>
      <c r="B9" s="44">
        <v>4</v>
      </c>
      <c r="C9" s="44">
        <v>25</v>
      </c>
      <c r="D9" s="44">
        <v>0</v>
      </c>
      <c r="E9" s="44">
        <f t="shared" si="1"/>
        <v>29</v>
      </c>
      <c r="F9" s="44">
        <v>2</v>
      </c>
      <c r="G9" s="44">
        <v>28</v>
      </c>
      <c r="H9" s="45">
        <f t="shared" si="0"/>
        <v>1.0357142857142858</v>
      </c>
    </row>
    <row r="10" spans="1:8" x14ac:dyDescent="0.2">
      <c r="A10" s="16" t="s">
        <v>31</v>
      </c>
      <c r="B10" s="44">
        <v>20</v>
      </c>
      <c r="C10" s="44">
        <v>377</v>
      </c>
      <c r="D10" s="44">
        <v>10</v>
      </c>
      <c r="E10" s="44">
        <v>407</v>
      </c>
      <c r="F10" s="44">
        <v>18</v>
      </c>
      <c r="G10" s="44">
        <v>226</v>
      </c>
      <c r="H10" s="45">
        <v>1.8008849557522124</v>
      </c>
    </row>
    <row r="11" spans="1:8" x14ac:dyDescent="0.2">
      <c r="A11" s="16" t="s">
        <v>36</v>
      </c>
      <c r="B11" s="44">
        <v>8</v>
      </c>
      <c r="C11" s="44">
        <v>94</v>
      </c>
      <c r="D11" s="44">
        <v>0</v>
      </c>
      <c r="E11" s="44">
        <v>102</v>
      </c>
      <c r="F11" s="44">
        <v>2</v>
      </c>
      <c r="G11" s="44">
        <v>95</v>
      </c>
      <c r="H11" s="45">
        <v>1.0736842105263158</v>
      </c>
    </row>
    <row r="12" spans="1:8" x14ac:dyDescent="0.2">
      <c r="A12" s="16" t="s">
        <v>41</v>
      </c>
      <c r="B12" s="44">
        <v>11</v>
      </c>
      <c r="C12" s="44">
        <v>35</v>
      </c>
      <c r="D12" s="44">
        <v>0</v>
      </c>
      <c r="E12" s="44">
        <f t="shared" si="1"/>
        <v>46</v>
      </c>
      <c r="F12" s="44">
        <v>0</v>
      </c>
      <c r="G12" s="44">
        <v>45</v>
      </c>
      <c r="H12" s="45">
        <f t="shared" si="0"/>
        <v>1.0222222222222221</v>
      </c>
    </row>
    <row r="13" spans="1:8" x14ac:dyDescent="0.2">
      <c r="A13" s="16" t="s">
        <v>44</v>
      </c>
      <c r="B13" s="44">
        <v>3</v>
      </c>
      <c r="C13" s="44">
        <v>66</v>
      </c>
      <c r="D13" s="44">
        <v>0</v>
      </c>
      <c r="E13" s="44">
        <f t="shared" si="1"/>
        <v>69</v>
      </c>
      <c r="F13" s="44">
        <v>3</v>
      </c>
      <c r="G13" s="44">
        <v>21</v>
      </c>
      <c r="H13" s="45">
        <f t="shared" si="0"/>
        <v>3.2857142857142856</v>
      </c>
    </row>
    <row r="14" spans="1:8" x14ac:dyDescent="0.2">
      <c r="A14" s="16" t="s">
        <v>47</v>
      </c>
      <c r="B14" s="44">
        <v>29</v>
      </c>
      <c r="C14" s="44">
        <v>439</v>
      </c>
      <c r="D14" s="44">
        <v>0</v>
      </c>
      <c r="E14" s="44">
        <v>468</v>
      </c>
      <c r="F14" s="44">
        <v>9</v>
      </c>
      <c r="G14" s="44">
        <v>443</v>
      </c>
      <c r="H14" s="45">
        <v>1.0564334085778782</v>
      </c>
    </row>
    <row r="15" spans="1:8" x14ac:dyDescent="0.2">
      <c r="A15" s="16" t="s">
        <v>52</v>
      </c>
      <c r="B15" s="44">
        <v>2</v>
      </c>
      <c r="C15" s="44">
        <v>29</v>
      </c>
      <c r="D15" s="44">
        <v>0</v>
      </c>
      <c r="E15" s="44">
        <f t="shared" si="1"/>
        <v>31</v>
      </c>
      <c r="F15" s="44">
        <v>2</v>
      </c>
      <c r="G15" s="44">
        <v>17</v>
      </c>
      <c r="H15" s="45">
        <f t="shared" si="0"/>
        <v>1.8235294117647058</v>
      </c>
    </row>
    <row r="16" spans="1:8" x14ac:dyDescent="0.2">
      <c r="A16" s="16" t="s">
        <v>55</v>
      </c>
      <c r="B16" s="44">
        <v>30</v>
      </c>
      <c r="C16" s="44">
        <v>275</v>
      </c>
      <c r="D16" s="44">
        <v>0</v>
      </c>
      <c r="E16" s="44">
        <v>305</v>
      </c>
      <c r="F16" s="44">
        <v>16</v>
      </c>
      <c r="G16" s="44">
        <v>345</v>
      </c>
      <c r="H16" s="45">
        <v>0.88405797101449279</v>
      </c>
    </row>
    <row r="17" spans="1:8" x14ac:dyDescent="0.2">
      <c r="A17" s="16" t="s">
        <v>60</v>
      </c>
      <c r="B17" s="44">
        <v>3</v>
      </c>
      <c r="C17" s="44">
        <v>16</v>
      </c>
      <c r="D17" s="44">
        <v>0</v>
      </c>
      <c r="E17" s="44">
        <f t="shared" si="1"/>
        <v>19</v>
      </c>
      <c r="F17" s="44">
        <v>3</v>
      </c>
      <c r="G17" s="44">
        <v>18</v>
      </c>
      <c r="H17" s="45">
        <f t="shared" si="0"/>
        <v>1.0555555555555556</v>
      </c>
    </row>
    <row r="18" spans="1:8" x14ac:dyDescent="0.2">
      <c r="A18" s="16" t="s">
        <v>63</v>
      </c>
      <c r="B18" s="44">
        <v>3</v>
      </c>
      <c r="C18" s="44">
        <v>41</v>
      </c>
      <c r="D18" s="44">
        <v>0</v>
      </c>
      <c r="E18" s="44">
        <f t="shared" si="1"/>
        <v>44</v>
      </c>
      <c r="F18" s="44">
        <v>0</v>
      </c>
      <c r="G18" s="44">
        <v>42</v>
      </c>
      <c r="H18" s="45">
        <f t="shared" si="0"/>
        <v>1.0476190476190477</v>
      </c>
    </row>
    <row r="19" spans="1:8" x14ac:dyDescent="0.2">
      <c r="A19" s="16" t="s">
        <v>66</v>
      </c>
      <c r="B19" s="44">
        <v>15</v>
      </c>
      <c r="C19" s="44">
        <v>204</v>
      </c>
      <c r="D19" s="44">
        <v>0</v>
      </c>
      <c r="E19" s="44">
        <v>219</v>
      </c>
      <c r="F19" s="44">
        <v>12</v>
      </c>
      <c r="G19" s="44">
        <v>172</v>
      </c>
      <c r="H19" s="45">
        <v>1.2732558139534884</v>
      </c>
    </row>
    <row r="20" spans="1:8" x14ac:dyDescent="0.2">
      <c r="A20" s="16" t="s">
        <v>71</v>
      </c>
      <c r="B20" s="44">
        <v>13</v>
      </c>
      <c r="C20" s="44">
        <v>63</v>
      </c>
      <c r="D20" s="44">
        <v>0</v>
      </c>
      <c r="E20" s="44">
        <v>76</v>
      </c>
      <c r="F20" s="44">
        <v>13</v>
      </c>
      <c r="G20" s="44">
        <v>87</v>
      </c>
      <c r="H20" s="45">
        <v>0.87356321839080464</v>
      </c>
    </row>
    <row r="21" spans="1:8" x14ac:dyDescent="0.2">
      <c r="A21" s="16" t="s">
        <v>76</v>
      </c>
      <c r="B21" s="44">
        <v>5</v>
      </c>
      <c r="C21" s="44">
        <v>48</v>
      </c>
      <c r="D21" s="44">
        <v>0</v>
      </c>
      <c r="E21" s="44">
        <f t="shared" si="1"/>
        <v>53</v>
      </c>
      <c r="F21" s="44">
        <v>5</v>
      </c>
      <c r="G21" s="44">
        <v>51</v>
      </c>
      <c r="H21" s="45">
        <f t="shared" si="0"/>
        <v>1.0392156862745099</v>
      </c>
    </row>
    <row r="22" spans="1:8" x14ac:dyDescent="0.2">
      <c r="A22" s="16" t="s">
        <v>79</v>
      </c>
      <c r="B22" s="44">
        <v>0</v>
      </c>
      <c r="C22" s="44">
        <v>3</v>
      </c>
      <c r="D22" s="44">
        <v>0</v>
      </c>
      <c r="E22" s="44">
        <f t="shared" si="1"/>
        <v>3</v>
      </c>
      <c r="F22" s="44">
        <v>0</v>
      </c>
      <c r="G22" s="44">
        <v>3</v>
      </c>
      <c r="H22" s="45">
        <f t="shared" si="0"/>
        <v>1</v>
      </c>
    </row>
    <row r="23" spans="1:8" x14ac:dyDescent="0.2">
      <c r="A23" s="16" t="s">
        <v>82</v>
      </c>
      <c r="B23" s="44">
        <v>0</v>
      </c>
      <c r="C23" s="44">
        <v>4</v>
      </c>
      <c r="D23" s="44">
        <v>0</v>
      </c>
      <c r="E23" s="44">
        <v>0</v>
      </c>
      <c r="F23" s="44">
        <v>0</v>
      </c>
      <c r="G23" s="44">
        <v>4</v>
      </c>
      <c r="H23" s="45">
        <v>1</v>
      </c>
    </row>
    <row r="24" spans="1:8" x14ac:dyDescent="0.2">
      <c r="A24" s="16" t="s">
        <v>85</v>
      </c>
      <c r="B24" s="44">
        <v>17</v>
      </c>
      <c r="C24" s="44">
        <v>140</v>
      </c>
      <c r="D24" s="44">
        <v>0</v>
      </c>
      <c r="E24" s="44">
        <f t="shared" si="1"/>
        <v>157</v>
      </c>
      <c r="F24" s="44">
        <v>7</v>
      </c>
      <c r="G24" s="44">
        <v>186</v>
      </c>
      <c r="H24" s="45">
        <f t="shared" si="0"/>
        <v>0.84408602150537637</v>
      </c>
    </row>
    <row r="25" spans="1:8" x14ac:dyDescent="0.2">
      <c r="A25" s="16" t="s">
        <v>89</v>
      </c>
      <c r="B25" s="44">
        <v>2</v>
      </c>
      <c r="C25" s="44">
        <v>44</v>
      </c>
      <c r="D25" s="44">
        <v>0</v>
      </c>
      <c r="E25" s="44">
        <f t="shared" si="1"/>
        <v>46</v>
      </c>
      <c r="F25" s="44">
        <v>1</v>
      </c>
      <c r="G25" s="44">
        <v>45</v>
      </c>
      <c r="H25" s="45">
        <f t="shared" si="0"/>
        <v>1.0222222222222221</v>
      </c>
    </row>
    <row r="26" spans="1:8" x14ac:dyDescent="0.2">
      <c r="A26" s="16" t="s">
        <v>92</v>
      </c>
      <c r="B26" s="44">
        <v>0</v>
      </c>
      <c r="C26" s="44">
        <v>78</v>
      </c>
      <c r="D26" s="44">
        <v>0</v>
      </c>
      <c r="E26" s="44">
        <f t="shared" si="1"/>
        <v>78</v>
      </c>
      <c r="F26" s="44">
        <v>0</v>
      </c>
      <c r="G26" s="44">
        <v>120</v>
      </c>
      <c r="H26" s="45">
        <f t="shared" si="0"/>
        <v>0.65</v>
      </c>
    </row>
    <row r="27" spans="1:8" x14ac:dyDescent="0.2">
      <c r="A27" s="16" t="s">
        <v>95</v>
      </c>
      <c r="B27" s="44">
        <v>0</v>
      </c>
      <c r="C27" s="44">
        <v>16</v>
      </c>
      <c r="D27" s="44">
        <v>0</v>
      </c>
      <c r="E27" s="44">
        <f t="shared" si="1"/>
        <v>16</v>
      </c>
      <c r="F27" s="44">
        <v>0</v>
      </c>
      <c r="G27" s="44">
        <v>13</v>
      </c>
      <c r="H27" s="45">
        <f t="shared" si="0"/>
        <v>1.2307692307692308</v>
      </c>
    </row>
    <row r="28" spans="1:8" x14ac:dyDescent="0.2">
      <c r="A28" s="16" t="s">
        <v>98</v>
      </c>
      <c r="B28" s="44">
        <v>2</v>
      </c>
      <c r="C28" s="44">
        <v>15</v>
      </c>
      <c r="D28" s="44">
        <v>0</v>
      </c>
      <c r="E28" s="44">
        <f t="shared" si="1"/>
        <v>17</v>
      </c>
      <c r="F28" s="44">
        <v>2</v>
      </c>
      <c r="G28" s="44">
        <v>17</v>
      </c>
      <c r="H28" s="45">
        <f t="shared" si="0"/>
        <v>1</v>
      </c>
    </row>
    <row r="29" spans="1:8" x14ac:dyDescent="0.2">
      <c r="A29" s="16" t="s">
        <v>101</v>
      </c>
      <c r="B29" s="44">
        <v>3</v>
      </c>
      <c r="C29" s="44">
        <v>6</v>
      </c>
      <c r="D29" s="44">
        <v>2</v>
      </c>
      <c r="E29" s="44">
        <f t="shared" si="1"/>
        <v>11</v>
      </c>
      <c r="F29" s="44">
        <v>1</v>
      </c>
      <c r="G29" s="44">
        <v>10</v>
      </c>
      <c r="H29" s="45">
        <f t="shared" si="0"/>
        <v>1.1000000000000001</v>
      </c>
    </row>
    <row r="30" spans="1:8" x14ac:dyDescent="0.2">
      <c r="A30" s="16" t="s">
        <v>104</v>
      </c>
      <c r="B30" s="44">
        <v>1</v>
      </c>
      <c r="C30" s="44">
        <v>13</v>
      </c>
      <c r="D30" s="44">
        <v>0</v>
      </c>
      <c r="E30" s="44">
        <f t="shared" si="1"/>
        <v>14</v>
      </c>
      <c r="F30" s="44">
        <v>0</v>
      </c>
      <c r="G30" s="44">
        <v>14</v>
      </c>
      <c r="H30" s="45">
        <f t="shared" si="0"/>
        <v>1</v>
      </c>
    </row>
    <row r="31" spans="1:8" x14ac:dyDescent="0.2">
      <c r="A31" s="16" t="s">
        <v>107</v>
      </c>
      <c r="B31" s="44">
        <v>1</v>
      </c>
      <c r="C31" s="44">
        <v>31</v>
      </c>
      <c r="D31" s="44">
        <v>0</v>
      </c>
      <c r="E31" s="44">
        <f t="shared" si="1"/>
        <v>32</v>
      </c>
      <c r="F31" s="44">
        <v>1</v>
      </c>
      <c r="G31" s="44">
        <v>29</v>
      </c>
      <c r="H31" s="45">
        <f t="shared" si="0"/>
        <v>1.103448275862069</v>
      </c>
    </row>
    <row r="32" spans="1:8" x14ac:dyDescent="0.2">
      <c r="A32" s="16" t="s">
        <v>110</v>
      </c>
      <c r="B32" s="44">
        <v>1</v>
      </c>
      <c r="C32" s="44">
        <v>48</v>
      </c>
      <c r="D32" s="44">
        <v>0</v>
      </c>
      <c r="E32" s="44">
        <f t="shared" si="1"/>
        <v>49</v>
      </c>
      <c r="F32" s="44">
        <v>1</v>
      </c>
      <c r="G32" s="44">
        <v>42</v>
      </c>
      <c r="H32" s="45">
        <f t="shared" si="0"/>
        <v>1.1666666666666667</v>
      </c>
    </row>
    <row r="33" spans="1:8" x14ac:dyDescent="0.2">
      <c r="A33" s="16" t="s">
        <v>113</v>
      </c>
      <c r="B33" s="44">
        <v>9</v>
      </c>
      <c r="C33" s="44">
        <v>74</v>
      </c>
      <c r="D33" s="44">
        <v>0</v>
      </c>
      <c r="E33" s="44">
        <f t="shared" si="1"/>
        <v>83</v>
      </c>
      <c r="F33" s="44">
        <v>5</v>
      </c>
      <c r="G33" s="44">
        <v>77</v>
      </c>
      <c r="H33" s="45">
        <f t="shared" si="0"/>
        <v>1.0779220779220779</v>
      </c>
    </row>
    <row r="34" spans="1:8" x14ac:dyDescent="0.2">
      <c r="A34" s="16" t="s">
        <v>116</v>
      </c>
      <c r="B34" s="44">
        <v>2</v>
      </c>
      <c r="C34" s="44">
        <v>0</v>
      </c>
      <c r="D34" s="44">
        <v>0</v>
      </c>
      <c r="E34" s="44">
        <f t="shared" si="1"/>
        <v>2</v>
      </c>
      <c r="F34" s="44">
        <v>0</v>
      </c>
      <c r="G34" s="44">
        <v>2</v>
      </c>
      <c r="H34" s="45">
        <f t="shared" si="0"/>
        <v>1</v>
      </c>
    </row>
    <row r="35" spans="1:8" x14ac:dyDescent="0.2">
      <c r="A35" s="16" t="s">
        <v>119</v>
      </c>
      <c r="B35" s="44">
        <v>0</v>
      </c>
      <c r="C35" s="44">
        <v>17</v>
      </c>
      <c r="D35" s="44">
        <v>1</v>
      </c>
      <c r="E35" s="44">
        <f t="shared" si="1"/>
        <v>18</v>
      </c>
      <c r="F35" s="44">
        <v>0</v>
      </c>
      <c r="G35" s="44">
        <v>15</v>
      </c>
      <c r="H35" s="45">
        <f t="shared" si="0"/>
        <v>1.2</v>
      </c>
    </row>
    <row r="36" spans="1:8" x14ac:dyDescent="0.2">
      <c r="A36" s="16" t="s">
        <v>122</v>
      </c>
      <c r="B36" s="44">
        <v>10</v>
      </c>
      <c r="C36" s="44">
        <v>150</v>
      </c>
      <c r="D36" s="44">
        <v>2</v>
      </c>
      <c r="E36" s="44">
        <v>162</v>
      </c>
      <c r="F36" s="44">
        <v>8</v>
      </c>
      <c r="G36" s="44">
        <v>137</v>
      </c>
      <c r="H36" s="45">
        <v>1.1824817518248176</v>
      </c>
    </row>
    <row r="37" spans="1:8" x14ac:dyDescent="0.2">
      <c r="A37" s="16" t="s">
        <v>127</v>
      </c>
      <c r="B37" s="44">
        <v>2</v>
      </c>
      <c r="C37" s="44">
        <v>36</v>
      </c>
      <c r="D37" s="44">
        <v>0</v>
      </c>
      <c r="E37" s="44">
        <f t="shared" si="1"/>
        <v>38</v>
      </c>
      <c r="F37" s="44">
        <v>2</v>
      </c>
      <c r="G37" s="44">
        <v>36</v>
      </c>
      <c r="H37" s="45">
        <f t="shared" si="0"/>
        <v>1.0555555555555556</v>
      </c>
    </row>
    <row r="38" spans="1:8" x14ac:dyDescent="0.2">
      <c r="A38" s="16" t="s">
        <v>129</v>
      </c>
      <c r="B38" s="44">
        <v>2</v>
      </c>
      <c r="C38" s="44">
        <v>39</v>
      </c>
      <c r="D38" s="44">
        <v>0</v>
      </c>
      <c r="E38" s="44">
        <f t="shared" si="1"/>
        <v>41</v>
      </c>
      <c r="F38" s="44">
        <v>0</v>
      </c>
      <c r="G38" s="44">
        <v>31</v>
      </c>
      <c r="H38" s="45">
        <f t="shared" si="0"/>
        <v>1.3225806451612903</v>
      </c>
    </row>
    <row r="39" spans="1:8" x14ac:dyDescent="0.2">
      <c r="A39" s="16" t="s">
        <v>132</v>
      </c>
      <c r="B39" s="44">
        <v>1</v>
      </c>
      <c r="C39" s="44">
        <v>27</v>
      </c>
      <c r="D39" s="44">
        <v>0</v>
      </c>
      <c r="E39" s="44">
        <f t="shared" si="1"/>
        <v>28</v>
      </c>
      <c r="F39" s="44">
        <v>1</v>
      </c>
      <c r="G39" s="44">
        <v>28</v>
      </c>
      <c r="H39" s="45">
        <f t="shared" si="0"/>
        <v>1</v>
      </c>
    </row>
    <row r="40" spans="1:8" x14ac:dyDescent="0.2">
      <c r="A40" s="16" t="s">
        <v>135</v>
      </c>
      <c r="B40" s="44">
        <v>7</v>
      </c>
      <c r="C40" s="44">
        <v>78</v>
      </c>
      <c r="D40" s="44">
        <v>0</v>
      </c>
      <c r="E40" s="44">
        <f t="shared" si="1"/>
        <v>85</v>
      </c>
      <c r="F40" s="44">
        <v>0</v>
      </c>
      <c r="G40" s="44">
        <v>96</v>
      </c>
      <c r="H40" s="45">
        <f t="shared" si="0"/>
        <v>0.88541666666666663</v>
      </c>
    </row>
    <row r="41" spans="1:8" x14ac:dyDescent="0.2">
      <c r="A41" s="16" t="s">
        <v>138</v>
      </c>
      <c r="B41" s="44">
        <v>7</v>
      </c>
      <c r="C41" s="44">
        <v>68</v>
      </c>
      <c r="D41" s="44">
        <v>0</v>
      </c>
      <c r="E41" s="44">
        <f t="shared" si="1"/>
        <v>75</v>
      </c>
      <c r="F41" s="44">
        <v>4</v>
      </c>
      <c r="G41" s="44">
        <v>78</v>
      </c>
      <c r="H41" s="45">
        <f t="shared" si="0"/>
        <v>0.96153846153846156</v>
      </c>
    </row>
    <row r="42" spans="1:8" x14ac:dyDescent="0.2">
      <c r="A42" s="16" t="s">
        <v>141</v>
      </c>
      <c r="B42" s="44">
        <v>11</v>
      </c>
      <c r="C42" s="44">
        <v>77</v>
      </c>
      <c r="D42" s="44">
        <v>0</v>
      </c>
      <c r="E42" s="44">
        <f t="shared" si="1"/>
        <v>88</v>
      </c>
      <c r="F42" s="44">
        <v>5</v>
      </c>
      <c r="G42" s="44">
        <v>86</v>
      </c>
      <c r="H42" s="45">
        <f t="shared" si="0"/>
        <v>1.0232558139534884</v>
      </c>
    </row>
    <row r="43" spans="1:8" x14ac:dyDescent="0.2">
      <c r="A43" s="16" t="s">
        <v>144</v>
      </c>
      <c r="B43" s="44">
        <v>8</v>
      </c>
      <c r="C43" s="44">
        <v>47</v>
      </c>
      <c r="D43" s="44">
        <v>0</v>
      </c>
      <c r="E43" s="44">
        <f t="shared" si="1"/>
        <v>55</v>
      </c>
      <c r="F43" s="44">
        <v>6</v>
      </c>
      <c r="G43" s="44">
        <v>47</v>
      </c>
      <c r="H43" s="45">
        <f t="shared" si="0"/>
        <v>1.1702127659574468</v>
      </c>
    </row>
    <row r="44" spans="1:8" x14ac:dyDescent="0.2">
      <c r="A44" s="16" t="s">
        <v>147</v>
      </c>
      <c r="B44" s="44">
        <v>4</v>
      </c>
      <c r="C44" s="44">
        <v>38</v>
      </c>
      <c r="D44" s="44">
        <v>0</v>
      </c>
      <c r="E44" s="44">
        <v>42</v>
      </c>
      <c r="F44" s="44">
        <v>0</v>
      </c>
      <c r="G44" s="44">
        <v>38</v>
      </c>
      <c r="H44" s="45">
        <v>1.1052631578947369</v>
      </c>
    </row>
    <row r="45" spans="1:8" x14ac:dyDescent="0.2">
      <c r="A45" s="16" t="s">
        <v>152</v>
      </c>
      <c r="B45" s="44">
        <v>10</v>
      </c>
      <c r="C45" s="44">
        <v>107</v>
      </c>
      <c r="D45" s="44">
        <v>0</v>
      </c>
      <c r="E45" s="44">
        <f t="shared" si="1"/>
        <v>117</v>
      </c>
      <c r="F45" s="44">
        <v>10</v>
      </c>
      <c r="G45" s="44">
        <v>49</v>
      </c>
      <c r="H45" s="45">
        <f t="shared" si="0"/>
        <v>2.3877551020408165</v>
      </c>
    </row>
    <row r="46" spans="1:8" x14ac:dyDescent="0.2">
      <c r="A46" s="16" t="s">
        <v>155</v>
      </c>
      <c r="B46" s="44">
        <v>4</v>
      </c>
      <c r="C46" s="44">
        <v>36</v>
      </c>
      <c r="D46" s="44">
        <v>0</v>
      </c>
      <c r="E46" s="44">
        <v>40</v>
      </c>
      <c r="F46" s="44">
        <v>0</v>
      </c>
      <c r="G46" s="44">
        <v>42</v>
      </c>
      <c r="H46" s="45">
        <v>0.95238095238095233</v>
      </c>
    </row>
    <row r="47" spans="1:8" x14ac:dyDescent="0.2">
      <c r="A47" s="16" t="s">
        <v>160</v>
      </c>
      <c r="B47" s="44">
        <v>3</v>
      </c>
      <c r="C47" s="44">
        <v>31</v>
      </c>
      <c r="D47" s="44">
        <v>0</v>
      </c>
      <c r="E47" s="44">
        <f t="shared" si="1"/>
        <v>34</v>
      </c>
      <c r="F47" s="44">
        <v>1</v>
      </c>
      <c r="G47" s="44">
        <v>21</v>
      </c>
      <c r="H47" s="45">
        <f t="shared" si="0"/>
        <v>1.6190476190476191</v>
      </c>
    </row>
    <row r="48" spans="1:8" x14ac:dyDescent="0.2">
      <c r="A48" s="16" t="s">
        <v>163</v>
      </c>
      <c r="B48" s="44">
        <v>3</v>
      </c>
      <c r="C48" s="44">
        <v>57</v>
      </c>
      <c r="D48" s="44">
        <v>0</v>
      </c>
      <c r="E48" s="44">
        <f t="shared" si="1"/>
        <v>60</v>
      </c>
      <c r="F48" s="44">
        <v>3</v>
      </c>
      <c r="G48" s="44">
        <v>32</v>
      </c>
      <c r="H48" s="45">
        <f t="shared" si="0"/>
        <v>1.875</v>
      </c>
    </row>
    <row r="49" spans="1:8" x14ac:dyDescent="0.2">
      <c r="A49" s="16" t="s">
        <v>166</v>
      </c>
      <c r="B49" s="44">
        <v>11</v>
      </c>
      <c r="C49" s="44">
        <v>111</v>
      </c>
      <c r="D49" s="44">
        <v>0</v>
      </c>
      <c r="E49" s="44">
        <f t="shared" si="1"/>
        <v>122</v>
      </c>
      <c r="F49" s="44">
        <v>6</v>
      </c>
      <c r="G49" s="44">
        <v>74</v>
      </c>
      <c r="H49" s="45">
        <f t="shared" si="0"/>
        <v>1.6486486486486487</v>
      </c>
    </row>
    <row r="50" spans="1:8" x14ac:dyDescent="0.2">
      <c r="A50" s="16" t="s">
        <v>169</v>
      </c>
      <c r="B50" s="44">
        <v>4</v>
      </c>
      <c r="C50" s="44">
        <v>13</v>
      </c>
      <c r="D50" s="44">
        <v>0</v>
      </c>
      <c r="E50" s="44">
        <f t="shared" si="1"/>
        <v>17</v>
      </c>
      <c r="F50" s="44">
        <v>2</v>
      </c>
      <c r="G50" s="44">
        <v>15</v>
      </c>
      <c r="H50" s="45">
        <f t="shared" si="0"/>
        <v>1.1333333333333333</v>
      </c>
    </row>
    <row r="51" spans="1:8" x14ac:dyDescent="0.2">
      <c r="A51" s="16" t="s">
        <v>172</v>
      </c>
      <c r="B51" s="44">
        <v>12</v>
      </c>
      <c r="C51" s="44">
        <v>103</v>
      </c>
      <c r="D51" s="44">
        <v>0</v>
      </c>
      <c r="E51" s="44">
        <f t="shared" si="1"/>
        <v>115</v>
      </c>
      <c r="F51" s="44">
        <v>2</v>
      </c>
      <c r="G51" s="44">
        <v>137</v>
      </c>
      <c r="H51" s="45">
        <f t="shared" si="0"/>
        <v>0.83941605839416056</v>
      </c>
    </row>
    <row r="52" spans="1:8" x14ac:dyDescent="0.2">
      <c r="A52" s="16" t="s">
        <v>174</v>
      </c>
      <c r="B52" s="44">
        <v>1</v>
      </c>
      <c r="C52" s="44">
        <v>31</v>
      </c>
      <c r="D52" s="44">
        <v>0</v>
      </c>
      <c r="E52" s="44">
        <f t="shared" si="1"/>
        <v>32</v>
      </c>
      <c r="F52" s="44">
        <v>1</v>
      </c>
      <c r="G52" s="44">
        <v>16</v>
      </c>
      <c r="H52" s="45">
        <f t="shared" si="0"/>
        <v>2</v>
      </c>
    </row>
    <row r="53" spans="1:8" x14ac:dyDescent="0.2">
      <c r="A53" s="16" t="s">
        <v>177</v>
      </c>
      <c r="B53" s="44">
        <v>6</v>
      </c>
      <c r="C53" s="44">
        <v>28</v>
      </c>
      <c r="D53" s="44">
        <v>0</v>
      </c>
      <c r="E53" s="44">
        <f t="shared" si="1"/>
        <v>34</v>
      </c>
      <c r="F53" s="44">
        <v>3</v>
      </c>
      <c r="G53" s="44">
        <v>36</v>
      </c>
      <c r="H53" s="45">
        <f t="shared" si="0"/>
        <v>0.94444444444444442</v>
      </c>
    </row>
    <row r="54" spans="1:8" x14ac:dyDescent="0.2">
      <c r="A54" s="16" t="s">
        <v>180</v>
      </c>
      <c r="B54" s="44">
        <v>67</v>
      </c>
      <c r="C54" s="44">
        <v>3128</v>
      </c>
      <c r="D54" s="44">
        <v>0</v>
      </c>
      <c r="E54" s="44">
        <v>3195</v>
      </c>
      <c r="F54" s="44">
        <v>14</v>
      </c>
      <c r="G54" s="44">
        <v>3003</v>
      </c>
      <c r="H54" s="45">
        <v>1.063936063936064</v>
      </c>
    </row>
    <row r="55" spans="1:8" x14ac:dyDescent="0.2">
      <c r="A55" s="16" t="s">
        <v>180</v>
      </c>
      <c r="B55" s="44">
        <v>4</v>
      </c>
      <c r="C55" s="44">
        <v>46</v>
      </c>
      <c r="D55" s="44">
        <v>0</v>
      </c>
      <c r="E55" s="44">
        <f>SUM(B55:D55)</f>
        <v>50</v>
      </c>
      <c r="F55" s="44">
        <v>1</v>
      </c>
      <c r="G55" s="44">
        <v>44</v>
      </c>
      <c r="H55" s="45">
        <f>E55/G55</f>
        <v>1.1363636363636365</v>
      </c>
    </row>
    <row r="56" spans="1:8" x14ac:dyDescent="0.2">
      <c r="A56" s="16" t="s">
        <v>208</v>
      </c>
      <c r="B56" s="44">
        <v>2</v>
      </c>
      <c r="C56" s="44">
        <v>37</v>
      </c>
      <c r="D56" s="44">
        <v>0</v>
      </c>
      <c r="E56" s="44">
        <f t="shared" ref="E56:E76" si="2">SUM(B56:D56)</f>
        <v>39</v>
      </c>
      <c r="F56" s="44">
        <v>2</v>
      </c>
      <c r="G56" s="44">
        <v>40</v>
      </c>
      <c r="H56" s="45">
        <f t="shared" ref="H56:H77" si="3">E56/G56</f>
        <v>0.97499999999999998</v>
      </c>
    </row>
    <row r="57" spans="1:8" x14ac:dyDescent="0.2">
      <c r="A57" s="16" t="s">
        <v>210</v>
      </c>
      <c r="B57" s="44">
        <v>3</v>
      </c>
      <c r="C57" s="44">
        <v>19</v>
      </c>
      <c r="D57" s="44">
        <v>0</v>
      </c>
      <c r="E57" s="44">
        <v>22</v>
      </c>
      <c r="F57" s="44">
        <v>3</v>
      </c>
      <c r="G57" s="44">
        <v>18</v>
      </c>
      <c r="H57" s="45">
        <v>1.2222222222222223</v>
      </c>
    </row>
    <row r="58" spans="1:8" x14ac:dyDescent="0.2">
      <c r="A58" s="16" t="s">
        <v>213</v>
      </c>
      <c r="B58" s="44">
        <v>7</v>
      </c>
      <c r="C58" s="44">
        <v>82</v>
      </c>
      <c r="D58" s="44">
        <v>0</v>
      </c>
      <c r="E58" s="44">
        <f t="shared" si="2"/>
        <v>89</v>
      </c>
      <c r="F58" s="44">
        <v>0</v>
      </c>
      <c r="G58" s="44">
        <v>84</v>
      </c>
      <c r="H58" s="45">
        <f t="shared" si="3"/>
        <v>1.0595238095238095</v>
      </c>
    </row>
    <row r="59" spans="1:8" x14ac:dyDescent="0.2">
      <c r="A59" s="16" t="s">
        <v>216</v>
      </c>
      <c r="B59" s="44">
        <v>4</v>
      </c>
      <c r="C59" s="44">
        <v>71</v>
      </c>
      <c r="D59" s="44">
        <v>0</v>
      </c>
      <c r="E59" s="44">
        <f t="shared" si="2"/>
        <v>75</v>
      </c>
      <c r="F59" s="44">
        <v>4</v>
      </c>
      <c r="G59" s="44">
        <v>50</v>
      </c>
      <c r="H59" s="45">
        <f t="shared" si="3"/>
        <v>1.5</v>
      </c>
    </row>
    <row r="60" spans="1:8" x14ac:dyDescent="0.2">
      <c r="A60" s="16" t="s">
        <v>219</v>
      </c>
      <c r="B60" s="44">
        <v>10</v>
      </c>
      <c r="C60" s="44">
        <v>143</v>
      </c>
      <c r="D60" s="44">
        <v>0</v>
      </c>
      <c r="E60" s="44">
        <v>153</v>
      </c>
      <c r="F60" s="44">
        <v>10</v>
      </c>
      <c r="G60" s="44">
        <v>190</v>
      </c>
      <c r="H60" s="45">
        <v>0.80526315789473679</v>
      </c>
    </row>
    <row r="61" spans="1:8" x14ac:dyDescent="0.2">
      <c r="A61" s="16" t="s">
        <v>224</v>
      </c>
      <c r="B61" s="44">
        <v>7</v>
      </c>
      <c r="C61" s="44">
        <v>70</v>
      </c>
      <c r="D61" s="44">
        <v>0</v>
      </c>
      <c r="E61" s="44">
        <f t="shared" si="2"/>
        <v>77</v>
      </c>
      <c r="F61" s="44">
        <v>4</v>
      </c>
      <c r="G61" s="44">
        <v>44</v>
      </c>
      <c r="H61" s="45">
        <f t="shared" si="3"/>
        <v>1.75</v>
      </c>
    </row>
    <row r="62" spans="1:8" x14ac:dyDescent="0.2">
      <c r="A62" s="16" t="s">
        <v>227</v>
      </c>
      <c r="B62" s="44">
        <v>0</v>
      </c>
      <c r="C62" s="44">
        <v>23</v>
      </c>
      <c r="D62" s="44">
        <v>0</v>
      </c>
      <c r="E62" s="44">
        <f t="shared" si="2"/>
        <v>23</v>
      </c>
      <c r="F62" s="44">
        <v>0</v>
      </c>
      <c r="G62" s="44">
        <v>28</v>
      </c>
      <c r="H62" s="45">
        <f t="shared" si="3"/>
        <v>0.8214285714285714</v>
      </c>
    </row>
    <row r="63" spans="1:8" x14ac:dyDescent="0.2">
      <c r="A63" s="16" t="s">
        <v>230</v>
      </c>
      <c r="B63" s="44">
        <v>4</v>
      </c>
      <c r="C63" s="44">
        <v>257</v>
      </c>
      <c r="D63" s="44">
        <v>0</v>
      </c>
      <c r="E63" s="44">
        <f t="shared" si="2"/>
        <v>261</v>
      </c>
      <c r="F63" s="44">
        <v>0</v>
      </c>
      <c r="G63" s="44">
        <v>158</v>
      </c>
      <c r="H63" s="45">
        <f t="shared" si="3"/>
        <v>1.6518987341772151</v>
      </c>
    </row>
    <row r="64" spans="1:8" x14ac:dyDescent="0.2">
      <c r="A64" s="16" t="s">
        <v>233</v>
      </c>
      <c r="B64" s="44">
        <v>3</v>
      </c>
      <c r="C64" s="44">
        <v>63</v>
      </c>
      <c r="D64" s="44">
        <v>0</v>
      </c>
      <c r="E64" s="44">
        <f t="shared" si="2"/>
        <v>66</v>
      </c>
      <c r="F64" s="44">
        <v>0</v>
      </c>
      <c r="G64" s="44">
        <v>20</v>
      </c>
      <c r="H64" s="45">
        <f t="shared" si="3"/>
        <v>3.3</v>
      </c>
    </row>
    <row r="65" spans="1:10" x14ac:dyDescent="0.2">
      <c r="A65" s="16" t="s">
        <v>236</v>
      </c>
      <c r="B65" s="44">
        <v>0</v>
      </c>
      <c r="C65" s="44">
        <v>1</v>
      </c>
      <c r="D65" s="44">
        <v>0</v>
      </c>
      <c r="E65" s="44">
        <f t="shared" si="2"/>
        <v>1</v>
      </c>
      <c r="F65" s="44">
        <v>0</v>
      </c>
      <c r="G65" s="44">
        <v>2</v>
      </c>
      <c r="H65" s="45">
        <f t="shared" si="3"/>
        <v>0.5</v>
      </c>
    </row>
    <row r="66" spans="1:10" x14ac:dyDescent="0.2">
      <c r="A66" s="16" t="s">
        <v>239</v>
      </c>
      <c r="B66" s="44">
        <v>16</v>
      </c>
      <c r="C66" s="44">
        <v>103</v>
      </c>
      <c r="D66" s="44">
        <v>0</v>
      </c>
      <c r="E66" s="44">
        <f t="shared" si="2"/>
        <v>119</v>
      </c>
      <c r="F66" s="44">
        <v>14</v>
      </c>
      <c r="G66" s="44">
        <v>117</v>
      </c>
      <c r="H66" s="45">
        <f t="shared" si="3"/>
        <v>1.017094017094017</v>
      </c>
    </row>
    <row r="67" spans="1:10" x14ac:dyDescent="0.2">
      <c r="A67" s="16" t="s">
        <v>242</v>
      </c>
      <c r="B67" s="44">
        <v>6</v>
      </c>
      <c r="C67" s="44">
        <v>80</v>
      </c>
      <c r="D67" s="44">
        <v>0</v>
      </c>
      <c r="E67" s="44">
        <f t="shared" si="2"/>
        <v>86</v>
      </c>
      <c r="F67" s="44">
        <v>1</v>
      </c>
      <c r="G67" s="44">
        <v>75</v>
      </c>
      <c r="H67" s="45">
        <f t="shared" si="3"/>
        <v>1.1466666666666667</v>
      </c>
    </row>
    <row r="68" spans="1:10" x14ac:dyDescent="0.2">
      <c r="A68" s="16" t="s">
        <v>246</v>
      </c>
      <c r="B68" s="44">
        <v>12</v>
      </c>
      <c r="C68" s="44">
        <v>83</v>
      </c>
      <c r="D68" s="44">
        <v>0</v>
      </c>
      <c r="E68" s="44">
        <f t="shared" si="2"/>
        <v>95</v>
      </c>
      <c r="F68" s="44">
        <v>2</v>
      </c>
      <c r="G68" s="44">
        <v>86</v>
      </c>
      <c r="H68" s="45">
        <f t="shared" si="3"/>
        <v>1.1046511627906976</v>
      </c>
    </row>
    <row r="69" spans="1:10" x14ac:dyDescent="0.2">
      <c r="A69" s="16" t="s">
        <v>249</v>
      </c>
      <c r="B69" s="44">
        <v>5</v>
      </c>
      <c r="C69" s="44">
        <v>60</v>
      </c>
      <c r="D69" s="44">
        <v>0</v>
      </c>
      <c r="E69" s="44">
        <f t="shared" si="2"/>
        <v>65</v>
      </c>
      <c r="F69" s="44">
        <v>0</v>
      </c>
      <c r="G69" s="44">
        <v>69</v>
      </c>
      <c r="H69" s="45">
        <f t="shared" si="3"/>
        <v>0.94202898550724634</v>
      </c>
    </row>
    <row r="70" spans="1:10" x14ac:dyDescent="0.2">
      <c r="A70" s="16" t="s">
        <v>252</v>
      </c>
      <c r="B70" s="44">
        <v>4</v>
      </c>
      <c r="C70" s="44">
        <v>86</v>
      </c>
      <c r="D70" s="44">
        <v>0</v>
      </c>
      <c r="E70" s="44">
        <f t="shared" si="2"/>
        <v>90</v>
      </c>
      <c r="F70" s="44">
        <v>2</v>
      </c>
      <c r="G70" s="44">
        <v>91</v>
      </c>
      <c r="H70" s="45">
        <f t="shared" si="3"/>
        <v>0.98901098901098905</v>
      </c>
    </row>
    <row r="71" spans="1:10" x14ac:dyDescent="0.2">
      <c r="A71" s="16" t="s">
        <v>255</v>
      </c>
      <c r="B71" s="44">
        <v>2</v>
      </c>
      <c r="C71" s="44">
        <v>20</v>
      </c>
      <c r="D71" s="44">
        <v>0</v>
      </c>
      <c r="E71" s="44">
        <f t="shared" si="2"/>
        <v>22</v>
      </c>
      <c r="F71" s="44">
        <v>2</v>
      </c>
      <c r="G71" s="44">
        <v>16</v>
      </c>
      <c r="H71" s="45">
        <f t="shared" si="3"/>
        <v>1.375</v>
      </c>
    </row>
    <row r="72" spans="1:10" x14ac:dyDescent="0.2">
      <c r="A72" s="16" t="s">
        <v>258</v>
      </c>
      <c r="B72" s="44">
        <v>123</v>
      </c>
      <c r="C72" s="44">
        <v>1642</v>
      </c>
      <c r="D72" s="44">
        <v>2</v>
      </c>
      <c r="E72" s="44">
        <v>1767</v>
      </c>
      <c r="F72" s="44">
        <v>91</v>
      </c>
      <c r="G72" s="44">
        <v>1808</v>
      </c>
      <c r="H72" s="45">
        <v>0.97732300884955747</v>
      </c>
    </row>
    <row r="73" spans="1:10" x14ac:dyDescent="0.2">
      <c r="A73" s="16" t="s">
        <v>269</v>
      </c>
      <c r="B73" s="44">
        <v>6</v>
      </c>
      <c r="C73" s="44">
        <v>81</v>
      </c>
      <c r="D73" s="44">
        <v>0</v>
      </c>
      <c r="E73" s="44">
        <v>87</v>
      </c>
      <c r="F73" s="44">
        <v>5</v>
      </c>
      <c r="G73" s="44">
        <v>83</v>
      </c>
      <c r="H73" s="45">
        <v>1.0481927710843373</v>
      </c>
    </row>
    <row r="74" spans="1:10" x14ac:dyDescent="0.2">
      <c r="A74" s="16" t="s">
        <v>273</v>
      </c>
      <c r="B74" s="44">
        <v>10</v>
      </c>
      <c r="C74" s="44">
        <v>95</v>
      </c>
      <c r="D74" s="44">
        <v>0</v>
      </c>
      <c r="E74" s="44">
        <f t="shared" si="2"/>
        <v>105</v>
      </c>
      <c r="F74" s="44">
        <v>6</v>
      </c>
      <c r="G74" s="44">
        <v>110</v>
      </c>
      <c r="H74" s="45">
        <f t="shared" si="3"/>
        <v>0.95454545454545459</v>
      </c>
    </row>
    <row r="75" spans="1:10" x14ac:dyDescent="0.2">
      <c r="A75" s="16" t="s">
        <v>276</v>
      </c>
      <c r="B75" s="44">
        <v>3</v>
      </c>
      <c r="C75" s="44">
        <v>8</v>
      </c>
      <c r="D75" s="44">
        <v>0</v>
      </c>
      <c r="E75" s="44">
        <f t="shared" si="2"/>
        <v>11</v>
      </c>
      <c r="F75" s="44">
        <v>2</v>
      </c>
      <c r="G75" s="44">
        <v>12</v>
      </c>
      <c r="H75" s="45">
        <f t="shared" si="3"/>
        <v>0.91666666666666663</v>
      </c>
    </row>
    <row r="76" spans="1:10" ht="13.5" thickBot="1" x14ac:dyDescent="0.25">
      <c r="A76" s="16" t="s">
        <v>279</v>
      </c>
      <c r="B76" s="44">
        <v>6</v>
      </c>
      <c r="C76" s="44">
        <v>41</v>
      </c>
      <c r="D76" s="44">
        <v>0</v>
      </c>
      <c r="E76" s="44">
        <f t="shared" si="2"/>
        <v>47</v>
      </c>
      <c r="F76" s="44">
        <v>2</v>
      </c>
      <c r="G76" s="44">
        <v>48</v>
      </c>
      <c r="H76" s="45">
        <f>E76/G76</f>
        <v>0.97916666666666663</v>
      </c>
    </row>
    <row r="77" spans="1:10" ht="13.5" thickTop="1" x14ac:dyDescent="0.2">
      <c r="A77" s="32" t="s">
        <v>485</v>
      </c>
      <c r="B77" s="46">
        <f>SUM(B3:B76)</f>
        <v>617</v>
      </c>
      <c r="C77" s="46">
        <f>SUM(C3:C76)</f>
        <v>9804</v>
      </c>
      <c r="D77" s="46">
        <f>SUM(D3:D76)</f>
        <v>18</v>
      </c>
      <c r="E77" s="46">
        <f t="shared" ref="E77" si="4">B77+C77+D77</f>
        <v>10439</v>
      </c>
      <c r="F77" s="46">
        <f>SUM(F3:F76)</f>
        <v>331</v>
      </c>
      <c r="G77" s="46">
        <f>SUM(G3:G76)</f>
        <v>9652</v>
      </c>
      <c r="H77" s="47">
        <f t="shared" si="3"/>
        <v>1.0815375051802736</v>
      </c>
    </row>
    <row r="79" spans="1:10" x14ac:dyDescent="0.2">
      <c r="A79" s="13" t="s">
        <v>454</v>
      </c>
      <c r="B79" s="13"/>
      <c r="C79" s="13"/>
      <c r="D79" s="48"/>
      <c r="E79" s="48"/>
      <c r="F79" s="48"/>
      <c r="G79" s="48"/>
      <c r="H79" s="48"/>
      <c r="I79" s="48"/>
      <c r="J79" s="49"/>
    </row>
    <row r="80" spans="1:10" x14ac:dyDescent="0.2">
      <c r="B80" s="17"/>
      <c r="C80" s="17"/>
      <c r="H80" s="50"/>
      <c r="I80" s="50"/>
      <c r="J80" s="51"/>
    </row>
    <row r="81" spans="1:10" s="13" customFormat="1" x14ac:dyDescent="0.2">
      <c r="A81" s="13" t="s">
        <v>283</v>
      </c>
      <c r="D81" s="48"/>
      <c r="E81" s="48"/>
      <c r="F81" s="48"/>
      <c r="G81" s="48"/>
      <c r="H81" s="48"/>
      <c r="I81" s="48"/>
      <c r="J81" s="49"/>
    </row>
  </sheetData>
  <mergeCells count="1">
    <mergeCell ref="B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18"/>
  <sheetViews>
    <sheetView zoomScaleNormal="100" workbookViewId="0">
      <selection activeCell="P18" sqref="P18"/>
    </sheetView>
  </sheetViews>
  <sheetFormatPr defaultRowHeight="12.75" x14ac:dyDescent="0.2"/>
  <cols>
    <col min="1" max="1" width="10.28515625" style="17" customWidth="1"/>
    <col min="2" max="2" width="14.140625" style="17" customWidth="1"/>
    <col min="3" max="3" width="25.42578125" style="17" bestFit="1" customWidth="1"/>
    <col min="4" max="6" width="8.85546875" style="50"/>
    <col min="7" max="7" width="11" style="50" customWidth="1"/>
    <col min="8" max="8" width="12.42578125" style="50" customWidth="1"/>
    <col min="9" max="9" width="8.85546875" style="50"/>
    <col min="10" max="10" width="8.85546875" style="51"/>
  </cols>
  <sheetData>
    <row r="1" spans="1:11" s="2" customFormat="1" x14ac:dyDescent="0.2">
      <c r="A1" s="39"/>
      <c r="B1" s="39"/>
      <c r="C1" s="39"/>
      <c r="D1" s="99">
        <v>45047</v>
      </c>
      <c r="E1" s="99"/>
      <c r="F1" s="99"/>
      <c r="G1" s="99"/>
      <c r="H1" s="99"/>
      <c r="I1" s="99"/>
      <c r="J1" s="40"/>
      <c r="K1" s="9"/>
    </row>
    <row r="2" spans="1:11" s="2" customFormat="1" ht="38.25" x14ac:dyDescent="0.2">
      <c r="A2" s="36" t="s">
        <v>0</v>
      </c>
      <c r="B2" s="37" t="s">
        <v>1</v>
      </c>
      <c r="C2" s="37" t="s">
        <v>2</v>
      </c>
      <c r="D2" s="41" t="s">
        <v>3</v>
      </c>
      <c r="E2" s="41" t="s">
        <v>4</v>
      </c>
      <c r="F2" s="42" t="s">
        <v>5</v>
      </c>
      <c r="G2" s="42" t="s">
        <v>6</v>
      </c>
      <c r="H2" s="42" t="s">
        <v>402</v>
      </c>
      <c r="I2" s="57" t="s">
        <v>7</v>
      </c>
      <c r="J2" s="43" t="s">
        <v>8</v>
      </c>
      <c r="K2" s="9"/>
    </row>
    <row r="3" spans="1:11" x14ac:dyDescent="0.2">
      <c r="A3" s="16" t="s">
        <v>9</v>
      </c>
      <c r="B3" s="16" t="s">
        <v>10</v>
      </c>
      <c r="C3" s="16" t="s">
        <v>11</v>
      </c>
      <c r="D3" s="44">
        <v>1</v>
      </c>
      <c r="E3" s="44">
        <v>27</v>
      </c>
      <c r="F3" s="44">
        <v>0</v>
      </c>
      <c r="G3" s="44">
        <f>SUM(D3:F3)</f>
        <v>28</v>
      </c>
      <c r="H3" s="44">
        <v>0</v>
      </c>
      <c r="I3" s="44">
        <v>23</v>
      </c>
      <c r="J3" s="45">
        <f t="shared" ref="J3:J75" si="0">G3/I3</f>
        <v>1.2173913043478262</v>
      </c>
    </row>
    <row r="4" spans="1:11" x14ac:dyDescent="0.2">
      <c r="A4" s="16" t="s">
        <v>12</v>
      </c>
      <c r="B4" s="16" t="s">
        <v>13</v>
      </c>
      <c r="C4" s="16" t="s">
        <v>13</v>
      </c>
      <c r="D4" s="44">
        <v>1</v>
      </c>
      <c r="E4" s="44">
        <v>16</v>
      </c>
      <c r="F4" s="44">
        <v>0</v>
      </c>
      <c r="G4" s="44">
        <f t="shared" ref="G4:G76" si="1">SUM(D4:F4)</f>
        <v>17</v>
      </c>
      <c r="H4" s="44">
        <v>1</v>
      </c>
      <c r="I4" s="44">
        <v>21</v>
      </c>
      <c r="J4" s="45">
        <f t="shared" si="0"/>
        <v>0.80952380952380953</v>
      </c>
    </row>
    <row r="5" spans="1:11" x14ac:dyDescent="0.2">
      <c r="A5" s="16" t="s">
        <v>14</v>
      </c>
      <c r="B5" s="16" t="s">
        <v>15</v>
      </c>
      <c r="C5" s="16" t="s">
        <v>15</v>
      </c>
      <c r="D5" s="44">
        <v>0</v>
      </c>
      <c r="E5" s="44">
        <v>9</v>
      </c>
      <c r="F5" s="44">
        <v>0</v>
      </c>
      <c r="G5" s="44">
        <f t="shared" si="1"/>
        <v>9</v>
      </c>
      <c r="H5" s="44">
        <v>0</v>
      </c>
      <c r="I5" s="44">
        <v>9</v>
      </c>
      <c r="J5" s="45">
        <f t="shared" si="0"/>
        <v>1</v>
      </c>
    </row>
    <row r="6" spans="1:11" x14ac:dyDescent="0.2">
      <c r="A6" s="16" t="s">
        <v>16</v>
      </c>
      <c r="B6" s="16" t="s">
        <v>17</v>
      </c>
      <c r="C6" s="16" t="s">
        <v>18</v>
      </c>
      <c r="D6" s="44">
        <v>5</v>
      </c>
      <c r="E6" s="44">
        <v>20</v>
      </c>
      <c r="F6" s="44">
        <v>0</v>
      </c>
      <c r="G6" s="44">
        <f t="shared" si="1"/>
        <v>25</v>
      </c>
      <c r="H6" s="44">
        <v>0</v>
      </c>
      <c r="I6" s="44">
        <v>26</v>
      </c>
      <c r="J6" s="45">
        <f t="shared" si="0"/>
        <v>0.96153846153846156</v>
      </c>
    </row>
    <row r="7" spans="1:11" x14ac:dyDescent="0.2">
      <c r="A7" s="16" t="s">
        <v>19</v>
      </c>
      <c r="B7" s="16" t="s">
        <v>17</v>
      </c>
      <c r="C7" s="16" t="s">
        <v>20</v>
      </c>
      <c r="D7" s="44">
        <v>4</v>
      </c>
      <c r="E7" s="44">
        <v>44</v>
      </c>
      <c r="F7" s="44">
        <v>0</v>
      </c>
      <c r="G7" s="44">
        <f t="shared" si="1"/>
        <v>48</v>
      </c>
      <c r="H7" s="44">
        <v>0</v>
      </c>
      <c r="I7" s="44">
        <v>60</v>
      </c>
      <c r="J7" s="45">
        <f t="shared" si="0"/>
        <v>0.8</v>
      </c>
    </row>
    <row r="8" spans="1:11" x14ac:dyDescent="0.2">
      <c r="A8" s="16" t="s">
        <v>21</v>
      </c>
      <c r="B8" s="16" t="s">
        <v>22</v>
      </c>
      <c r="C8" s="16" t="s">
        <v>23</v>
      </c>
      <c r="D8" s="44">
        <v>0</v>
      </c>
      <c r="E8" s="44">
        <v>26</v>
      </c>
      <c r="F8" s="44">
        <v>1</v>
      </c>
      <c r="G8" s="44">
        <f t="shared" si="1"/>
        <v>27</v>
      </c>
      <c r="H8" s="44">
        <v>0</v>
      </c>
      <c r="I8" s="44">
        <v>26</v>
      </c>
      <c r="J8" s="45">
        <f t="shared" si="0"/>
        <v>1.0384615384615385</v>
      </c>
    </row>
    <row r="9" spans="1:11" x14ac:dyDescent="0.2">
      <c r="A9" s="16" t="s">
        <v>24</v>
      </c>
      <c r="B9" s="16" t="s">
        <v>25</v>
      </c>
      <c r="C9" s="16" t="s">
        <v>26</v>
      </c>
      <c r="D9" s="44">
        <v>10</v>
      </c>
      <c r="E9" s="44">
        <v>103</v>
      </c>
      <c r="F9" s="44">
        <v>0</v>
      </c>
      <c r="G9" s="44">
        <f t="shared" si="1"/>
        <v>113</v>
      </c>
      <c r="H9" s="44">
        <v>5</v>
      </c>
      <c r="I9" s="44">
        <v>98</v>
      </c>
      <c r="J9" s="45">
        <f t="shared" si="0"/>
        <v>1.153061224489796</v>
      </c>
    </row>
    <row r="10" spans="1:11" x14ac:dyDescent="0.2">
      <c r="A10" s="16" t="s">
        <v>27</v>
      </c>
      <c r="B10" s="16" t="s">
        <v>28</v>
      </c>
      <c r="C10" s="16" t="s">
        <v>29</v>
      </c>
      <c r="D10" s="44">
        <v>8</v>
      </c>
      <c r="E10" s="44">
        <v>22</v>
      </c>
      <c r="F10" s="44">
        <v>0</v>
      </c>
      <c r="G10" s="44">
        <f t="shared" si="1"/>
        <v>30</v>
      </c>
      <c r="H10" s="44">
        <v>3</v>
      </c>
      <c r="I10" s="44">
        <v>34</v>
      </c>
      <c r="J10" s="45">
        <f t="shared" si="0"/>
        <v>0.88235294117647056</v>
      </c>
    </row>
    <row r="11" spans="1:11" x14ac:dyDescent="0.2">
      <c r="A11" s="16" t="s">
        <v>30</v>
      </c>
      <c r="B11" s="16" t="s">
        <v>31</v>
      </c>
      <c r="C11" s="16" t="s">
        <v>32</v>
      </c>
      <c r="D11" s="44">
        <v>13</v>
      </c>
      <c r="E11" s="44">
        <v>131</v>
      </c>
      <c r="F11" s="44">
        <v>2</v>
      </c>
      <c r="G11" s="44">
        <f t="shared" si="1"/>
        <v>146</v>
      </c>
      <c r="H11" s="44">
        <v>11</v>
      </c>
      <c r="I11" s="44">
        <v>55</v>
      </c>
      <c r="J11" s="45">
        <f t="shared" si="0"/>
        <v>2.6545454545454548</v>
      </c>
    </row>
    <row r="12" spans="1:11" x14ac:dyDescent="0.2">
      <c r="A12" s="16" t="s">
        <v>33</v>
      </c>
      <c r="B12" s="16" t="s">
        <v>31</v>
      </c>
      <c r="C12" s="16" t="s">
        <v>34</v>
      </c>
      <c r="D12" s="44">
        <v>24</v>
      </c>
      <c r="E12" s="44">
        <v>266</v>
      </c>
      <c r="F12" s="44">
        <v>4</v>
      </c>
      <c r="G12" s="44">
        <f t="shared" si="1"/>
        <v>294</v>
      </c>
      <c r="H12" s="44">
        <v>8</v>
      </c>
      <c r="I12" s="44">
        <v>168</v>
      </c>
      <c r="J12" s="45">
        <f t="shared" si="0"/>
        <v>1.75</v>
      </c>
    </row>
    <row r="13" spans="1:11" x14ac:dyDescent="0.2">
      <c r="A13" s="16" t="s">
        <v>35</v>
      </c>
      <c r="B13" s="16" t="s">
        <v>36</v>
      </c>
      <c r="C13" s="16" t="s">
        <v>37</v>
      </c>
      <c r="D13" s="44">
        <v>8</v>
      </c>
      <c r="E13" s="44">
        <v>76</v>
      </c>
      <c r="F13" s="44">
        <v>0</v>
      </c>
      <c r="G13" s="44">
        <f t="shared" si="1"/>
        <v>84</v>
      </c>
      <c r="H13" s="44">
        <v>7</v>
      </c>
      <c r="I13" s="44">
        <v>78</v>
      </c>
      <c r="J13" s="45">
        <f t="shared" si="0"/>
        <v>1.0769230769230769</v>
      </c>
    </row>
    <row r="14" spans="1:11" x14ac:dyDescent="0.2">
      <c r="A14" s="16" t="s">
        <v>38</v>
      </c>
      <c r="B14" s="16" t="s">
        <v>36</v>
      </c>
      <c r="C14" s="16" t="s">
        <v>39</v>
      </c>
      <c r="D14" s="44">
        <v>0</v>
      </c>
      <c r="E14" s="44">
        <v>16</v>
      </c>
      <c r="F14" s="44">
        <v>0</v>
      </c>
      <c r="G14" s="44">
        <f t="shared" si="1"/>
        <v>16</v>
      </c>
      <c r="H14" s="44">
        <v>0</v>
      </c>
      <c r="I14" s="44">
        <v>12</v>
      </c>
      <c r="J14" s="45">
        <f t="shared" si="0"/>
        <v>1.3333333333333333</v>
      </c>
    </row>
    <row r="15" spans="1:11" x14ac:dyDescent="0.2">
      <c r="A15" s="16" t="s">
        <v>40</v>
      </c>
      <c r="B15" s="16" t="s">
        <v>41</v>
      </c>
      <c r="C15" s="16" t="s">
        <v>42</v>
      </c>
      <c r="D15" s="44">
        <v>6</v>
      </c>
      <c r="E15" s="44">
        <v>33</v>
      </c>
      <c r="F15" s="44">
        <v>0</v>
      </c>
      <c r="G15" s="44">
        <f t="shared" si="1"/>
        <v>39</v>
      </c>
      <c r="H15" s="44">
        <v>1</v>
      </c>
      <c r="I15" s="44">
        <v>43</v>
      </c>
      <c r="J15" s="45">
        <f t="shared" si="0"/>
        <v>0.90697674418604646</v>
      </c>
    </row>
    <row r="16" spans="1:11" x14ac:dyDescent="0.2">
      <c r="A16" s="16" t="s">
        <v>43</v>
      </c>
      <c r="B16" s="16" t="s">
        <v>44</v>
      </c>
      <c r="C16" s="16" t="s">
        <v>45</v>
      </c>
      <c r="D16" s="44">
        <v>3</v>
      </c>
      <c r="E16" s="44">
        <v>83</v>
      </c>
      <c r="F16" s="44">
        <v>0</v>
      </c>
      <c r="G16" s="44">
        <f t="shared" si="1"/>
        <v>86</v>
      </c>
      <c r="H16" s="44">
        <v>4</v>
      </c>
      <c r="I16" s="44">
        <v>22</v>
      </c>
      <c r="J16" s="45">
        <f t="shared" si="0"/>
        <v>3.9090909090909092</v>
      </c>
    </row>
    <row r="17" spans="1:12" x14ac:dyDescent="0.2">
      <c r="A17" s="16" t="s">
        <v>46</v>
      </c>
      <c r="B17" s="16" t="s">
        <v>47</v>
      </c>
      <c r="C17" s="16" t="s">
        <v>48</v>
      </c>
      <c r="D17" s="44">
        <v>27</v>
      </c>
      <c r="E17" s="44">
        <v>271</v>
      </c>
      <c r="F17" s="44">
        <v>0</v>
      </c>
      <c r="G17" s="44">
        <f t="shared" si="1"/>
        <v>298</v>
      </c>
      <c r="H17" s="44">
        <v>12</v>
      </c>
      <c r="I17" s="44">
        <v>305</v>
      </c>
      <c r="J17" s="45">
        <f t="shared" si="0"/>
        <v>0.9770491803278688</v>
      </c>
    </row>
    <row r="18" spans="1:12" x14ac:dyDescent="0.2">
      <c r="A18" s="16" t="s">
        <v>49</v>
      </c>
      <c r="B18" s="16" t="s">
        <v>47</v>
      </c>
      <c r="C18" s="16" t="s">
        <v>50</v>
      </c>
      <c r="D18" s="44">
        <v>7</v>
      </c>
      <c r="E18" s="44">
        <v>186</v>
      </c>
      <c r="F18" s="44">
        <v>0</v>
      </c>
      <c r="G18" s="44">
        <f t="shared" si="1"/>
        <v>193</v>
      </c>
      <c r="H18" s="44">
        <v>7</v>
      </c>
      <c r="I18" s="44">
        <v>165</v>
      </c>
      <c r="J18" s="45">
        <f t="shared" si="0"/>
        <v>1.1696969696969697</v>
      </c>
    </row>
    <row r="19" spans="1:12" x14ac:dyDescent="0.2">
      <c r="A19" s="16" t="s">
        <v>51</v>
      </c>
      <c r="B19" s="16" t="s">
        <v>52</v>
      </c>
      <c r="C19" s="16" t="s">
        <v>53</v>
      </c>
      <c r="D19" s="44">
        <v>2</v>
      </c>
      <c r="E19" s="44">
        <v>28</v>
      </c>
      <c r="F19" s="44">
        <v>0</v>
      </c>
      <c r="G19" s="44">
        <f t="shared" si="1"/>
        <v>30</v>
      </c>
      <c r="H19" s="44">
        <v>2</v>
      </c>
      <c r="I19" s="44">
        <v>14</v>
      </c>
      <c r="J19" s="45">
        <f t="shared" si="0"/>
        <v>2.1428571428571428</v>
      </c>
    </row>
    <row r="20" spans="1:12" x14ac:dyDescent="0.2">
      <c r="A20" s="16" t="s">
        <v>54</v>
      </c>
      <c r="B20" s="16" t="s">
        <v>55</v>
      </c>
      <c r="C20" s="16" t="s">
        <v>56</v>
      </c>
      <c r="D20" s="44">
        <v>26</v>
      </c>
      <c r="E20" s="44">
        <v>337</v>
      </c>
      <c r="F20" s="44">
        <v>0</v>
      </c>
      <c r="G20" s="44">
        <f t="shared" si="1"/>
        <v>363</v>
      </c>
      <c r="H20" s="44">
        <v>14</v>
      </c>
      <c r="I20" s="44">
        <v>326</v>
      </c>
      <c r="J20" s="45">
        <f t="shared" si="0"/>
        <v>1.1134969325153374</v>
      </c>
    </row>
    <row r="21" spans="1:12" x14ac:dyDescent="0.2">
      <c r="A21" s="56" t="s">
        <v>57</v>
      </c>
      <c r="B21" s="16" t="s">
        <v>55</v>
      </c>
      <c r="C21" s="16" t="s">
        <v>405</v>
      </c>
      <c r="D21" s="44">
        <v>1</v>
      </c>
      <c r="E21" s="44">
        <v>15</v>
      </c>
      <c r="F21" s="44">
        <v>0</v>
      </c>
      <c r="G21" s="44">
        <f t="shared" si="1"/>
        <v>16</v>
      </c>
      <c r="H21" s="44">
        <v>1</v>
      </c>
      <c r="I21" s="44">
        <v>13</v>
      </c>
      <c r="J21" s="45">
        <f t="shared" si="0"/>
        <v>1.2307692307692308</v>
      </c>
    </row>
    <row r="22" spans="1:12" x14ac:dyDescent="0.2">
      <c r="A22" s="16" t="s">
        <v>59</v>
      </c>
      <c r="B22" s="16" t="s">
        <v>60</v>
      </c>
      <c r="C22" s="16" t="s">
        <v>61</v>
      </c>
      <c r="D22" s="44">
        <v>7</v>
      </c>
      <c r="E22" s="44">
        <v>9</v>
      </c>
      <c r="F22" s="44">
        <v>0</v>
      </c>
      <c r="G22" s="44">
        <f t="shared" si="1"/>
        <v>16</v>
      </c>
      <c r="H22" s="44">
        <v>6</v>
      </c>
      <c r="I22" s="44">
        <v>11</v>
      </c>
      <c r="J22" s="45">
        <f t="shared" si="0"/>
        <v>1.4545454545454546</v>
      </c>
    </row>
    <row r="23" spans="1:12" x14ac:dyDescent="0.2">
      <c r="A23" s="16" t="s">
        <v>62</v>
      </c>
      <c r="B23" s="16" t="s">
        <v>63</v>
      </c>
      <c r="C23" s="16" t="s">
        <v>64</v>
      </c>
      <c r="D23" s="44">
        <v>1</v>
      </c>
      <c r="E23" s="44">
        <v>39</v>
      </c>
      <c r="F23" s="44">
        <v>0</v>
      </c>
      <c r="G23" s="44">
        <f t="shared" si="1"/>
        <v>40</v>
      </c>
      <c r="H23" s="44">
        <v>0</v>
      </c>
      <c r="I23" s="44">
        <v>40</v>
      </c>
      <c r="J23" s="45">
        <f t="shared" si="0"/>
        <v>1</v>
      </c>
    </row>
    <row r="24" spans="1:12" x14ac:dyDescent="0.2">
      <c r="A24" s="16" t="s">
        <v>65</v>
      </c>
      <c r="B24" s="16" t="s">
        <v>66</v>
      </c>
      <c r="C24" s="16" t="s">
        <v>67</v>
      </c>
      <c r="D24" s="44">
        <v>9</v>
      </c>
      <c r="E24" s="44">
        <v>123</v>
      </c>
      <c r="F24" s="44">
        <v>0</v>
      </c>
      <c r="G24" s="44">
        <f t="shared" si="1"/>
        <v>132</v>
      </c>
      <c r="H24" s="44">
        <v>8</v>
      </c>
      <c r="I24" s="44">
        <v>125</v>
      </c>
      <c r="J24" s="45">
        <f t="shared" si="0"/>
        <v>1.056</v>
      </c>
    </row>
    <row r="25" spans="1:12" x14ac:dyDescent="0.2">
      <c r="A25" s="16" t="s">
        <v>68</v>
      </c>
      <c r="B25" s="16" t="s">
        <v>66</v>
      </c>
      <c r="C25" s="16" t="s">
        <v>69</v>
      </c>
      <c r="D25" s="44">
        <v>3</v>
      </c>
      <c r="E25" s="44">
        <v>66</v>
      </c>
      <c r="F25" s="44">
        <v>0</v>
      </c>
      <c r="G25" s="44">
        <f t="shared" si="1"/>
        <v>69</v>
      </c>
      <c r="H25" s="44">
        <v>3</v>
      </c>
      <c r="I25" s="44">
        <v>35</v>
      </c>
      <c r="J25" s="45">
        <f t="shared" si="0"/>
        <v>1.9714285714285715</v>
      </c>
    </row>
    <row r="26" spans="1:12" x14ac:dyDescent="0.2">
      <c r="A26" s="16" t="s">
        <v>70</v>
      </c>
      <c r="B26" s="16" t="s">
        <v>71</v>
      </c>
      <c r="C26" s="16" t="s">
        <v>72</v>
      </c>
      <c r="D26" s="44">
        <v>5</v>
      </c>
      <c r="E26" s="44">
        <v>51</v>
      </c>
      <c r="F26" s="44">
        <v>0</v>
      </c>
      <c r="G26" s="44">
        <f t="shared" si="1"/>
        <v>56</v>
      </c>
      <c r="H26" s="44">
        <v>3</v>
      </c>
      <c r="I26" s="44">
        <v>57</v>
      </c>
      <c r="J26" s="45">
        <f t="shared" si="0"/>
        <v>0.98245614035087714</v>
      </c>
    </row>
    <row r="27" spans="1:12" x14ac:dyDescent="0.2">
      <c r="A27" s="58" t="s">
        <v>73</v>
      </c>
      <c r="B27" s="16" t="s">
        <v>71</v>
      </c>
      <c r="C27" s="16" t="s">
        <v>74</v>
      </c>
      <c r="D27" s="44">
        <v>5</v>
      </c>
      <c r="E27" s="44">
        <v>36</v>
      </c>
      <c r="F27" s="44">
        <v>0</v>
      </c>
      <c r="G27" s="44">
        <f t="shared" si="1"/>
        <v>41</v>
      </c>
      <c r="H27" s="44">
        <v>5</v>
      </c>
      <c r="I27" s="44">
        <v>43</v>
      </c>
      <c r="J27" s="45">
        <f t="shared" si="0"/>
        <v>0.95348837209302328</v>
      </c>
    </row>
    <row r="28" spans="1:12" x14ac:dyDescent="0.2">
      <c r="A28" s="16" t="s">
        <v>75</v>
      </c>
      <c r="B28" s="16" t="s">
        <v>76</v>
      </c>
      <c r="C28" s="16" t="s">
        <v>77</v>
      </c>
      <c r="D28" s="44">
        <v>2</v>
      </c>
      <c r="E28" s="44">
        <v>47</v>
      </c>
      <c r="F28" s="44">
        <v>0</v>
      </c>
      <c r="G28" s="44">
        <f t="shared" si="1"/>
        <v>49</v>
      </c>
      <c r="H28" s="44">
        <v>2</v>
      </c>
      <c r="I28" s="44">
        <v>48</v>
      </c>
      <c r="J28" s="45">
        <f t="shared" si="0"/>
        <v>1.0208333333333333</v>
      </c>
    </row>
    <row r="29" spans="1:12" x14ac:dyDescent="0.2">
      <c r="A29" s="59" t="s">
        <v>78</v>
      </c>
      <c r="B29" s="59" t="s">
        <v>79</v>
      </c>
      <c r="C29" s="59" t="s">
        <v>80</v>
      </c>
      <c r="D29" s="60">
        <v>0</v>
      </c>
      <c r="E29" s="60">
        <v>0</v>
      </c>
      <c r="F29" s="60">
        <v>0</v>
      </c>
      <c r="G29" s="60">
        <f t="shared" si="1"/>
        <v>0</v>
      </c>
      <c r="H29" s="60">
        <v>0</v>
      </c>
      <c r="I29" s="60">
        <v>1</v>
      </c>
      <c r="J29" s="61">
        <f t="shared" si="0"/>
        <v>0</v>
      </c>
    </row>
    <row r="30" spans="1:12" x14ac:dyDescent="0.2">
      <c r="A30" s="16" t="s">
        <v>81</v>
      </c>
      <c r="B30" s="16" t="s">
        <v>82</v>
      </c>
      <c r="C30" s="16" t="s">
        <v>83</v>
      </c>
      <c r="D30" s="44">
        <v>0</v>
      </c>
      <c r="E30" s="44">
        <v>0</v>
      </c>
      <c r="F30" s="44">
        <v>0</v>
      </c>
      <c r="G30" s="44">
        <v>0</v>
      </c>
      <c r="H30" s="44">
        <v>0</v>
      </c>
      <c r="I30" s="44">
        <v>0</v>
      </c>
      <c r="J30" s="45">
        <v>0</v>
      </c>
      <c r="K30" s="86" t="s">
        <v>500</v>
      </c>
      <c r="L30" s="17"/>
    </row>
    <row r="31" spans="1:12" x14ac:dyDescent="0.2">
      <c r="A31" s="59" t="s">
        <v>84</v>
      </c>
      <c r="B31" s="59" t="s">
        <v>85</v>
      </c>
      <c r="C31" s="59" t="s">
        <v>86</v>
      </c>
      <c r="D31" s="60">
        <v>11</v>
      </c>
      <c r="E31" s="60">
        <v>100</v>
      </c>
      <c r="F31" s="60">
        <v>0</v>
      </c>
      <c r="G31" s="60">
        <f t="shared" si="1"/>
        <v>111</v>
      </c>
      <c r="H31" s="60">
        <v>6</v>
      </c>
      <c r="I31" s="60">
        <v>187</v>
      </c>
      <c r="J31" s="61">
        <f t="shared" si="0"/>
        <v>0.5935828877005348</v>
      </c>
    </row>
    <row r="32" spans="1:12" x14ac:dyDescent="0.2">
      <c r="A32" s="16" t="s">
        <v>88</v>
      </c>
      <c r="B32" s="16" t="s">
        <v>89</v>
      </c>
      <c r="C32" s="16" t="s">
        <v>90</v>
      </c>
      <c r="D32" s="44">
        <v>12</v>
      </c>
      <c r="E32" s="44">
        <v>51</v>
      </c>
      <c r="F32" s="44">
        <v>0</v>
      </c>
      <c r="G32" s="44">
        <f t="shared" si="1"/>
        <v>63</v>
      </c>
      <c r="H32" s="44">
        <v>12</v>
      </c>
      <c r="I32" s="44">
        <v>60</v>
      </c>
      <c r="J32" s="45">
        <f t="shared" si="0"/>
        <v>1.05</v>
      </c>
    </row>
    <row r="33" spans="1:10" x14ac:dyDescent="0.2">
      <c r="A33" s="16" t="s">
        <v>91</v>
      </c>
      <c r="B33" s="16" t="s">
        <v>92</v>
      </c>
      <c r="C33" s="16" t="s">
        <v>93</v>
      </c>
      <c r="D33" s="44">
        <v>5</v>
      </c>
      <c r="E33" s="44">
        <v>119</v>
      </c>
      <c r="F33" s="44">
        <v>0</v>
      </c>
      <c r="G33" s="44">
        <f t="shared" si="1"/>
        <v>124</v>
      </c>
      <c r="H33" s="44">
        <v>4</v>
      </c>
      <c r="I33" s="44">
        <v>125</v>
      </c>
      <c r="J33" s="45">
        <f t="shared" si="0"/>
        <v>0.99199999999999999</v>
      </c>
    </row>
    <row r="34" spans="1:10" x14ac:dyDescent="0.2">
      <c r="A34" s="16" t="s">
        <v>94</v>
      </c>
      <c r="B34" s="16" t="s">
        <v>95</v>
      </c>
      <c r="C34" s="16" t="s">
        <v>96</v>
      </c>
      <c r="D34" s="44">
        <v>1</v>
      </c>
      <c r="E34" s="44">
        <v>9</v>
      </c>
      <c r="F34" s="44">
        <v>0</v>
      </c>
      <c r="G34" s="44">
        <f t="shared" si="1"/>
        <v>10</v>
      </c>
      <c r="H34" s="44">
        <v>1</v>
      </c>
      <c r="I34" s="44">
        <v>11</v>
      </c>
      <c r="J34" s="45">
        <f t="shared" si="0"/>
        <v>0.90909090909090906</v>
      </c>
    </row>
    <row r="35" spans="1:10" x14ac:dyDescent="0.2">
      <c r="A35" s="16" t="s">
        <v>97</v>
      </c>
      <c r="B35" s="16" t="s">
        <v>98</v>
      </c>
      <c r="C35" s="16" t="s">
        <v>99</v>
      </c>
      <c r="D35" s="44">
        <v>0</v>
      </c>
      <c r="E35" s="44">
        <v>15</v>
      </c>
      <c r="F35" s="44">
        <v>0</v>
      </c>
      <c r="G35" s="44">
        <f t="shared" si="1"/>
        <v>15</v>
      </c>
      <c r="H35" s="44">
        <v>0</v>
      </c>
      <c r="I35" s="44">
        <v>15</v>
      </c>
      <c r="J35" s="45">
        <f t="shared" si="0"/>
        <v>1</v>
      </c>
    </row>
    <row r="36" spans="1:10" x14ac:dyDescent="0.2">
      <c r="A36" s="16" t="s">
        <v>100</v>
      </c>
      <c r="B36" s="16" t="s">
        <v>101</v>
      </c>
      <c r="C36" s="16" t="s">
        <v>102</v>
      </c>
      <c r="D36" s="44">
        <v>0</v>
      </c>
      <c r="E36" s="44">
        <v>2</v>
      </c>
      <c r="F36" s="44">
        <v>4</v>
      </c>
      <c r="G36" s="44">
        <f t="shared" si="1"/>
        <v>6</v>
      </c>
      <c r="H36" s="44">
        <v>0</v>
      </c>
      <c r="I36" s="44">
        <v>5</v>
      </c>
      <c r="J36" s="45">
        <f t="shared" si="0"/>
        <v>1.2</v>
      </c>
    </row>
    <row r="37" spans="1:10" x14ac:dyDescent="0.2">
      <c r="A37" s="16" t="s">
        <v>103</v>
      </c>
      <c r="B37" s="16" t="s">
        <v>104</v>
      </c>
      <c r="C37" s="16" t="s">
        <v>105</v>
      </c>
      <c r="D37" s="44">
        <v>1</v>
      </c>
      <c r="E37" s="44">
        <v>10</v>
      </c>
      <c r="F37" s="44">
        <v>0</v>
      </c>
      <c r="G37" s="44">
        <f t="shared" si="1"/>
        <v>11</v>
      </c>
      <c r="H37" s="44">
        <v>0</v>
      </c>
      <c r="I37" s="44">
        <v>10</v>
      </c>
      <c r="J37" s="45">
        <f t="shared" si="0"/>
        <v>1.1000000000000001</v>
      </c>
    </row>
    <row r="38" spans="1:10" x14ac:dyDescent="0.2">
      <c r="A38" s="16" t="s">
        <v>106</v>
      </c>
      <c r="B38" s="16" t="s">
        <v>107</v>
      </c>
      <c r="C38" s="16" t="s">
        <v>108</v>
      </c>
      <c r="D38" s="44">
        <v>2</v>
      </c>
      <c r="E38" s="44">
        <v>33</v>
      </c>
      <c r="F38" s="44">
        <v>0</v>
      </c>
      <c r="G38" s="44">
        <f t="shared" si="1"/>
        <v>35</v>
      </c>
      <c r="H38" s="44">
        <v>2</v>
      </c>
      <c r="I38" s="44">
        <v>34</v>
      </c>
      <c r="J38" s="45">
        <f t="shared" si="0"/>
        <v>1.0294117647058822</v>
      </c>
    </row>
    <row r="39" spans="1:10" x14ac:dyDescent="0.2">
      <c r="A39" s="16" t="s">
        <v>109</v>
      </c>
      <c r="B39" s="16" t="s">
        <v>110</v>
      </c>
      <c r="C39" s="16" t="s">
        <v>111</v>
      </c>
      <c r="D39" s="44">
        <v>4</v>
      </c>
      <c r="E39" s="44">
        <v>51</v>
      </c>
      <c r="F39" s="44">
        <v>0</v>
      </c>
      <c r="G39" s="44">
        <f t="shared" si="1"/>
        <v>55</v>
      </c>
      <c r="H39" s="44">
        <v>4</v>
      </c>
      <c r="I39" s="44">
        <v>39</v>
      </c>
      <c r="J39" s="45">
        <f t="shared" si="0"/>
        <v>1.4102564102564104</v>
      </c>
    </row>
    <row r="40" spans="1:10" x14ac:dyDescent="0.2">
      <c r="A40" s="16" t="s">
        <v>112</v>
      </c>
      <c r="B40" s="16" t="s">
        <v>113</v>
      </c>
      <c r="C40" s="16" t="s">
        <v>114</v>
      </c>
      <c r="D40" s="44">
        <v>11</v>
      </c>
      <c r="E40" s="44">
        <v>90</v>
      </c>
      <c r="F40" s="44">
        <v>0</v>
      </c>
      <c r="G40" s="44">
        <f t="shared" si="1"/>
        <v>101</v>
      </c>
      <c r="H40" s="44">
        <v>7</v>
      </c>
      <c r="I40" s="44">
        <v>102</v>
      </c>
      <c r="J40" s="45">
        <f t="shared" si="0"/>
        <v>0.99019607843137258</v>
      </c>
    </row>
    <row r="41" spans="1:10" x14ac:dyDescent="0.2">
      <c r="A41" s="16" t="s">
        <v>115</v>
      </c>
      <c r="B41" s="16" t="s">
        <v>116</v>
      </c>
      <c r="C41" s="16" t="s">
        <v>117</v>
      </c>
      <c r="D41" s="44">
        <v>0</v>
      </c>
      <c r="E41" s="44">
        <v>6</v>
      </c>
      <c r="F41" s="44">
        <v>0</v>
      </c>
      <c r="G41" s="44">
        <f t="shared" si="1"/>
        <v>6</v>
      </c>
      <c r="H41" s="44">
        <v>0</v>
      </c>
      <c r="I41" s="44">
        <v>6</v>
      </c>
      <c r="J41" s="45">
        <f t="shared" si="0"/>
        <v>1</v>
      </c>
    </row>
    <row r="42" spans="1:10" x14ac:dyDescent="0.2">
      <c r="A42" s="16" t="s">
        <v>118</v>
      </c>
      <c r="B42" s="16" t="s">
        <v>119</v>
      </c>
      <c r="C42" s="16" t="s">
        <v>120</v>
      </c>
      <c r="D42" s="44">
        <v>5</v>
      </c>
      <c r="E42" s="44">
        <v>12</v>
      </c>
      <c r="F42" s="44">
        <v>2</v>
      </c>
      <c r="G42" s="44">
        <f t="shared" si="1"/>
        <v>19</v>
      </c>
      <c r="H42" s="44">
        <v>5</v>
      </c>
      <c r="I42" s="44">
        <v>10</v>
      </c>
      <c r="J42" s="45">
        <f t="shared" si="0"/>
        <v>1.9</v>
      </c>
    </row>
    <row r="43" spans="1:10" x14ac:dyDescent="0.2">
      <c r="A43" s="16" t="s">
        <v>121</v>
      </c>
      <c r="B43" s="16" t="s">
        <v>122</v>
      </c>
      <c r="C43" s="16" t="s">
        <v>123</v>
      </c>
      <c r="D43" s="44">
        <v>4</v>
      </c>
      <c r="E43" s="44">
        <v>141</v>
      </c>
      <c r="F43" s="44">
        <v>0</v>
      </c>
      <c r="G43" s="44">
        <f t="shared" si="1"/>
        <v>145</v>
      </c>
      <c r="H43" s="44">
        <v>4</v>
      </c>
      <c r="I43" s="44">
        <v>120</v>
      </c>
      <c r="J43" s="45">
        <f t="shared" si="0"/>
        <v>1.2083333333333333</v>
      </c>
    </row>
    <row r="44" spans="1:10" x14ac:dyDescent="0.2">
      <c r="A44" s="16" t="s">
        <v>124</v>
      </c>
      <c r="B44" s="16" t="s">
        <v>122</v>
      </c>
      <c r="C44" s="16" t="s">
        <v>125</v>
      </c>
      <c r="D44" s="44">
        <v>3</v>
      </c>
      <c r="E44" s="44">
        <v>46</v>
      </c>
      <c r="F44" s="44">
        <v>2</v>
      </c>
      <c r="G44" s="44">
        <f t="shared" si="1"/>
        <v>51</v>
      </c>
      <c r="H44" s="44">
        <v>0</v>
      </c>
      <c r="I44" s="44">
        <v>37</v>
      </c>
      <c r="J44" s="45">
        <f t="shared" si="0"/>
        <v>1.3783783783783783</v>
      </c>
    </row>
    <row r="45" spans="1:10" x14ac:dyDescent="0.2">
      <c r="A45" s="16" t="s">
        <v>126</v>
      </c>
      <c r="B45" s="16" t="s">
        <v>127</v>
      </c>
      <c r="C45" s="16" t="s">
        <v>127</v>
      </c>
      <c r="D45" s="44">
        <v>1</v>
      </c>
      <c r="E45" s="44">
        <v>31</v>
      </c>
      <c r="F45" s="44">
        <v>0</v>
      </c>
      <c r="G45" s="44">
        <f t="shared" si="1"/>
        <v>32</v>
      </c>
      <c r="H45" s="44">
        <v>1</v>
      </c>
      <c r="I45" s="44">
        <v>30</v>
      </c>
      <c r="J45" s="45">
        <f t="shared" si="0"/>
        <v>1.0666666666666667</v>
      </c>
    </row>
    <row r="46" spans="1:10" x14ac:dyDescent="0.2">
      <c r="A46" s="16" t="s">
        <v>128</v>
      </c>
      <c r="B46" s="16" t="s">
        <v>129</v>
      </c>
      <c r="C46" s="16" t="s">
        <v>130</v>
      </c>
      <c r="D46" s="44">
        <v>0</v>
      </c>
      <c r="E46" s="44">
        <v>44</v>
      </c>
      <c r="F46" s="44">
        <v>0</v>
      </c>
      <c r="G46" s="44">
        <f t="shared" si="1"/>
        <v>44</v>
      </c>
      <c r="H46" s="44">
        <v>0</v>
      </c>
      <c r="I46" s="44">
        <v>29</v>
      </c>
      <c r="J46" s="45">
        <f t="shared" si="0"/>
        <v>1.5172413793103448</v>
      </c>
    </row>
    <row r="47" spans="1:10" x14ac:dyDescent="0.2">
      <c r="A47" s="16" t="s">
        <v>131</v>
      </c>
      <c r="B47" s="16" t="s">
        <v>132</v>
      </c>
      <c r="C47" s="16" t="s">
        <v>133</v>
      </c>
      <c r="D47" s="44">
        <v>2</v>
      </c>
      <c r="E47" s="44">
        <v>20</v>
      </c>
      <c r="F47" s="44">
        <v>0</v>
      </c>
      <c r="G47" s="44">
        <f t="shared" si="1"/>
        <v>22</v>
      </c>
      <c r="H47" s="44">
        <v>1</v>
      </c>
      <c r="I47" s="44">
        <v>23</v>
      </c>
      <c r="J47" s="45">
        <f t="shared" si="0"/>
        <v>0.95652173913043481</v>
      </c>
    </row>
    <row r="48" spans="1:10" x14ac:dyDescent="0.2">
      <c r="A48" s="59" t="s">
        <v>134</v>
      </c>
      <c r="B48" s="59" t="s">
        <v>135</v>
      </c>
      <c r="C48" s="59" t="s">
        <v>136</v>
      </c>
      <c r="D48" s="60">
        <v>7</v>
      </c>
      <c r="E48" s="60">
        <v>68</v>
      </c>
      <c r="F48" s="60">
        <v>0</v>
      </c>
      <c r="G48" s="60">
        <f t="shared" si="1"/>
        <v>75</v>
      </c>
      <c r="H48" s="60">
        <v>7</v>
      </c>
      <c r="I48" s="60">
        <v>96</v>
      </c>
      <c r="J48" s="61">
        <f t="shared" si="0"/>
        <v>0.78125</v>
      </c>
    </row>
    <row r="49" spans="1:10" x14ac:dyDescent="0.2">
      <c r="A49" s="16" t="s">
        <v>137</v>
      </c>
      <c r="B49" s="16" t="s">
        <v>138</v>
      </c>
      <c r="C49" s="16" t="s">
        <v>139</v>
      </c>
      <c r="D49" s="44">
        <v>7</v>
      </c>
      <c r="E49" s="44">
        <v>64</v>
      </c>
      <c r="F49" s="44">
        <v>0</v>
      </c>
      <c r="G49" s="44">
        <f t="shared" si="1"/>
        <v>71</v>
      </c>
      <c r="H49" s="44">
        <v>2</v>
      </c>
      <c r="I49" s="44">
        <v>65</v>
      </c>
      <c r="J49" s="45">
        <f t="shared" si="0"/>
        <v>1.0923076923076922</v>
      </c>
    </row>
    <row r="50" spans="1:10" x14ac:dyDescent="0.2">
      <c r="A50" s="16" t="s">
        <v>140</v>
      </c>
      <c r="B50" s="16" t="s">
        <v>141</v>
      </c>
      <c r="C50" s="16" t="s">
        <v>142</v>
      </c>
      <c r="D50" s="44">
        <v>8</v>
      </c>
      <c r="E50" s="44">
        <v>64</v>
      </c>
      <c r="F50" s="44">
        <v>0</v>
      </c>
      <c r="G50" s="44">
        <f t="shared" si="1"/>
        <v>72</v>
      </c>
      <c r="H50" s="44">
        <v>3</v>
      </c>
      <c r="I50" s="44">
        <v>71</v>
      </c>
      <c r="J50" s="45">
        <f t="shared" si="0"/>
        <v>1.0140845070422535</v>
      </c>
    </row>
    <row r="51" spans="1:10" x14ac:dyDescent="0.2">
      <c r="A51" s="16" t="s">
        <v>143</v>
      </c>
      <c r="B51" s="16" t="s">
        <v>144</v>
      </c>
      <c r="C51" s="16" t="s">
        <v>145</v>
      </c>
      <c r="D51" s="44">
        <v>3</v>
      </c>
      <c r="E51" s="44">
        <v>38</v>
      </c>
      <c r="F51" s="44">
        <v>0</v>
      </c>
      <c r="G51" s="44">
        <f t="shared" si="1"/>
        <v>41</v>
      </c>
      <c r="H51" s="44">
        <v>3</v>
      </c>
      <c r="I51" s="44">
        <v>39</v>
      </c>
      <c r="J51" s="45">
        <f t="shared" si="0"/>
        <v>1.0512820512820513</v>
      </c>
    </row>
    <row r="52" spans="1:10" x14ac:dyDescent="0.2">
      <c r="A52" s="16" t="s">
        <v>146</v>
      </c>
      <c r="B52" s="16" t="s">
        <v>147</v>
      </c>
      <c r="C52" s="16" t="s">
        <v>148</v>
      </c>
      <c r="D52" s="44">
        <v>3</v>
      </c>
      <c r="E52" s="44">
        <v>19</v>
      </c>
      <c r="F52" s="44">
        <v>0</v>
      </c>
      <c r="G52" s="44">
        <f t="shared" si="1"/>
        <v>22</v>
      </c>
      <c r="H52" s="44">
        <v>0</v>
      </c>
      <c r="I52" s="44">
        <v>22</v>
      </c>
      <c r="J52" s="45">
        <f t="shared" si="0"/>
        <v>1</v>
      </c>
    </row>
    <row r="53" spans="1:10" x14ac:dyDescent="0.2">
      <c r="A53" s="16" t="s">
        <v>149</v>
      </c>
      <c r="B53" s="16" t="s">
        <v>147</v>
      </c>
      <c r="C53" s="16" t="s">
        <v>150</v>
      </c>
      <c r="D53" s="44">
        <v>2</v>
      </c>
      <c r="E53" s="44">
        <v>32</v>
      </c>
      <c r="F53" s="44">
        <v>0</v>
      </c>
      <c r="G53" s="44">
        <f t="shared" si="1"/>
        <v>34</v>
      </c>
      <c r="H53" s="44">
        <v>2</v>
      </c>
      <c r="I53" s="44">
        <v>29</v>
      </c>
      <c r="J53" s="45">
        <f t="shared" si="0"/>
        <v>1.1724137931034482</v>
      </c>
    </row>
    <row r="54" spans="1:10" x14ac:dyDescent="0.2">
      <c r="A54" s="16" t="s">
        <v>151</v>
      </c>
      <c r="B54" s="16" t="s">
        <v>152</v>
      </c>
      <c r="C54" s="16" t="s">
        <v>153</v>
      </c>
      <c r="D54" s="44">
        <v>9</v>
      </c>
      <c r="E54" s="44">
        <v>107</v>
      </c>
      <c r="F54" s="44">
        <v>0</v>
      </c>
      <c r="G54" s="44">
        <f t="shared" si="1"/>
        <v>116</v>
      </c>
      <c r="H54" s="44">
        <v>9</v>
      </c>
      <c r="I54" s="44">
        <v>41</v>
      </c>
      <c r="J54" s="45">
        <f t="shared" si="0"/>
        <v>2.8292682926829267</v>
      </c>
    </row>
    <row r="55" spans="1:10" x14ac:dyDescent="0.2">
      <c r="A55" s="16" t="s">
        <v>154</v>
      </c>
      <c r="B55" s="16" t="s">
        <v>155</v>
      </c>
      <c r="C55" s="16" t="s">
        <v>156</v>
      </c>
      <c r="D55" s="44">
        <v>0</v>
      </c>
      <c r="E55" s="44">
        <v>14</v>
      </c>
      <c r="F55" s="44">
        <v>0</v>
      </c>
      <c r="G55" s="44">
        <f t="shared" si="1"/>
        <v>14</v>
      </c>
      <c r="H55" s="44">
        <v>0</v>
      </c>
      <c r="I55" s="44">
        <v>13</v>
      </c>
      <c r="J55" s="45">
        <f t="shared" si="0"/>
        <v>1.0769230769230769</v>
      </c>
    </row>
    <row r="56" spans="1:10" x14ac:dyDescent="0.2">
      <c r="A56" s="16" t="s">
        <v>157</v>
      </c>
      <c r="B56" s="16" t="s">
        <v>155</v>
      </c>
      <c r="C56" s="16" t="s">
        <v>158</v>
      </c>
      <c r="D56" s="44">
        <v>3</v>
      </c>
      <c r="E56" s="44">
        <v>21</v>
      </c>
      <c r="F56" s="44">
        <v>0</v>
      </c>
      <c r="G56" s="44">
        <f t="shared" si="1"/>
        <v>24</v>
      </c>
      <c r="H56" s="44">
        <v>0</v>
      </c>
      <c r="I56" s="44">
        <v>26</v>
      </c>
      <c r="J56" s="45">
        <f t="shared" si="0"/>
        <v>0.92307692307692313</v>
      </c>
    </row>
    <row r="57" spans="1:10" x14ac:dyDescent="0.2">
      <c r="A57" s="16" t="s">
        <v>159</v>
      </c>
      <c r="B57" s="16" t="s">
        <v>160</v>
      </c>
      <c r="C57" s="16" t="s">
        <v>161</v>
      </c>
      <c r="D57" s="44">
        <v>2</v>
      </c>
      <c r="E57" s="44">
        <v>35</v>
      </c>
      <c r="F57" s="44">
        <v>0</v>
      </c>
      <c r="G57" s="44">
        <f t="shared" si="1"/>
        <v>37</v>
      </c>
      <c r="H57" s="44">
        <v>2</v>
      </c>
      <c r="I57" s="44">
        <v>25</v>
      </c>
      <c r="J57" s="45">
        <f t="shared" si="0"/>
        <v>1.48</v>
      </c>
    </row>
    <row r="58" spans="1:10" x14ac:dyDescent="0.2">
      <c r="A58" s="16" t="s">
        <v>162</v>
      </c>
      <c r="B58" s="16" t="s">
        <v>163</v>
      </c>
      <c r="C58" s="16" t="s">
        <v>164</v>
      </c>
      <c r="D58" s="44">
        <v>3</v>
      </c>
      <c r="E58" s="44">
        <v>42</v>
      </c>
      <c r="F58" s="44">
        <v>0</v>
      </c>
      <c r="G58" s="44">
        <f t="shared" si="1"/>
        <v>45</v>
      </c>
      <c r="H58" s="44">
        <v>3</v>
      </c>
      <c r="I58" s="44">
        <v>40</v>
      </c>
      <c r="J58" s="45">
        <f t="shared" si="0"/>
        <v>1.125</v>
      </c>
    </row>
    <row r="59" spans="1:10" x14ac:dyDescent="0.2">
      <c r="A59" s="16" t="s">
        <v>165</v>
      </c>
      <c r="B59" s="16" t="s">
        <v>166</v>
      </c>
      <c r="C59" s="16" t="s">
        <v>167</v>
      </c>
      <c r="D59" s="44">
        <v>1</v>
      </c>
      <c r="E59" s="44">
        <v>107</v>
      </c>
      <c r="F59" s="44">
        <v>0</v>
      </c>
      <c r="G59" s="44">
        <f t="shared" si="1"/>
        <v>108</v>
      </c>
      <c r="H59" s="44">
        <v>0</v>
      </c>
      <c r="I59" s="44">
        <v>60</v>
      </c>
      <c r="J59" s="45">
        <f t="shared" si="0"/>
        <v>1.8</v>
      </c>
    </row>
    <row r="60" spans="1:10" x14ac:dyDescent="0.2">
      <c r="A60" s="16" t="s">
        <v>168</v>
      </c>
      <c r="B60" s="16" t="s">
        <v>169</v>
      </c>
      <c r="C60" s="16" t="s">
        <v>170</v>
      </c>
      <c r="D60" s="44">
        <v>2</v>
      </c>
      <c r="E60" s="44">
        <v>18</v>
      </c>
      <c r="F60" s="44">
        <v>0</v>
      </c>
      <c r="G60" s="44">
        <f t="shared" si="1"/>
        <v>20</v>
      </c>
      <c r="H60" s="44">
        <v>2</v>
      </c>
      <c r="I60" s="44">
        <v>19</v>
      </c>
      <c r="J60" s="45">
        <f t="shared" si="0"/>
        <v>1.0526315789473684</v>
      </c>
    </row>
    <row r="61" spans="1:10" x14ac:dyDescent="0.2">
      <c r="A61" s="16" t="s">
        <v>171</v>
      </c>
      <c r="B61" s="16" t="s">
        <v>172</v>
      </c>
      <c r="C61" s="16" t="s">
        <v>172</v>
      </c>
      <c r="D61" s="44">
        <v>11</v>
      </c>
      <c r="E61" s="44">
        <v>93</v>
      </c>
      <c r="F61" s="44">
        <v>0</v>
      </c>
      <c r="G61" s="44">
        <f t="shared" si="1"/>
        <v>104</v>
      </c>
      <c r="H61" s="44">
        <v>4</v>
      </c>
      <c r="I61" s="44">
        <v>116</v>
      </c>
      <c r="J61" s="45">
        <f t="shared" si="0"/>
        <v>0.89655172413793105</v>
      </c>
    </row>
    <row r="62" spans="1:10" x14ac:dyDescent="0.2">
      <c r="A62" s="16" t="s">
        <v>173</v>
      </c>
      <c r="B62" s="16" t="s">
        <v>174</v>
      </c>
      <c r="C62" s="16" t="s">
        <v>175</v>
      </c>
      <c r="D62" s="44">
        <v>1</v>
      </c>
      <c r="E62" s="44">
        <v>24</v>
      </c>
      <c r="F62" s="44">
        <v>0</v>
      </c>
      <c r="G62" s="44">
        <f t="shared" si="1"/>
        <v>25</v>
      </c>
      <c r="H62" s="44">
        <v>1</v>
      </c>
      <c r="I62" s="44">
        <v>22</v>
      </c>
      <c r="J62" s="45">
        <f t="shared" si="0"/>
        <v>1.1363636363636365</v>
      </c>
    </row>
    <row r="63" spans="1:10" x14ac:dyDescent="0.2">
      <c r="A63" s="16" t="s">
        <v>176</v>
      </c>
      <c r="B63" s="16" t="s">
        <v>177</v>
      </c>
      <c r="C63" s="16" t="s">
        <v>178</v>
      </c>
      <c r="D63" s="44">
        <v>2</v>
      </c>
      <c r="E63" s="44">
        <v>19</v>
      </c>
      <c r="F63" s="44">
        <v>0</v>
      </c>
      <c r="G63" s="44">
        <f t="shared" si="1"/>
        <v>21</v>
      </c>
      <c r="H63" s="44">
        <v>1</v>
      </c>
      <c r="I63" s="44">
        <v>22</v>
      </c>
      <c r="J63" s="45">
        <f t="shared" si="0"/>
        <v>0.95454545454545459</v>
      </c>
    </row>
    <row r="64" spans="1:10" x14ac:dyDescent="0.2">
      <c r="A64" s="16" t="s">
        <v>181</v>
      </c>
      <c r="B64" s="16" t="s">
        <v>180</v>
      </c>
      <c r="C64" s="16" t="s">
        <v>403</v>
      </c>
      <c r="D64" s="44">
        <v>1</v>
      </c>
      <c r="E64" s="44">
        <v>189</v>
      </c>
      <c r="F64" s="44">
        <v>0</v>
      </c>
      <c r="G64" s="44">
        <f t="shared" si="1"/>
        <v>190</v>
      </c>
      <c r="H64" s="44">
        <v>0</v>
      </c>
      <c r="I64" s="44">
        <v>192</v>
      </c>
      <c r="J64" s="45">
        <f t="shared" si="0"/>
        <v>0.98958333333333337</v>
      </c>
    </row>
    <row r="65" spans="1:10" x14ac:dyDescent="0.2">
      <c r="A65" s="16" t="s">
        <v>183</v>
      </c>
      <c r="B65" s="16" t="s">
        <v>180</v>
      </c>
      <c r="C65" s="16" t="s">
        <v>184</v>
      </c>
      <c r="D65" s="44">
        <v>10</v>
      </c>
      <c r="E65" s="44">
        <v>218</v>
      </c>
      <c r="F65" s="44">
        <v>0</v>
      </c>
      <c r="G65" s="44">
        <f t="shared" si="1"/>
        <v>228</v>
      </c>
      <c r="H65" s="44">
        <v>1</v>
      </c>
      <c r="I65" s="44">
        <v>224</v>
      </c>
      <c r="J65" s="45">
        <f t="shared" si="0"/>
        <v>1.0178571428571428</v>
      </c>
    </row>
    <row r="66" spans="1:10" x14ac:dyDescent="0.2">
      <c r="A66" s="16" t="s">
        <v>189</v>
      </c>
      <c r="B66" s="16" t="s">
        <v>180</v>
      </c>
      <c r="C66" s="16" t="s">
        <v>190</v>
      </c>
      <c r="D66" s="44">
        <v>9</v>
      </c>
      <c r="E66" s="44">
        <v>117</v>
      </c>
      <c r="F66" s="44">
        <v>0</v>
      </c>
      <c r="G66" s="44">
        <f t="shared" si="1"/>
        <v>126</v>
      </c>
      <c r="H66" s="44">
        <v>0</v>
      </c>
      <c r="I66" s="44">
        <v>128</v>
      </c>
      <c r="J66" s="45">
        <f t="shared" si="0"/>
        <v>0.984375</v>
      </c>
    </row>
    <row r="67" spans="1:10" x14ac:dyDescent="0.2">
      <c r="A67" s="16" t="s">
        <v>390</v>
      </c>
      <c r="B67" s="16" t="s">
        <v>180</v>
      </c>
      <c r="C67" s="16" t="s">
        <v>404</v>
      </c>
      <c r="D67" s="44">
        <v>12</v>
      </c>
      <c r="E67" s="44">
        <v>200</v>
      </c>
      <c r="F67" s="44">
        <v>0</v>
      </c>
      <c r="G67" s="44">
        <f t="shared" si="1"/>
        <v>212</v>
      </c>
      <c r="H67" s="44">
        <v>0</v>
      </c>
      <c r="I67" s="44">
        <v>198</v>
      </c>
      <c r="J67" s="45">
        <f t="shared" si="0"/>
        <v>1.0707070707070707</v>
      </c>
    </row>
    <row r="68" spans="1:10" x14ac:dyDescent="0.2">
      <c r="A68" s="16" t="s">
        <v>191</v>
      </c>
      <c r="B68" s="16" t="s">
        <v>180</v>
      </c>
      <c r="C68" s="16" t="s">
        <v>192</v>
      </c>
      <c r="D68" s="44">
        <v>3</v>
      </c>
      <c r="E68" s="44">
        <v>111</v>
      </c>
      <c r="F68" s="44">
        <v>0</v>
      </c>
      <c r="G68" s="44">
        <f t="shared" si="1"/>
        <v>114</v>
      </c>
      <c r="H68" s="44">
        <v>1</v>
      </c>
      <c r="I68" s="44">
        <v>111</v>
      </c>
      <c r="J68" s="45">
        <f t="shared" si="0"/>
        <v>1.027027027027027</v>
      </c>
    </row>
    <row r="69" spans="1:10" x14ac:dyDescent="0.2">
      <c r="A69" s="16" t="s">
        <v>387</v>
      </c>
      <c r="B69" s="16" t="s">
        <v>180</v>
      </c>
      <c r="C69" s="16" t="s">
        <v>186</v>
      </c>
      <c r="D69" s="44">
        <v>1</v>
      </c>
      <c r="E69" s="44">
        <v>239</v>
      </c>
      <c r="F69" s="44">
        <v>0</v>
      </c>
      <c r="G69" s="44">
        <f t="shared" si="1"/>
        <v>240</v>
      </c>
      <c r="H69" s="44">
        <v>1</v>
      </c>
      <c r="I69" s="44">
        <v>285</v>
      </c>
      <c r="J69" s="45">
        <f t="shared" si="0"/>
        <v>0.84210526315789469</v>
      </c>
    </row>
    <row r="70" spans="1:10" x14ac:dyDescent="0.2">
      <c r="A70" s="16" t="s">
        <v>193</v>
      </c>
      <c r="B70" s="16" t="s">
        <v>180</v>
      </c>
      <c r="C70" s="16" t="s">
        <v>194</v>
      </c>
      <c r="D70" s="44">
        <v>2</v>
      </c>
      <c r="E70" s="44">
        <v>39</v>
      </c>
      <c r="F70" s="44">
        <v>0</v>
      </c>
      <c r="G70" s="44">
        <f t="shared" si="1"/>
        <v>41</v>
      </c>
      <c r="H70" s="44">
        <v>0</v>
      </c>
      <c r="I70" s="44">
        <v>42</v>
      </c>
      <c r="J70" s="45">
        <f t="shared" si="0"/>
        <v>0.97619047619047616</v>
      </c>
    </row>
    <row r="71" spans="1:10" x14ac:dyDescent="0.2">
      <c r="A71" s="16" t="s">
        <v>195</v>
      </c>
      <c r="B71" s="16" t="s">
        <v>180</v>
      </c>
      <c r="C71" s="16" t="s">
        <v>196</v>
      </c>
      <c r="D71" s="44">
        <v>0</v>
      </c>
      <c r="E71" s="44">
        <v>168</v>
      </c>
      <c r="F71" s="44">
        <v>0</v>
      </c>
      <c r="G71" s="44">
        <f t="shared" si="1"/>
        <v>168</v>
      </c>
      <c r="H71" s="44">
        <v>0</v>
      </c>
      <c r="I71" s="44">
        <v>192</v>
      </c>
      <c r="J71" s="45">
        <f t="shared" si="0"/>
        <v>0.875</v>
      </c>
    </row>
    <row r="72" spans="1:10" x14ac:dyDescent="0.2">
      <c r="A72" s="16" t="s">
        <v>197</v>
      </c>
      <c r="B72" s="16" t="s">
        <v>180</v>
      </c>
      <c r="C72" s="16" t="s">
        <v>198</v>
      </c>
      <c r="D72" s="44">
        <v>13</v>
      </c>
      <c r="E72" s="44">
        <v>898</v>
      </c>
      <c r="F72" s="44">
        <v>0</v>
      </c>
      <c r="G72" s="44">
        <f t="shared" si="1"/>
        <v>911</v>
      </c>
      <c r="H72" s="44">
        <v>1</v>
      </c>
      <c r="I72" s="44">
        <v>641</v>
      </c>
      <c r="J72" s="45">
        <f t="shared" si="0"/>
        <v>1.4212168486739469</v>
      </c>
    </row>
    <row r="73" spans="1:10" x14ac:dyDescent="0.2">
      <c r="A73" s="16" t="s">
        <v>199</v>
      </c>
      <c r="B73" s="16" t="s">
        <v>180</v>
      </c>
      <c r="C73" s="16" t="s">
        <v>200</v>
      </c>
      <c r="D73" s="44">
        <v>0</v>
      </c>
      <c r="E73" s="44">
        <v>129</v>
      </c>
      <c r="F73" s="44">
        <v>0</v>
      </c>
      <c r="G73" s="44">
        <f t="shared" si="1"/>
        <v>129</v>
      </c>
      <c r="H73" s="44">
        <v>0</v>
      </c>
      <c r="I73" s="44">
        <v>159</v>
      </c>
      <c r="J73" s="45">
        <f t="shared" si="0"/>
        <v>0.81132075471698117</v>
      </c>
    </row>
    <row r="74" spans="1:10" x14ac:dyDescent="0.2">
      <c r="A74" s="16" t="s">
        <v>201</v>
      </c>
      <c r="B74" s="16" t="s">
        <v>180</v>
      </c>
      <c r="C74" s="16" t="s">
        <v>421</v>
      </c>
      <c r="D74" s="44">
        <v>9</v>
      </c>
      <c r="E74" s="44">
        <v>675</v>
      </c>
      <c r="F74" s="44">
        <v>0</v>
      </c>
      <c r="G74" s="44">
        <f t="shared" si="1"/>
        <v>684</v>
      </c>
      <c r="H74" s="44">
        <v>0</v>
      </c>
      <c r="I74" s="44">
        <v>666</v>
      </c>
      <c r="J74" s="45">
        <f t="shared" si="0"/>
        <v>1.027027027027027</v>
      </c>
    </row>
    <row r="75" spans="1:10" x14ac:dyDescent="0.2">
      <c r="A75" s="16" t="s">
        <v>203</v>
      </c>
      <c r="B75" s="16" t="s">
        <v>180</v>
      </c>
      <c r="C75" s="16" t="s">
        <v>422</v>
      </c>
      <c r="D75" s="44">
        <v>6</v>
      </c>
      <c r="E75" s="44">
        <v>330</v>
      </c>
      <c r="F75" s="44">
        <v>0</v>
      </c>
      <c r="G75" s="44">
        <f t="shared" si="1"/>
        <v>336</v>
      </c>
      <c r="H75" s="44">
        <v>0</v>
      </c>
      <c r="I75" s="44">
        <v>380</v>
      </c>
      <c r="J75" s="45">
        <f t="shared" si="0"/>
        <v>0.88421052631578945</v>
      </c>
    </row>
    <row r="76" spans="1:10" x14ac:dyDescent="0.2">
      <c r="A76" s="16" t="s">
        <v>396</v>
      </c>
      <c r="B76" s="16" t="s">
        <v>180</v>
      </c>
      <c r="C76" s="16" t="s">
        <v>423</v>
      </c>
      <c r="D76" s="44">
        <v>13</v>
      </c>
      <c r="E76" s="44">
        <v>210</v>
      </c>
      <c r="F76" s="44">
        <v>0</v>
      </c>
      <c r="G76" s="44">
        <f t="shared" si="1"/>
        <v>223</v>
      </c>
      <c r="H76" s="44">
        <v>9</v>
      </c>
      <c r="I76" s="44">
        <v>231</v>
      </c>
      <c r="J76" s="45">
        <f t="shared" ref="J76:J114" si="2">G76/I76</f>
        <v>0.96536796536796532</v>
      </c>
    </row>
    <row r="77" spans="1:10" x14ac:dyDescent="0.2">
      <c r="A77" s="16" t="s">
        <v>205</v>
      </c>
      <c r="B77" s="16" t="s">
        <v>180</v>
      </c>
      <c r="C77" s="16" t="s">
        <v>206</v>
      </c>
      <c r="D77" s="44">
        <v>1</v>
      </c>
      <c r="E77" s="44">
        <v>45</v>
      </c>
      <c r="F77" s="44">
        <v>0</v>
      </c>
      <c r="G77" s="44">
        <f>SUM(D77:F77)</f>
        <v>46</v>
      </c>
      <c r="H77" s="44">
        <v>0</v>
      </c>
      <c r="I77" s="44">
        <v>38</v>
      </c>
      <c r="J77" s="45">
        <f>G77/I77</f>
        <v>1.2105263157894737</v>
      </c>
    </row>
    <row r="78" spans="1:10" x14ac:dyDescent="0.2">
      <c r="A78" s="16" t="s">
        <v>207</v>
      </c>
      <c r="B78" s="16" t="s">
        <v>208</v>
      </c>
      <c r="C78" s="16" t="s">
        <v>208</v>
      </c>
      <c r="D78" s="44">
        <v>1</v>
      </c>
      <c r="E78" s="44">
        <v>41</v>
      </c>
      <c r="F78" s="44">
        <v>0</v>
      </c>
      <c r="G78" s="44">
        <f t="shared" ref="G78:G113" si="3">SUM(D78:F78)</f>
        <v>42</v>
      </c>
      <c r="H78" s="44">
        <v>1</v>
      </c>
      <c r="I78" s="44">
        <v>43</v>
      </c>
      <c r="J78" s="45">
        <f t="shared" si="2"/>
        <v>0.97674418604651159</v>
      </c>
    </row>
    <row r="79" spans="1:10" x14ac:dyDescent="0.2">
      <c r="A79" s="16" t="s">
        <v>209</v>
      </c>
      <c r="B79" s="16" t="s">
        <v>210</v>
      </c>
      <c r="C79" s="16" t="s">
        <v>211</v>
      </c>
      <c r="D79" s="44">
        <v>2</v>
      </c>
      <c r="E79" s="44">
        <v>10</v>
      </c>
      <c r="F79" s="44">
        <v>0</v>
      </c>
      <c r="G79" s="44">
        <f t="shared" si="3"/>
        <v>12</v>
      </c>
      <c r="H79" s="44">
        <v>2</v>
      </c>
      <c r="I79" s="44">
        <v>11</v>
      </c>
      <c r="J79" s="45">
        <f t="shared" si="2"/>
        <v>1.0909090909090908</v>
      </c>
    </row>
    <row r="80" spans="1:10" x14ac:dyDescent="0.2">
      <c r="A80" s="34" t="s">
        <v>407</v>
      </c>
      <c r="B80" s="16" t="s">
        <v>210</v>
      </c>
      <c r="C80" s="16" t="s">
        <v>408</v>
      </c>
      <c r="D80" s="44">
        <v>2</v>
      </c>
      <c r="E80" s="44">
        <v>14</v>
      </c>
      <c r="F80" s="44">
        <v>0</v>
      </c>
      <c r="G80" s="44">
        <f t="shared" si="3"/>
        <v>16</v>
      </c>
      <c r="H80" s="44">
        <v>2</v>
      </c>
      <c r="I80" s="44">
        <v>13</v>
      </c>
      <c r="J80" s="45">
        <f t="shared" si="2"/>
        <v>1.2307692307692308</v>
      </c>
    </row>
    <row r="81" spans="1:10" x14ac:dyDescent="0.2">
      <c r="A81" s="16" t="s">
        <v>212</v>
      </c>
      <c r="B81" s="16" t="s">
        <v>213</v>
      </c>
      <c r="C81" s="16" t="s">
        <v>214</v>
      </c>
      <c r="D81" s="44">
        <v>7</v>
      </c>
      <c r="E81" s="44">
        <v>77</v>
      </c>
      <c r="F81" s="44">
        <v>0</v>
      </c>
      <c r="G81" s="44">
        <f t="shared" si="3"/>
        <v>84</v>
      </c>
      <c r="H81" s="44">
        <v>0</v>
      </c>
      <c r="I81" s="44">
        <v>83</v>
      </c>
      <c r="J81" s="45">
        <f t="shared" si="2"/>
        <v>1.0120481927710843</v>
      </c>
    </row>
    <row r="82" spans="1:10" x14ac:dyDescent="0.2">
      <c r="A82" s="16" t="s">
        <v>215</v>
      </c>
      <c r="B82" s="16" t="s">
        <v>216</v>
      </c>
      <c r="C82" s="16" t="s">
        <v>216</v>
      </c>
      <c r="D82" s="44">
        <v>4</v>
      </c>
      <c r="E82" s="44">
        <v>73</v>
      </c>
      <c r="F82" s="44">
        <v>0</v>
      </c>
      <c r="G82" s="44">
        <f t="shared" si="3"/>
        <v>77</v>
      </c>
      <c r="H82" s="44">
        <v>4</v>
      </c>
      <c r="I82" s="44">
        <v>44</v>
      </c>
      <c r="J82" s="45">
        <f t="shared" si="2"/>
        <v>1.75</v>
      </c>
    </row>
    <row r="83" spans="1:10" x14ac:dyDescent="0.2">
      <c r="A83" s="16" t="s">
        <v>218</v>
      </c>
      <c r="B83" s="16" t="s">
        <v>219</v>
      </c>
      <c r="C83" s="16" t="s">
        <v>220</v>
      </c>
      <c r="D83" s="44">
        <v>14</v>
      </c>
      <c r="E83" s="44">
        <v>175</v>
      </c>
      <c r="F83" s="44">
        <v>0</v>
      </c>
      <c r="G83" s="44">
        <f t="shared" si="3"/>
        <v>189</v>
      </c>
      <c r="H83" s="44">
        <v>189</v>
      </c>
      <c r="I83" s="44">
        <v>145</v>
      </c>
      <c r="J83" s="45">
        <f t="shared" si="2"/>
        <v>1.3034482758620689</v>
      </c>
    </row>
    <row r="84" spans="1:10" x14ac:dyDescent="0.2">
      <c r="A84" s="16" t="s">
        <v>221</v>
      </c>
      <c r="B84" s="16" t="s">
        <v>219</v>
      </c>
      <c r="C84" s="16" t="s">
        <v>222</v>
      </c>
      <c r="D84" s="44">
        <v>5</v>
      </c>
      <c r="E84" s="44">
        <v>37</v>
      </c>
      <c r="F84" s="44">
        <v>0</v>
      </c>
      <c r="G84" s="44">
        <f t="shared" si="3"/>
        <v>42</v>
      </c>
      <c r="H84" s="44">
        <v>1</v>
      </c>
      <c r="I84" s="44">
        <v>44</v>
      </c>
      <c r="J84" s="45">
        <f t="shared" si="2"/>
        <v>0.95454545454545459</v>
      </c>
    </row>
    <row r="85" spans="1:10" x14ac:dyDescent="0.2">
      <c r="A85" s="16" t="s">
        <v>223</v>
      </c>
      <c r="B85" s="16" t="s">
        <v>224</v>
      </c>
      <c r="C85" s="16" t="s">
        <v>225</v>
      </c>
      <c r="D85" s="44">
        <v>10</v>
      </c>
      <c r="E85" s="44">
        <v>111</v>
      </c>
      <c r="F85" s="44">
        <v>0</v>
      </c>
      <c r="G85" s="44">
        <f t="shared" si="3"/>
        <v>121</v>
      </c>
      <c r="H85" s="44">
        <v>6</v>
      </c>
      <c r="I85" s="44">
        <v>61</v>
      </c>
      <c r="J85" s="45">
        <f t="shared" si="2"/>
        <v>1.9836065573770492</v>
      </c>
    </row>
    <row r="86" spans="1:10" x14ac:dyDescent="0.2">
      <c r="A86" s="16" t="s">
        <v>226</v>
      </c>
      <c r="B86" s="16" t="s">
        <v>227</v>
      </c>
      <c r="C86" s="16" t="s">
        <v>228</v>
      </c>
      <c r="D86" s="44">
        <v>6</v>
      </c>
      <c r="E86" s="44">
        <v>29</v>
      </c>
      <c r="F86" s="44">
        <v>0</v>
      </c>
      <c r="G86" s="44">
        <f t="shared" si="3"/>
        <v>35</v>
      </c>
      <c r="H86" s="44">
        <v>6</v>
      </c>
      <c r="I86" s="44">
        <v>41</v>
      </c>
      <c r="J86" s="45">
        <f t="shared" si="2"/>
        <v>0.85365853658536583</v>
      </c>
    </row>
    <row r="87" spans="1:10" x14ac:dyDescent="0.2">
      <c r="A87" s="16" t="s">
        <v>229</v>
      </c>
      <c r="B87" s="16" t="s">
        <v>230</v>
      </c>
      <c r="C87" s="16" t="s">
        <v>231</v>
      </c>
      <c r="D87" s="44">
        <v>13</v>
      </c>
      <c r="E87" s="44">
        <v>179</v>
      </c>
      <c r="F87" s="44">
        <v>0</v>
      </c>
      <c r="G87" s="44">
        <f t="shared" si="3"/>
        <v>192</v>
      </c>
      <c r="H87" s="44">
        <v>0</v>
      </c>
      <c r="I87" s="44">
        <v>185</v>
      </c>
      <c r="J87" s="45">
        <f t="shared" si="2"/>
        <v>1.0378378378378379</v>
      </c>
    </row>
    <row r="88" spans="1:10" x14ac:dyDescent="0.2">
      <c r="A88" s="16" t="s">
        <v>232</v>
      </c>
      <c r="B88" s="16" t="s">
        <v>233</v>
      </c>
      <c r="C88" s="16" t="s">
        <v>234</v>
      </c>
      <c r="D88" s="44">
        <v>2</v>
      </c>
      <c r="E88" s="44">
        <v>61</v>
      </c>
      <c r="F88" s="44">
        <v>0</v>
      </c>
      <c r="G88" s="44">
        <f t="shared" si="3"/>
        <v>63</v>
      </c>
      <c r="H88" s="44">
        <v>1</v>
      </c>
      <c r="I88" s="44">
        <v>21</v>
      </c>
      <c r="J88" s="45">
        <f t="shared" si="2"/>
        <v>3</v>
      </c>
    </row>
    <row r="89" spans="1:10" x14ac:dyDescent="0.2">
      <c r="A89" s="59" t="s">
        <v>235</v>
      </c>
      <c r="B89" s="59" t="s">
        <v>236</v>
      </c>
      <c r="C89" s="59" t="s">
        <v>237</v>
      </c>
      <c r="D89" s="60">
        <v>0</v>
      </c>
      <c r="E89" s="60">
        <v>1</v>
      </c>
      <c r="F89" s="60">
        <v>0</v>
      </c>
      <c r="G89" s="60">
        <f t="shared" si="3"/>
        <v>1</v>
      </c>
      <c r="H89" s="60">
        <v>0</v>
      </c>
      <c r="I89" s="60">
        <v>2</v>
      </c>
      <c r="J89" s="61">
        <f t="shared" si="2"/>
        <v>0.5</v>
      </c>
    </row>
    <row r="90" spans="1:10" x14ac:dyDescent="0.2">
      <c r="A90" s="16" t="s">
        <v>238</v>
      </c>
      <c r="B90" s="16" t="s">
        <v>239</v>
      </c>
      <c r="C90" s="16" t="s">
        <v>240</v>
      </c>
      <c r="D90" s="44">
        <v>8</v>
      </c>
      <c r="E90" s="44">
        <v>119</v>
      </c>
      <c r="F90" s="44">
        <v>0</v>
      </c>
      <c r="G90" s="44">
        <f t="shared" si="3"/>
        <v>127</v>
      </c>
      <c r="H90" s="44">
        <v>8</v>
      </c>
      <c r="I90" s="44">
        <v>119</v>
      </c>
      <c r="J90" s="45">
        <f t="shared" si="2"/>
        <v>1.0672268907563025</v>
      </c>
    </row>
    <row r="91" spans="1:10" x14ac:dyDescent="0.2">
      <c r="A91" s="16" t="s">
        <v>244</v>
      </c>
      <c r="B91" s="16" t="s">
        <v>242</v>
      </c>
      <c r="C91" s="16" t="s">
        <v>242</v>
      </c>
      <c r="D91" s="44">
        <v>11</v>
      </c>
      <c r="E91" s="44">
        <v>80</v>
      </c>
      <c r="F91" s="44">
        <v>0</v>
      </c>
      <c r="G91" s="44">
        <f t="shared" si="3"/>
        <v>91</v>
      </c>
      <c r="H91" s="44">
        <v>0</v>
      </c>
      <c r="I91" s="44">
        <v>102</v>
      </c>
      <c r="J91" s="45">
        <f t="shared" si="2"/>
        <v>0.89215686274509809</v>
      </c>
    </row>
    <row r="92" spans="1:10" x14ac:dyDescent="0.2">
      <c r="A92" s="16" t="s">
        <v>245</v>
      </c>
      <c r="B92" s="16" t="s">
        <v>246</v>
      </c>
      <c r="C92" s="16" t="s">
        <v>247</v>
      </c>
      <c r="D92" s="44">
        <v>8</v>
      </c>
      <c r="E92" s="44">
        <v>91</v>
      </c>
      <c r="F92" s="44">
        <v>0</v>
      </c>
      <c r="G92" s="44">
        <f t="shared" si="3"/>
        <v>99</v>
      </c>
      <c r="H92" s="44">
        <v>3</v>
      </c>
      <c r="I92" s="44">
        <v>91</v>
      </c>
      <c r="J92" s="45">
        <f t="shared" si="2"/>
        <v>1.0879120879120878</v>
      </c>
    </row>
    <row r="93" spans="1:10" x14ac:dyDescent="0.2">
      <c r="A93" s="16" t="s">
        <v>248</v>
      </c>
      <c r="B93" s="16" t="s">
        <v>249</v>
      </c>
      <c r="C93" s="16" t="s">
        <v>250</v>
      </c>
      <c r="D93" s="44">
        <v>7</v>
      </c>
      <c r="E93" s="44">
        <v>60</v>
      </c>
      <c r="F93" s="44">
        <v>0</v>
      </c>
      <c r="G93" s="44">
        <f t="shared" si="3"/>
        <v>67</v>
      </c>
      <c r="H93" s="44">
        <v>1</v>
      </c>
      <c r="I93" s="44">
        <v>68</v>
      </c>
      <c r="J93" s="45">
        <f t="shared" si="2"/>
        <v>0.98529411764705888</v>
      </c>
    </row>
    <row r="94" spans="1:10" x14ac:dyDescent="0.2">
      <c r="A94" s="16" t="s">
        <v>251</v>
      </c>
      <c r="B94" s="16" t="s">
        <v>252</v>
      </c>
      <c r="C94" s="16" t="s">
        <v>253</v>
      </c>
      <c r="D94" s="44">
        <v>2</v>
      </c>
      <c r="E94" s="44">
        <v>95</v>
      </c>
      <c r="F94" s="44">
        <v>0</v>
      </c>
      <c r="G94" s="44">
        <f t="shared" si="3"/>
        <v>97</v>
      </c>
      <c r="H94" s="44">
        <v>0</v>
      </c>
      <c r="I94" s="44">
        <v>97</v>
      </c>
      <c r="J94" s="45">
        <f t="shared" si="2"/>
        <v>1</v>
      </c>
    </row>
    <row r="95" spans="1:10" x14ac:dyDescent="0.2">
      <c r="A95" s="16" t="s">
        <v>254</v>
      </c>
      <c r="B95" s="16" t="s">
        <v>255</v>
      </c>
      <c r="C95" s="16" t="s">
        <v>256</v>
      </c>
      <c r="D95" s="44">
        <v>6</v>
      </c>
      <c r="E95" s="44">
        <v>25</v>
      </c>
      <c r="F95" s="44">
        <v>0</v>
      </c>
      <c r="G95" s="44">
        <f t="shared" si="3"/>
        <v>31</v>
      </c>
      <c r="H95" s="44">
        <v>6</v>
      </c>
      <c r="I95" s="44">
        <v>23</v>
      </c>
      <c r="J95" s="45">
        <f t="shared" si="2"/>
        <v>1.3478260869565217</v>
      </c>
    </row>
    <row r="96" spans="1:10" x14ac:dyDescent="0.2">
      <c r="A96" s="16" t="s">
        <v>257</v>
      </c>
      <c r="B96" s="16" t="s">
        <v>258</v>
      </c>
      <c r="C96" s="16" t="s">
        <v>259</v>
      </c>
      <c r="D96" s="44">
        <v>8</v>
      </c>
      <c r="E96" s="44">
        <v>91</v>
      </c>
      <c r="F96" s="44">
        <v>0</v>
      </c>
      <c r="G96" s="44">
        <f t="shared" si="3"/>
        <v>99</v>
      </c>
      <c r="H96" s="44">
        <v>0</v>
      </c>
      <c r="I96" s="44">
        <v>95</v>
      </c>
      <c r="J96" s="45">
        <f t="shared" si="2"/>
        <v>1.0421052631578946</v>
      </c>
    </row>
    <row r="97" spans="1:13" x14ac:dyDescent="0.2">
      <c r="A97" s="16" t="s">
        <v>388</v>
      </c>
      <c r="B97" s="16" t="s">
        <v>258</v>
      </c>
      <c r="C97" s="16" t="s">
        <v>392</v>
      </c>
      <c r="D97" s="44">
        <v>2</v>
      </c>
      <c r="E97" s="44">
        <v>27</v>
      </c>
      <c r="F97" s="44">
        <v>0</v>
      </c>
      <c r="G97" s="44">
        <f t="shared" si="3"/>
        <v>29</v>
      </c>
      <c r="H97" s="44">
        <v>0</v>
      </c>
      <c r="I97" s="44">
        <v>33</v>
      </c>
      <c r="J97" s="45">
        <f t="shared" si="2"/>
        <v>0.87878787878787878</v>
      </c>
    </row>
    <row r="98" spans="1:13" x14ac:dyDescent="0.2">
      <c r="A98" s="16" t="s">
        <v>260</v>
      </c>
      <c r="B98" s="16" t="s">
        <v>258</v>
      </c>
      <c r="C98" s="16" t="s">
        <v>411</v>
      </c>
      <c r="D98" s="44">
        <v>25</v>
      </c>
      <c r="E98" s="44">
        <v>263</v>
      </c>
      <c r="F98" s="44">
        <v>0</v>
      </c>
      <c r="G98" s="44">
        <f t="shared" si="3"/>
        <v>288</v>
      </c>
      <c r="H98" s="44">
        <v>25</v>
      </c>
      <c r="I98" s="44">
        <v>320</v>
      </c>
      <c r="J98" s="45">
        <f t="shared" si="2"/>
        <v>0.9</v>
      </c>
    </row>
    <row r="99" spans="1:13" x14ac:dyDescent="0.2">
      <c r="A99" s="59" t="s">
        <v>261</v>
      </c>
      <c r="B99" s="59" t="s">
        <v>258</v>
      </c>
      <c r="C99" s="59" t="s">
        <v>412</v>
      </c>
      <c r="D99" s="60">
        <v>2</v>
      </c>
      <c r="E99" s="60">
        <v>16</v>
      </c>
      <c r="F99" s="60">
        <v>0</v>
      </c>
      <c r="G99" s="60">
        <f t="shared" si="3"/>
        <v>18</v>
      </c>
      <c r="H99" s="60">
        <v>1</v>
      </c>
      <c r="I99" s="60">
        <v>23</v>
      </c>
      <c r="J99" s="61">
        <f t="shared" si="2"/>
        <v>0.78260869565217395</v>
      </c>
    </row>
    <row r="100" spans="1:13" x14ac:dyDescent="0.2">
      <c r="A100" s="16" t="s">
        <v>262</v>
      </c>
      <c r="B100" s="16" t="s">
        <v>258</v>
      </c>
      <c r="C100" s="16" t="s">
        <v>413</v>
      </c>
      <c r="D100" s="44">
        <v>16</v>
      </c>
      <c r="E100" s="44">
        <v>299</v>
      </c>
      <c r="F100" s="44">
        <v>0</v>
      </c>
      <c r="G100" s="44">
        <f t="shared" si="3"/>
        <v>315</v>
      </c>
      <c r="H100" s="44">
        <v>13</v>
      </c>
      <c r="I100" s="44">
        <v>322</v>
      </c>
      <c r="J100" s="45">
        <f t="shared" si="2"/>
        <v>0.97826086956521741</v>
      </c>
      <c r="K100" s="33"/>
      <c r="L100" s="17"/>
    </row>
    <row r="101" spans="1:13" x14ac:dyDescent="0.2">
      <c r="A101" s="16" t="s">
        <v>263</v>
      </c>
      <c r="B101" s="16" t="s">
        <v>258</v>
      </c>
      <c r="C101" s="16" t="s">
        <v>414</v>
      </c>
      <c r="D101" s="44">
        <v>5</v>
      </c>
      <c r="E101" s="44">
        <v>52</v>
      </c>
      <c r="F101" s="44">
        <v>0</v>
      </c>
      <c r="G101" s="44">
        <f t="shared" si="3"/>
        <v>57</v>
      </c>
      <c r="H101" s="44">
        <v>4</v>
      </c>
      <c r="I101" s="44">
        <v>57</v>
      </c>
      <c r="J101" s="45">
        <f t="shared" si="2"/>
        <v>1</v>
      </c>
    </row>
    <row r="102" spans="1:13" x14ac:dyDescent="0.2">
      <c r="A102" s="16" t="s">
        <v>264</v>
      </c>
      <c r="B102" s="16" t="s">
        <v>258</v>
      </c>
      <c r="C102" s="16" t="s">
        <v>415</v>
      </c>
      <c r="D102" s="44">
        <v>7</v>
      </c>
      <c r="E102" s="44">
        <v>95</v>
      </c>
      <c r="F102" s="44">
        <v>0</v>
      </c>
      <c r="G102" s="44">
        <f t="shared" si="3"/>
        <v>102</v>
      </c>
      <c r="H102" s="44">
        <v>4</v>
      </c>
      <c r="I102" s="44">
        <v>95</v>
      </c>
      <c r="J102" s="45">
        <f t="shared" si="2"/>
        <v>1.0736842105263158</v>
      </c>
      <c r="K102" s="33"/>
      <c r="L102" s="17"/>
      <c r="M102" s="17"/>
    </row>
    <row r="103" spans="1:13" x14ac:dyDescent="0.2">
      <c r="A103" s="16" t="s">
        <v>265</v>
      </c>
      <c r="B103" s="16" t="s">
        <v>258</v>
      </c>
      <c r="C103" s="16" t="s">
        <v>416</v>
      </c>
      <c r="D103" s="44">
        <v>8</v>
      </c>
      <c r="E103" s="44">
        <v>75</v>
      </c>
      <c r="F103" s="44">
        <v>0</v>
      </c>
      <c r="G103" s="44">
        <f t="shared" si="3"/>
        <v>83</v>
      </c>
      <c r="H103" s="44">
        <v>6</v>
      </c>
      <c r="I103" s="44">
        <v>82</v>
      </c>
      <c r="J103" s="45">
        <f t="shared" si="2"/>
        <v>1.0121951219512195</v>
      </c>
    </row>
    <row r="104" spans="1:13" x14ac:dyDescent="0.2">
      <c r="A104" s="16" t="s">
        <v>266</v>
      </c>
      <c r="B104" s="16" t="s">
        <v>258</v>
      </c>
      <c r="C104" s="16" t="s">
        <v>417</v>
      </c>
      <c r="D104" s="44">
        <v>13</v>
      </c>
      <c r="E104" s="44">
        <v>363</v>
      </c>
      <c r="F104" s="44">
        <v>0</v>
      </c>
      <c r="G104" s="44">
        <f t="shared" si="3"/>
        <v>376</v>
      </c>
      <c r="H104" s="44">
        <v>13</v>
      </c>
      <c r="I104" s="44">
        <v>390</v>
      </c>
      <c r="J104" s="45">
        <f t="shared" si="2"/>
        <v>0.96410256410256412</v>
      </c>
    </row>
    <row r="105" spans="1:13" x14ac:dyDescent="0.2">
      <c r="A105" s="16" t="s">
        <v>267</v>
      </c>
      <c r="B105" s="16" t="s">
        <v>258</v>
      </c>
      <c r="C105" s="16" t="s">
        <v>418</v>
      </c>
      <c r="D105" s="44">
        <v>12</v>
      </c>
      <c r="E105" s="44">
        <v>179</v>
      </c>
      <c r="F105" s="44">
        <v>0</v>
      </c>
      <c r="G105" s="44">
        <f t="shared" si="3"/>
        <v>191</v>
      </c>
      <c r="H105" s="44">
        <v>7</v>
      </c>
      <c r="I105" s="44">
        <v>192</v>
      </c>
      <c r="J105" s="45">
        <f t="shared" si="2"/>
        <v>0.99479166666666663</v>
      </c>
    </row>
    <row r="106" spans="1:13" x14ac:dyDescent="0.2">
      <c r="A106" s="16" t="s">
        <v>288</v>
      </c>
      <c r="B106" s="16" t="s">
        <v>258</v>
      </c>
      <c r="C106" s="16" t="s">
        <v>419</v>
      </c>
      <c r="D106" s="44">
        <v>10</v>
      </c>
      <c r="E106" s="44">
        <v>100</v>
      </c>
      <c r="F106" s="44">
        <v>0</v>
      </c>
      <c r="G106" s="44">
        <f t="shared" si="3"/>
        <v>110</v>
      </c>
      <c r="H106" s="44">
        <v>10</v>
      </c>
      <c r="I106" s="44">
        <v>114</v>
      </c>
      <c r="J106" s="45">
        <f t="shared" si="2"/>
        <v>0.96491228070175439</v>
      </c>
    </row>
    <row r="107" spans="1:13" x14ac:dyDescent="0.2">
      <c r="A107" s="16" t="s">
        <v>382</v>
      </c>
      <c r="B107" s="16" t="s">
        <v>258</v>
      </c>
      <c r="C107" s="16" t="s">
        <v>420</v>
      </c>
      <c r="D107" s="44">
        <v>9</v>
      </c>
      <c r="E107" s="44">
        <v>115</v>
      </c>
      <c r="F107" s="44">
        <v>0</v>
      </c>
      <c r="G107" s="44">
        <f t="shared" si="3"/>
        <v>124</v>
      </c>
      <c r="H107" s="44">
        <v>5</v>
      </c>
      <c r="I107" s="44">
        <v>139</v>
      </c>
      <c r="J107" s="45">
        <f t="shared" si="2"/>
        <v>0.8920863309352518</v>
      </c>
    </row>
    <row r="108" spans="1:13" x14ac:dyDescent="0.2">
      <c r="A108" s="16" t="s">
        <v>268</v>
      </c>
      <c r="B108" s="16" t="s">
        <v>269</v>
      </c>
      <c r="C108" s="16" t="s">
        <v>269</v>
      </c>
      <c r="D108" s="44">
        <v>1</v>
      </c>
      <c r="E108" s="44">
        <v>36</v>
      </c>
      <c r="F108" s="44">
        <v>0</v>
      </c>
      <c r="G108" s="44">
        <f t="shared" si="3"/>
        <v>37</v>
      </c>
      <c r="H108" s="44">
        <v>1</v>
      </c>
      <c r="I108" s="44">
        <v>38</v>
      </c>
      <c r="J108" s="45">
        <f t="shared" si="2"/>
        <v>0.97368421052631582</v>
      </c>
    </row>
    <row r="109" spans="1:13" x14ac:dyDescent="0.2">
      <c r="A109" s="16" t="s">
        <v>270</v>
      </c>
      <c r="B109" s="16" t="s">
        <v>269</v>
      </c>
      <c r="C109" s="16" t="s">
        <v>271</v>
      </c>
      <c r="D109" s="44">
        <v>2</v>
      </c>
      <c r="E109" s="44">
        <v>37</v>
      </c>
      <c r="F109" s="44">
        <v>0</v>
      </c>
      <c r="G109" s="44">
        <f t="shared" si="3"/>
        <v>39</v>
      </c>
      <c r="H109" s="44">
        <v>2</v>
      </c>
      <c r="I109" s="44">
        <v>36</v>
      </c>
      <c r="J109" s="45">
        <f t="shared" si="2"/>
        <v>1.0833333333333333</v>
      </c>
    </row>
    <row r="110" spans="1:13" x14ac:dyDescent="0.2">
      <c r="A110" s="16" t="s">
        <v>272</v>
      </c>
      <c r="B110" s="16" t="s">
        <v>273</v>
      </c>
      <c r="C110" s="16" t="s">
        <v>274</v>
      </c>
      <c r="D110" s="44">
        <v>12</v>
      </c>
      <c r="E110" s="44">
        <v>80</v>
      </c>
      <c r="F110" s="44">
        <v>0</v>
      </c>
      <c r="G110" s="44">
        <f t="shared" si="3"/>
        <v>92</v>
      </c>
      <c r="H110" s="44">
        <v>3</v>
      </c>
      <c r="I110" s="44">
        <v>107</v>
      </c>
      <c r="J110" s="45">
        <f t="shared" si="2"/>
        <v>0.85981308411214952</v>
      </c>
    </row>
    <row r="111" spans="1:13" x14ac:dyDescent="0.2">
      <c r="A111" s="16" t="s">
        <v>275</v>
      </c>
      <c r="B111" s="16" t="s">
        <v>276</v>
      </c>
      <c r="C111" s="16" t="s">
        <v>277</v>
      </c>
      <c r="D111" s="44">
        <v>1</v>
      </c>
      <c r="E111" s="44">
        <v>23</v>
      </c>
      <c r="F111" s="44">
        <v>0</v>
      </c>
      <c r="G111" s="44">
        <f t="shared" si="3"/>
        <v>24</v>
      </c>
      <c r="H111" s="44">
        <v>0</v>
      </c>
      <c r="I111" s="44">
        <v>24</v>
      </c>
      <c r="J111" s="45">
        <f t="shared" si="2"/>
        <v>1</v>
      </c>
    </row>
    <row r="112" spans="1:13" x14ac:dyDescent="0.2">
      <c r="A112" s="16" t="s">
        <v>278</v>
      </c>
      <c r="B112" s="16" t="s">
        <v>279</v>
      </c>
      <c r="C112" s="16" t="s">
        <v>279</v>
      </c>
      <c r="D112" s="44">
        <v>4</v>
      </c>
      <c r="E112" s="44">
        <v>41</v>
      </c>
      <c r="F112" s="44">
        <v>1</v>
      </c>
      <c r="G112" s="44">
        <f t="shared" si="3"/>
        <v>46</v>
      </c>
      <c r="H112" s="44">
        <v>0</v>
      </c>
      <c r="I112" s="44">
        <v>47</v>
      </c>
      <c r="J112" s="45">
        <f>G112/I112</f>
        <v>0.97872340425531912</v>
      </c>
    </row>
    <row r="113" spans="1:10" ht="13.5" thickBot="1" x14ac:dyDescent="0.25">
      <c r="A113" s="34" t="s">
        <v>410</v>
      </c>
      <c r="B113" s="16" t="s">
        <v>279</v>
      </c>
      <c r="C113" s="16" t="s">
        <v>409</v>
      </c>
      <c r="D113" s="44">
        <v>0</v>
      </c>
      <c r="E113" s="44">
        <v>3</v>
      </c>
      <c r="F113" s="44">
        <v>0</v>
      </c>
      <c r="G113" s="44">
        <f t="shared" si="3"/>
        <v>3</v>
      </c>
      <c r="H113" s="44">
        <v>0</v>
      </c>
      <c r="I113" s="44">
        <v>3</v>
      </c>
      <c r="J113" s="45">
        <f>G113/I113</f>
        <v>1</v>
      </c>
    </row>
    <row r="114" spans="1:10" ht="13.5" thickTop="1" x14ac:dyDescent="0.2">
      <c r="A114" s="32" t="s">
        <v>280</v>
      </c>
      <c r="B114" s="32"/>
      <c r="C114" s="32"/>
      <c r="D114" s="46">
        <f>SUM(D3:D113)</f>
        <v>629</v>
      </c>
      <c r="E114" s="46">
        <f>SUM(E3:E113)</f>
        <v>10366</v>
      </c>
      <c r="F114" s="46">
        <f>SUM(F3:F113)</f>
        <v>16</v>
      </c>
      <c r="G114" s="46">
        <f t="shared" ref="G114" si="4">D114+E114+F114</f>
        <v>11011</v>
      </c>
      <c r="H114" s="46">
        <f>SUM(H3:H113)</f>
        <v>526</v>
      </c>
      <c r="I114" s="46">
        <f>SUM(I3:I113)</f>
        <v>10204</v>
      </c>
      <c r="J114" s="47">
        <f t="shared" si="2"/>
        <v>1.0790866326930615</v>
      </c>
    </row>
    <row r="116" spans="1:10" x14ac:dyDescent="0.2">
      <c r="A116" s="13" t="s">
        <v>454</v>
      </c>
      <c r="B116" s="13"/>
      <c r="C116" s="13"/>
      <c r="D116" s="48"/>
      <c r="E116" s="48"/>
      <c r="F116" s="48"/>
      <c r="G116" s="48"/>
      <c r="H116" s="48"/>
      <c r="I116" s="48"/>
      <c r="J116" s="49"/>
    </row>
    <row r="118" spans="1:10" x14ac:dyDescent="0.2">
      <c r="A118" s="13" t="s">
        <v>283</v>
      </c>
      <c r="B118" s="13"/>
      <c r="C118" s="13"/>
      <c r="D118" s="48"/>
      <c r="E118" s="48"/>
      <c r="F118" s="48"/>
      <c r="G118" s="48"/>
      <c r="H118" s="48"/>
      <c r="I118" s="48"/>
      <c r="J118" s="49"/>
    </row>
  </sheetData>
  <mergeCells count="1">
    <mergeCell ref="D1:I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6acc9c50-3349-4c11-9050-a8e76c2814c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43B29138908F4EB046B748F5E9C582" ma:contentTypeVersion="15" ma:contentTypeDescription="Create a new document." ma:contentTypeScope="" ma:versionID="70f856d332f496bb508ea79e45681f73">
  <xsd:schema xmlns:xsd="http://www.w3.org/2001/XMLSchema" xmlns:xs="http://www.w3.org/2001/XMLSchema" xmlns:p="http://schemas.microsoft.com/office/2006/metadata/properties" xmlns:ns1="http://schemas.microsoft.com/sharepoint/v3" xmlns:ns3="6acc9c50-3349-4c11-9050-a8e76c2814c7" xmlns:ns4="27e5c931-2b86-4059-ab4a-e9c5f75e04b1" targetNamespace="http://schemas.microsoft.com/office/2006/metadata/properties" ma:root="true" ma:fieldsID="553c55c69ced9a6f4c173a98bd6df70c" ns1:_="" ns3:_="" ns4:_="">
    <xsd:import namespace="http://schemas.microsoft.com/sharepoint/v3"/>
    <xsd:import namespace="6acc9c50-3349-4c11-9050-a8e76c2814c7"/>
    <xsd:import namespace="27e5c931-2b86-4059-ab4a-e9c5f75e04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cc9c50-3349-4c11-9050-a8e76c281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e5c931-2b86-4059-ab4a-e9c5f75e04b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D6E839-FA27-4687-B222-D254E41162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FA5F4A-7BCB-4122-8173-30884F7557EB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7e5c931-2b86-4059-ab4a-e9c5f75e04b1"/>
    <ds:schemaRef ds:uri="6acc9c50-3349-4c11-9050-a8e76c2814c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CCF25C-8C3C-4FDD-9AD3-201321C34B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cc9c50-3349-4c11-9050-a8e76c2814c7"/>
    <ds:schemaRef ds:uri="27e5c931-2b86-4059-ab4a-e9c5f75e04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</vt:i4>
      </vt:variant>
    </vt:vector>
  </HeadingPairs>
  <TitlesOfParts>
    <vt:vector size="24" baseType="lpstr">
      <vt:lpstr>Jan 2023</vt:lpstr>
      <vt:lpstr>Jan by County</vt:lpstr>
      <vt:lpstr>Feb 2023</vt:lpstr>
      <vt:lpstr>Feb by County</vt:lpstr>
      <vt:lpstr>Mar 2023</vt:lpstr>
      <vt:lpstr>Mar by County</vt:lpstr>
      <vt:lpstr>Apr 2023</vt:lpstr>
      <vt:lpstr>Apr by County</vt:lpstr>
      <vt:lpstr>May 2023</vt:lpstr>
      <vt:lpstr>May by County</vt:lpstr>
      <vt:lpstr>Jun 2023</vt:lpstr>
      <vt:lpstr>Jun by County</vt:lpstr>
      <vt:lpstr>Jul 2023</vt:lpstr>
      <vt:lpstr>Jul by County</vt:lpstr>
      <vt:lpstr>Aug 2023</vt:lpstr>
      <vt:lpstr>Aug by County</vt:lpstr>
      <vt:lpstr>Sep 2023</vt:lpstr>
      <vt:lpstr>Oct 2023</vt:lpstr>
      <vt:lpstr>Nov 2023</vt:lpstr>
      <vt:lpstr>Dec 2023</vt:lpstr>
      <vt:lpstr>Summary</vt:lpstr>
      <vt:lpstr>NVRA Coord</vt:lpstr>
      <vt:lpstr>'Jan 2023'!Print_Titles</vt:lpstr>
      <vt:lpstr>Summary!Print_Titles</vt:lpstr>
    </vt:vector>
  </TitlesOfParts>
  <Company>OMES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OMES</dc:creator>
  <cp:lastModifiedBy>Emily D Mueggenborg</cp:lastModifiedBy>
  <cp:lastPrinted>2018-10-08T14:01:30Z</cp:lastPrinted>
  <dcterms:created xsi:type="dcterms:W3CDTF">2018-01-26T17:24:14Z</dcterms:created>
  <dcterms:modified xsi:type="dcterms:W3CDTF">2023-09-11T15:47:24Z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0x010100E643B29138908F4EB046B748F5E9C582</vt:lpwstr>
  </property>
</Properties>
</file>