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SSD\Systems\AllData\Voter Registration\Voter Registration Reports\2023\2022-09\"/>
    </mc:Choice>
  </mc:AlternateContent>
  <xr:revisionPtr revIDLastSave="0" documentId="13_ncr:1_{B0092B08-8E02-44E4-9608-D2DF950EBD7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EPTEMBER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1" i="1" l="1"/>
  <c r="J121" i="1"/>
  <c r="I121" i="1"/>
  <c r="H121" i="1"/>
  <c r="G121" i="1"/>
  <c r="F121" i="1"/>
  <c r="K118" i="1"/>
  <c r="J118" i="1"/>
  <c r="I118" i="1"/>
  <c r="H118" i="1"/>
  <c r="G118" i="1"/>
  <c r="F118" i="1"/>
  <c r="K115" i="1"/>
  <c r="J115" i="1"/>
  <c r="I115" i="1"/>
  <c r="H115" i="1"/>
  <c r="G115" i="1"/>
  <c r="G122" i="1" s="1"/>
  <c r="F115" i="1"/>
  <c r="K111" i="1"/>
  <c r="J111" i="1"/>
  <c r="J122" i="1" s="1"/>
  <c r="I111" i="1"/>
  <c r="H111" i="1"/>
  <c r="G111" i="1"/>
  <c r="F111" i="1"/>
  <c r="F122" i="1" s="1"/>
  <c r="K107" i="1"/>
  <c r="J107" i="1"/>
  <c r="I107" i="1"/>
  <c r="H107" i="1"/>
  <c r="G107" i="1"/>
  <c r="F107" i="1"/>
  <c r="K102" i="1"/>
  <c r="J102" i="1"/>
  <c r="I102" i="1"/>
  <c r="H102" i="1"/>
  <c r="G102" i="1"/>
  <c r="F102" i="1"/>
  <c r="K99" i="1"/>
  <c r="J99" i="1"/>
  <c r="I99" i="1"/>
  <c r="H99" i="1"/>
  <c r="G99" i="1"/>
  <c r="F99" i="1"/>
  <c r="K96" i="1"/>
  <c r="J96" i="1"/>
  <c r="I96" i="1"/>
  <c r="H96" i="1"/>
  <c r="G96" i="1"/>
  <c r="F96" i="1"/>
  <c r="K92" i="1"/>
  <c r="J92" i="1"/>
  <c r="I92" i="1"/>
  <c r="H92" i="1"/>
  <c r="G92" i="1"/>
  <c r="F92" i="1"/>
  <c r="K88" i="1"/>
  <c r="J88" i="1"/>
  <c r="I88" i="1"/>
  <c r="H88" i="1"/>
  <c r="G88" i="1"/>
  <c r="F88" i="1"/>
  <c r="K85" i="1"/>
  <c r="J85" i="1"/>
  <c r="I85" i="1"/>
  <c r="H85" i="1"/>
  <c r="G85" i="1"/>
  <c r="F85" i="1"/>
  <c r="K81" i="1"/>
  <c r="J81" i="1"/>
  <c r="I81" i="1"/>
  <c r="H81" i="1"/>
  <c r="G81" i="1"/>
  <c r="F81" i="1"/>
  <c r="K78" i="1"/>
  <c r="J78" i="1"/>
  <c r="I78" i="1"/>
  <c r="H78" i="1"/>
  <c r="G78" i="1"/>
  <c r="F78" i="1"/>
  <c r="I76" i="1"/>
  <c r="F76" i="1"/>
  <c r="K75" i="1"/>
  <c r="K76" i="1" s="1"/>
  <c r="J75" i="1"/>
  <c r="J76" i="1" s="1"/>
  <c r="I75" i="1"/>
  <c r="H75" i="1"/>
  <c r="G75" i="1"/>
  <c r="G76" i="1" s="1"/>
  <c r="F75" i="1"/>
  <c r="K68" i="1"/>
  <c r="J68" i="1"/>
  <c r="I68" i="1"/>
  <c r="H68" i="1"/>
  <c r="G68" i="1"/>
  <c r="F68" i="1"/>
  <c r="K65" i="1"/>
  <c r="J65" i="1"/>
  <c r="I65" i="1"/>
  <c r="H65" i="1"/>
  <c r="G65" i="1"/>
  <c r="F65" i="1"/>
  <c r="K60" i="1"/>
  <c r="J60" i="1"/>
  <c r="I60" i="1"/>
  <c r="H60" i="1"/>
  <c r="G60" i="1"/>
  <c r="F60" i="1"/>
  <c r="K54" i="1"/>
  <c r="J54" i="1"/>
  <c r="I54" i="1"/>
  <c r="H54" i="1"/>
  <c r="G54" i="1"/>
  <c r="F54" i="1"/>
  <c r="K48" i="1"/>
  <c r="J48" i="1"/>
  <c r="I48" i="1"/>
  <c r="H48" i="1"/>
  <c r="G48" i="1"/>
  <c r="F48" i="1"/>
  <c r="K46" i="1"/>
  <c r="J46" i="1"/>
  <c r="I46" i="1"/>
  <c r="J33" i="1"/>
  <c r="I33" i="1"/>
  <c r="H33" i="1"/>
  <c r="G33" i="1"/>
  <c r="F33" i="1"/>
  <c r="K30" i="1"/>
  <c r="J30" i="1"/>
  <c r="I30" i="1"/>
  <c r="H30" i="1"/>
  <c r="H46" i="1"/>
  <c r="G46" i="1"/>
  <c r="F46" i="1"/>
  <c r="K39" i="1"/>
  <c r="J39" i="1"/>
  <c r="I39" i="1"/>
  <c r="H39" i="1"/>
  <c r="G39" i="1"/>
  <c r="F39" i="1"/>
  <c r="K33" i="1"/>
  <c r="G30" i="1"/>
  <c r="F30" i="1"/>
  <c r="K27" i="1"/>
  <c r="J27" i="1"/>
  <c r="I27" i="1"/>
  <c r="H27" i="1"/>
  <c r="G27" i="1"/>
  <c r="F27" i="1"/>
  <c r="K24" i="1"/>
  <c r="J24" i="1"/>
  <c r="I24" i="1"/>
  <c r="H24" i="1"/>
  <c r="G24" i="1"/>
  <c r="F24" i="1"/>
  <c r="K17" i="1"/>
  <c r="J17" i="1"/>
  <c r="I17" i="1"/>
  <c r="H17" i="1"/>
  <c r="G17" i="1"/>
  <c r="F17" i="1"/>
  <c r="K11" i="1"/>
  <c r="J11" i="1"/>
  <c r="J40" i="1" s="1"/>
  <c r="I11" i="1"/>
  <c r="H11" i="1"/>
  <c r="H40" i="1" s="1"/>
  <c r="G11" i="1"/>
  <c r="G40" i="1" s="1"/>
  <c r="F11" i="1"/>
  <c r="I122" i="1" l="1"/>
  <c r="H122" i="1"/>
  <c r="K122" i="1"/>
  <c r="J108" i="1"/>
  <c r="I108" i="1"/>
  <c r="H108" i="1"/>
  <c r="F108" i="1"/>
  <c r="K108" i="1"/>
  <c r="G108" i="1"/>
  <c r="H76" i="1"/>
  <c r="H69" i="1"/>
  <c r="I69" i="1"/>
  <c r="J69" i="1"/>
  <c r="J126" i="1" s="1"/>
  <c r="K69" i="1"/>
  <c r="F69" i="1"/>
  <c r="G69" i="1"/>
  <c r="I40" i="1"/>
  <c r="F40" i="1"/>
  <c r="K40" i="1"/>
  <c r="F126" i="1" l="1"/>
  <c r="G126" i="1"/>
  <c r="H126" i="1"/>
  <c r="I126" i="1"/>
  <c r="K126" i="1"/>
</calcChain>
</file>

<file path=xl/sharedStrings.xml><?xml version="1.0" encoding="utf-8"?>
<sst xmlns="http://schemas.openxmlformats.org/spreadsheetml/2006/main" count="303" uniqueCount="222">
  <si>
    <t>Reg</t>
  </si>
  <si>
    <t>Dist</t>
  </si>
  <si>
    <t>CTY</t>
  </si>
  <si>
    <t xml:space="preserve">No                (No voter registration application will be mailed). </t>
  </si>
  <si>
    <t>Total</t>
  </si>
  <si>
    <t>COUNTY</t>
  </si>
  <si>
    <t>Completed Voter Registration Applications Mailed to Election Board</t>
  </si>
  <si>
    <t>Oklahoma Department of Human Services</t>
  </si>
  <si>
    <t>Yes                   (A voter registration application will be mailed).</t>
  </si>
  <si>
    <t>Yes                        A voter registration application was provided in person. (No voter registration application will be mailed).</t>
  </si>
  <si>
    <t>I do not want to answer the question. (A voter registration application will be mailed).</t>
  </si>
  <si>
    <t>Voter Registration Services - FACS</t>
  </si>
  <si>
    <t>2</t>
  </si>
  <si>
    <t>69C</t>
  </si>
  <si>
    <t>10C</t>
  </si>
  <si>
    <t>35C</t>
  </si>
  <si>
    <t>50C</t>
  </si>
  <si>
    <t>14C</t>
  </si>
  <si>
    <t>25C</t>
  </si>
  <si>
    <t>41C</t>
  </si>
  <si>
    <t>63C</t>
  </si>
  <si>
    <t>3</t>
  </si>
  <si>
    <t>55A</t>
  </si>
  <si>
    <t>55C</t>
  </si>
  <si>
    <t>4</t>
  </si>
  <si>
    <t>51C</t>
  </si>
  <si>
    <t>40C</t>
  </si>
  <si>
    <t>64C</t>
  </si>
  <si>
    <t>31C</t>
  </si>
  <si>
    <t>61C</t>
  </si>
  <si>
    <t>07C</t>
  </si>
  <si>
    <t>15C</t>
  </si>
  <si>
    <t>62C</t>
  </si>
  <si>
    <t>67C</t>
  </si>
  <si>
    <t>19C</t>
  </si>
  <si>
    <t>56C</t>
  </si>
  <si>
    <t>11C</t>
  </si>
  <si>
    <t>68C</t>
  </si>
  <si>
    <t>73C</t>
  </si>
  <si>
    <t>WAGONER COUNTY</t>
  </si>
  <si>
    <t>5</t>
  </si>
  <si>
    <t>53C</t>
  </si>
  <si>
    <t>NOWATA COUNTY</t>
  </si>
  <si>
    <t>74C</t>
  </si>
  <si>
    <t>WASHINGTON COUNTY</t>
  </si>
  <si>
    <t>18C</t>
  </si>
  <si>
    <t>CRAIG COUNTY</t>
  </si>
  <si>
    <t>49C</t>
  </si>
  <si>
    <t>MAYES COUNTY</t>
  </si>
  <si>
    <t>66C</t>
  </si>
  <si>
    <t>ROGERS COUNTY</t>
  </si>
  <si>
    <t>21C</t>
  </si>
  <si>
    <t>DELAWARE COUNTY</t>
  </si>
  <si>
    <t>58C</t>
  </si>
  <si>
    <t>OTTAWA COUNTY</t>
  </si>
  <si>
    <t>72B</t>
  </si>
  <si>
    <t>TULSA B COUNTY</t>
  </si>
  <si>
    <t>72C</t>
  </si>
  <si>
    <t>TULSA C COUNTY</t>
  </si>
  <si>
    <t>6</t>
  </si>
  <si>
    <t>00C</t>
  </si>
  <si>
    <t>STATE OFFICE</t>
  </si>
  <si>
    <t>1</t>
  </si>
  <si>
    <t>60C</t>
  </si>
  <si>
    <t>77C</t>
  </si>
  <si>
    <t>33C</t>
  </si>
  <si>
    <t>16C</t>
  </si>
  <si>
    <t>08C</t>
  </si>
  <si>
    <t>04C</t>
  </si>
  <si>
    <t>BEAVER COUNTY</t>
  </si>
  <si>
    <t>13C</t>
  </si>
  <si>
    <t>CIMARRON COUNTY</t>
  </si>
  <si>
    <t>30C</t>
  </si>
  <si>
    <t>HARPER COUNTY</t>
  </si>
  <si>
    <t>70C</t>
  </si>
  <si>
    <t>TEXAS COUNTY</t>
  </si>
  <si>
    <t>05C</t>
  </si>
  <si>
    <t>BECKHAM COUNTY</t>
  </si>
  <si>
    <t>20C</t>
  </si>
  <si>
    <t>CUSTER COUNTY</t>
  </si>
  <si>
    <t>23C</t>
  </si>
  <si>
    <t>ELLIS COUNTY</t>
  </si>
  <si>
    <t>65C</t>
  </si>
  <si>
    <t>ROGER MILLS COUNTY</t>
  </si>
  <si>
    <t>75C</t>
  </si>
  <si>
    <t>WASHITA COUNTY</t>
  </si>
  <si>
    <t>06C</t>
  </si>
  <si>
    <t>BLAINE COUNTY</t>
  </si>
  <si>
    <t>09A</t>
  </si>
  <si>
    <t>CANADIAN A COUNTY</t>
  </si>
  <si>
    <t>09C</t>
  </si>
  <si>
    <t>CANADIAN C COUNTY</t>
  </si>
  <si>
    <t>24C</t>
  </si>
  <si>
    <t>GARFIELD COUNTY</t>
  </si>
  <si>
    <t>27C</t>
  </si>
  <si>
    <t>GRANT COUNTY</t>
  </si>
  <si>
    <t>37C</t>
  </si>
  <si>
    <t>KINGFISHER COUNTY</t>
  </si>
  <si>
    <t>36C</t>
  </si>
  <si>
    <t>KAY COUNTY C</t>
  </si>
  <si>
    <t>52C</t>
  </si>
  <si>
    <t>NOBLE COUNTY</t>
  </si>
  <si>
    <t>42C</t>
  </si>
  <si>
    <t>LOGAN COUNTY</t>
  </si>
  <si>
    <t>PAYNE COUNTY</t>
  </si>
  <si>
    <t>57C</t>
  </si>
  <si>
    <t>OSAGE COUNTY</t>
  </si>
  <si>
    <t>59C</t>
  </si>
  <si>
    <t>PAWNEE COUNTY</t>
  </si>
  <si>
    <t>02C</t>
  </si>
  <si>
    <t>ALFALFA COUNTY</t>
  </si>
  <si>
    <t>22C</t>
  </si>
  <si>
    <t>DEWEY COUNTY</t>
  </si>
  <si>
    <t>47C</t>
  </si>
  <si>
    <t>MAJOR COUNTY</t>
  </si>
  <si>
    <t>76C</t>
  </si>
  <si>
    <t>WOODS COUNTY</t>
  </si>
  <si>
    <t>WOODWARD COUNTY</t>
  </si>
  <si>
    <t>28C</t>
  </si>
  <si>
    <t>GREER COUNTY</t>
  </si>
  <si>
    <t>29C</t>
  </si>
  <si>
    <t>HARMON COUNTY</t>
  </si>
  <si>
    <t>JACKSON COUNTY</t>
  </si>
  <si>
    <t>38C</t>
  </si>
  <si>
    <t>KIOWA COUNTY</t>
  </si>
  <si>
    <t>71C</t>
  </si>
  <si>
    <t>TILLMAN COUNTY</t>
  </si>
  <si>
    <t>COMANCHE COUNTY</t>
  </si>
  <si>
    <t>CADDO COUNTY</t>
  </si>
  <si>
    <t>17C</t>
  </si>
  <si>
    <t>COTTON COUNTY</t>
  </si>
  <si>
    <t>26C</t>
  </si>
  <si>
    <t>GRADY COUNTY</t>
  </si>
  <si>
    <t>34C</t>
  </si>
  <si>
    <t>JEFFERSON COUNTY</t>
  </si>
  <si>
    <t>STEPHENS COUNTY</t>
  </si>
  <si>
    <t>CARTER COUNTY</t>
  </si>
  <si>
    <t>JOHNSTON COUNTY</t>
  </si>
  <si>
    <t>43C</t>
  </si>
  <si>
    <t>LOVE COUNTY</t>
  </si>
  <si>
    <t>48C</t>
  </si>
  <si>
    <t>MARSHALL COUNTY</t>
  </si>
  <si>
    <t>MURRAY COUNTY</t>
  </si>
  <si>
    <t>14A</t>
  </si>
  <si>
    <t>CLEVELAND A COUNTY</t>
  </si>
  <si>
    <t>CLEVELAND C COUNTY</t>
  </si>
  <si>
    <t>GARVIN COUNTY</t>
  </si>
  <si>
    <t>44C</t>
  </si>
  <si>
    <t>MCCLAIN COUNTY</t>
  </si>
  <si>
    <t>LINCOLN COUNTY</t>
  </si>
  <si>
    <t>POTTAWATOMIE COUNTY</t>
  </si>
  <si>
    <t>OKLAHOMA A COUNTY</t>
  </si>
  <si>
    <t>55B</t>
  </si>
  <si>
    <t>OKLAHOMA B COUNTY</t>
  </si>
  <si>
    <t>OKLAHOMA C COUNTY</t>
  </si>
  <si>
    <t>55H</t>
  </si>
  <si>
    <t>OKLAHOMA H COUNTY</t>
  </si>
  <si>
    <t>55J</t>
  </si>
  <si>
    <t>OKLAHOMA J COUNTY</t>
  </si>
  <si>
    <t>MUSKOGEE COUNTY</t>
  </si>
  <si>
    <t>39C</t>
  </si>
  <si>
    <t>LATIMER COUNTY</t>
  </si>
  <si>
    <t>LEFLORE COUNTY</t>
  </si>
  <si>
    <t>12C</t>
  </si>
  <si>
    <t>CHOCTAW COUNTY</t>
  </si>
  <si>
    <t>45C</t>
  </si>
  <si>
    <t>MCCURTAIN COUNTY</t>
  </si>
  <si>
    <t>PUSHMATAHA COUNTY</t>
  </si>
  <si>
    <t>HASKELL COUNTY</t>
  </si>
  <si>
    <t>PITTSBURG COUNTY</t>
  </si>
  <si>
    <t>03C</t>
  </si>
  <si>
    <t>ATOKA COUNTY</t>
  </si>
  <si>
    <t>BRYAN COUNTY</t>
  </si>
  <si>
    <t>COAL COUNTY</t>
  </si>
  <si>
    <t>32C</t>
  </si>
  <si>
    <t>HUGHES COUNTY</t>
  </si>
  <si>
    <t>PONTOTOC COUNTY</t>
  </si>
  <si>
    <t>SEMINOLE COUNTY</t>
  </si>
  <si>
    <t>CREEK COUNTY</t>
  </si>
  <si>
    <t>54C</t>
  </si>
  <si>
    <t>OKFUSKEE COUNTY</t>
  </si>
  <si>
    <t>46C</t>
  </si>
  <si>
    <t>MCINTOSH COUNTY</t>
  </si>
  <si>
    <t>OKMULGEE COUNTY</t>
  </si>
  <si>
    <t>01C</t>
  </si>
  <si>
    <t>ADAIR COUNTY</t>
  </si>
  <si>
    <t>CHEROKEE COUNTY</t>
  </si>
  <si>
    <t>SEQUOYAH COUNTY</t>
  </si>
  <si>
    <t>Month and Year</t>
  </si>
  <si>
    <t>Total District 01</t>
  </si>
  <si>
    <t>Total District 02</t>
  </si>
  <si>
    <t>Total District 04</t>
  </si>
  <si>
    <t>Total District 08</t>
  </si>
  <si>
    <t>Total District 09</t>
  </si>
  <si>
    <t>Total District 10</t>
  </si>
  <si>
    <t>Total District 26</t>
  </si>
  <si>
    <t>Total Region 01</t>
  </si>
  <si>
    <t>Total District 03</t>
  </si>
  <si>
    <t>Total District 05</t>
  </si>
  <si>
    <t>Total District 06</t>
  </si>
  <si>
    <t>Total District 20</t>
  </si>
  <si>
    <t>Total District 21</t>
  </si>
  <si>
    <t>Total District 23</t>
  </si>
  <si>
    <t>Total Region 2</t>
  </si>
  <si>
    <t>Total District 07</t>
  </si>
  <si>
    <t>Total District 15</t>
  </si>
  <si>
    <t>Total District 16</t>
  </si>
  <si>
    <t>Total District 17</t>
  </si>
  <si>
    <t>Total District 18</t>
  </si>
  <si>
    <t>Total District 19</t>
  </si>
  <si>
    <t>Total District 22</t>
  </si>
  <si>
    <t>Total District 24</t>
  </si>
  <si>
    <t>Total District 25</t>
  </si>
  <si>
    <t>Total District 27</t>
  </si>
  <si>
    <t>Total Region 04</t>
  </si>
  <si>
    <t>Total Region 03</t>
  </si>
  <si>
    <t>Total District 11</t>
  </si>
  <si>
    <t>Total District 12</t>
  </si>
  <si>
    <t>Total District 13</t>
  </si>
  <si>
    <t>Total District 14</t>
  </si>
  <si>
    <t>Total Region 5</t>
  </si>
  <si>
    <t>Total District 00c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</si>
</sst>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00"/>
    <numFmt numFmtId="166" formatCode="mm/yyyy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424649"/>
      <name val="Trebuchet MS"/>
      <family val="2"/>
    </font>
    <font>
      <sz val="10"/>
      <color rgb="FF424649"/>
      <name val="Trebuchet MS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0" fillId="0" borderId="0"/>
    <xf numFmtId="0" fontId="10" fillId="0" borderId="0"/>
  </cellStyleXfs>
  <cellXfs count="19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7" fontId="4" fillId="0" borderId="0" xfId="0" applyNumberFormat="1" applyFont="1" applyAlignment="1">
      <alignment horizontal="centerContinuous" vertical="center" wrapText="1"/>
    </xf>
    <xf numFmtId="0" fontId="9" fillId="0" borderId="2" xfId="4" applyFont="1" applyFill="1" applyBorder="1" applyAlignment="1">
      <alignment wrapText="1"/>
    </xf>
    <xf numFmtId="165" fontId="9" fillId="0" borderId="2" xfId="4" applyNumberFormat="1" applyFont="1" applyFill="1" applyBorder="1" applyAlignment="1">
      <alignment horizontal="right" wrapText="1"/>
    </xf>
    <xf numFmtId="166" fontId="0" fillId="0" borderId="0" xfId="0" applyNumberFormat="1"/>
    <xf numFmtId="166" fontId="6" fillId="2" borderId="1" xfId="0" applyNumberFormat="1" applyFont="1" applyFill="1" applyBorder="1" applyAlignment="1">
      <alignment horizontal="center" vertical="center" wrapText="1"/>
    </xf>
    <xf numFmtId="166" fontId="10" fillId="0" borderId="0" xfId="4" applyNumberFormat="1"/>
    <xf numFmtId="0" fontId="9" fillId="2" borderId="2" xfId="4" applyFont="1" applyFill="1" applyBorder="1" applyAlignment="1">
      <alignment horizontal="right" wrapText="1"/>
    </xf>
    <xf numFmtId="0" fontId="9" fillId="0" borderId="2" xfId="5" applyFont="1" applyBorder="1" applyAlignment="1">
      <alignment horizontal="right" wrapText="1"/>
    </xf>
    <xf numFmtId="0" fontId="5" fillId="0" borderId="0" xfId="0" applyFont="1" applyAlignment="1">
      <alignment vertical="center" wrapText="1"/>
    </xf>
    <xf numFmtId="166" fontId="11" fillId="2" borderId="0" xfId="4" applyNumberFormat="1" applyFont="1" applyFill="1" applyAlignment="1">
      <alignment horizontal="center"/>
    </xf>
    <xf numFmtId="166" fontId="10" fillId="2" borderId="0" xfId="4" applyNumberFormat="1" applyFill="1" applyAlignment="1">
      <alignment horizontal="center"/>
    </xf>
    <xf numFmtId="166" fontId="10" fillId="2" borderId="3" xfId="4" applyNumberFormat="1" applyFill="1" applyBorder="1" applyAlignment="1">
      <alignment horizont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Jul 2021" xfId="4" xr:uid="{00000000-0005-0000-0000-000004000000}"/>
    <cellStyle name="Normal_Sheet1" xfId="5" xr:uid="{09F3B48A-E540-4FB0-8B73-0AA469E556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500287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62587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6"/>
  <sheetViews>
    <sheetView tabSelected="1" topLeftCell="A107" zoomScaleNormal="100" workbookViewId="0">
      <selection activeCell="F124" sqref="F124"/>
    </sheetView>
  </sheetViews>
  <sheetFormatPr defaultRowHeight="14.5" x14ac:dyDescent="0.35"/>
  <cols>
    <col min="1" max="1" width="8.7265625" style="10"/>
    <col min="2" max="2" width="7.7265625" customWidth="1"/>
    <col min="3" max="4" width="5.81640625" customWidth="1"/>
    <col min="5" max="5" width="28" bestFit="1" customWidth="1"/>
    <col min="6" max="6" width="11.7265625" customWidth="1"/>
    <col min="7" max="7" width="16.1796875" customWidth="1"/>
    <col min="8" max="9" width="12" customWidth="1"/>
    <col min="10" max="10" width="7.81640625" customWidth="1"/>
    <col min="11" max="11" width="13.1796875" customWidth="1"/>
  </cols>
  <sheetData>
    <row r="1" spans="1:11" x14ac:dyDescent="0.35">
      <c r="C1" s="1"/>
      <c r="D1" s="1"/>
      <c r="F1" s="2"/>
      <c r="G1" s="2"/>
      <c r="H1" s="2"/>
    </row>
    <row r="2" spans="1:11" x14ac:dyDescent="0.35">
      <c r="C2" s="1"/>
      <c r="D2" s="1"/>
      <c r="F2" s="1"/>
      <c r="G2" s="3" t="s">
        <v>7</v>
      </c>
      <c r="H2" s="1"/>
      <c r="I2" s="1"/>
      <c r="J2" s="1"/>
      <c r="K2" s="1"/>
    </row>
    <row r="3" spans="1:11" x14ac:dyDescent="0.35">
      <c r="C3" s="1"/>
      <c r="D3" s="1"/>
      <c r="F3" s="1"/>
      <c r="G3" s="3" t="s">
        <v>11</v>
      </c>
      <c r="H3" s="1"/>
      <c r="I3" s="1"/>
      <c r="J3" s="1"/>
      <c r="K3" s="1"/>
    </row>
    <row r="4" spans="1:11" x14ac:dyDescent="0.35">
      <c r="C4" s="1"/>
      <c r="D4" s="1"/>
      <c r="F4" s="1"/>
      <c r="G4" s="7"/>
      <c r="H4" s="1"/>
      <c r="I4" s="1"/>
      <c r="J4" s="1"/>
      <c r="K4" s="1"/>
    </row>
    <row r="5" spans="1:11" x14ac:dyDescent="0.35">
      <c r="B5" s="15"/>
      <c r="C5" s="15"/>
      <c r="D5" s="15"/>
      <c r="E5" s="15"/>
      <c r="F5" s="15"/>
      <c r="G5" s="15"/>
      <c r="H5" s="15"/>
    </row>
    <row r="6" spans="1:11" s="6" customFormat="1" ht="117" x14ac:dyDescent="0.3">
      <c r="A6" s="11" t="s">
        <v>188</v>
      </c>
      <c r="B6" s="4" t="s">
        <v>0</v>
      </c>
      <c r="C6" s="5" t="s">
        <v>1</v>
      </c>
      <c r="D6" s="5" t="s">
        <v>2</v>
      </c>
      <c r="E6" s="5" t="s">
        <v>5</v>
      </c>
      <c r="F6" s="5" t="s">
        <v>8</v>
      </c>
      <c r="G6" s="5" t="s">
        <v>9</v>
      </c>
      <c r="H6" s="5" t="s">
        <v>3</v>
      </c>
      <c r="I6" s="5" t="s">
        <v>10</v>
      </c>
      <c r="J6" s="5" t="s">
        <v>4</v>
      </c>
      <c r="K6" s="5" t="s">
        <v>6</v>
      </c>
    </row>
    <row r="7" spans="1:11" x14ac:dyDescent="0.35">
      <c r="A7" s="12">
        <v>44805</v>
      </c>
      <c r="B7" s="8" t="s">
        <v>62</v>
      </c>
      <c r="C7" s="9">
        <v>1</v>
      </c>
      <c r="D7" s="8" t="s">
        <v>68</v>
      </c>
      <c r="E7" s="8" t="s">
        <v>69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spans="1:11" x14ac:dyDescent="0.35">
      <c r="A8" s="12">
        <v>44805</v>
      </c>
      <c r="B8" s="8" t="s">
        <v>62</v>
      </c>
      <c r="C8" s="9">
        <v>1</v>
      </c>
      <c r="D8" s="8" t="s">
        <v>70</v>
      </c>
      <c r="E8" s="8" t="s">
        <v>71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spans="1:11" x14ac:dyDescent="0.35">
      <c r="A9" s="12">
        <v>44805</v>
      </c>
      <c r="B9" s="8" t="s">
        <v>62</v>
      </c>
      <c r="C9" s="9">
        <v>1</v>
      </c>
      <c r="D9" s="8" t="s">
        <v>72</v>
      </c>
      <c r="E9" s="8" t="s">
        <v>73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spans="1:11" x14ac:dyDescent="0.35">
      <c r="A10" s="12">
        <v>44805</v>
      </c>
      <c r="B10" s="8" t="s">
        <v>62</v>
      </c>
      <c r="C10" s="9">
        <v>1</v>
      </c>
      <c r="D10" s="8" t="s">
        <v>74</v>
      </c>
      <c r="E10" s="8" t="s">
        <v>75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spans="1:11" x14ac:dyDescent="0.35">
      <c r="A11" s="16" t="s">
        <v>189</v>
      </c>
      <c r="B11" s="17"/>
      <c r="C11" s="17"/>
      <c r="D11" s="17"/>
      <c r="E11" s="18"/>
      <c r="F11" s="13">
        <f t="shared" ref="F11:K11" si="0">SUM(F7:F10)</f>
        <v>0</v>
      </c>
      <c r="G11" s="13">
        <f t="shared" si="0"/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</row>
    <row r="12" spans="1:11" x14ac:dyDescent="0.35">
      <c r="A12" s="12">
        <v>44805</v>
      </c>
      <c r="B12" s="8" t="s">
        <v>62</v>
      </c>
      <c r="C12" s="9">
        <v>2</v>
      </c>
      <c r="D12" s="8" t="s">
        <v>76</v>
      </c>
      <c r="E12" s="8" t="s">
        <v>77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spans="1:11" x14ac:dyDescent="0.35">
      <c r="A13" s="12">
        <v>44805</v>
      </c>
      <c r="B13" s="8" t="s">
        <v>62</v>
      </c>
      <c r="C13" s="9">
        <v>2</v>
      </c>
      <c r="D13" s="8" t="s">
        <v>78</v>
      </c>
      <c r="E13" s="8" t="s">
        <v>79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spans="1:11" x14ac:dyDescent="0.35">
      <c r="A14" s="12">
        <v>44805</v>
      </c>
      <c r="B14" s="8" t="s">
        <v>62</v>
      </c>
      <c r="C14" s="9">
        <v>2</v>
      </c>
      <c r="D14" s="8" t="s">
        <v>80</v>
      </c>
      <c r="E14" s="8" t="s">
        <v>81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spans="1:11" x14ac:dyDescent="0.35">
      <c r="A15" s="12">
        <v>44805</v>
      </c>
      <c r="B15" s="8" t="s">
        <v>62</v>
      </c>
      <c r="C15" s="9">
        <v>2</v>
      </c>
      <c r="D15" s="8" t="s">
        <v>82</v>
      </c>
      <c r="E15" s="8" t="s">
        <v>83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spans="1:11" x14ac:dyDescent="0.35">
      <c r="A16" s="12">
        <v>44805</v>
      </c>
      <c r="B16" s="8" t="s">
        <v>62</v>
      </c>
      <c r="C16" s="9">
        <v>2</v>
      </c>
      <c r="D16" s="8" t="s">
        <v>84</v>
      </c>
      <c r="E16" s="8" t="s">
        <v>85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</row>
    <row r="17" spans="1:11" x14ac:dyDescent="0.35">
      <c r="A17" s="16" t="s">
        <v>190</v>
      </c>
      <c r="B17" s="17"/>
      <c r="C17" s="17"/>
      <c r="D17" s="17"/>
      <c r="E17" s="18"/>
      <c r="F17" s="13">
        <f t="shared" ref="F17:K17" si="1">SUM(F12:F16)</f>
        <v>0</v>
      </c>
      <c r="G17" s="13">
        <f t="shared" si="1"/>
        <v>0</v>
      </c>
      <c r="H17" s="13">
        <f t="shared" si="1"/>
        <v>0</v>
      </c>
      <c r="I17" s="13">
        <f t="shared" si="1"/>
        <v>0</v>
      </c>
      <c r="J17" s="13">
        <f t="shared" si="1"/>
        <v>0</v>
      </c>
      <c r="K17" s="13">
        <f t="shared" si="1"/>
        <v>0</v>
      </c>
    </row>
    <row r="18" spans="1:11" x14ac:dyDescent="0.35">
      <c r="A18" s="12">
        <v>44805</v>
      </c>
      <c r="B18" s="8" t="s">
        <v>62</v>
      </c>
      <c r="C18" s="9">
        <v>4</v>
      </c>
      <c r="D18" s="8" t="s">
        <v>86</v>
      </c>
      <c r="E18" s="8" t="s">
        <v>87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</row>
    <row r="19" spans="1:11" x14ac:dyDescent="0.35">
      <c r="A19" s="12">
        <v>44805</v>
      </c>
      <c r="B19" s="8" t="s">
        <v>62</v>
      </c>
      <c r="C19" s="9">
        <v>4</v>
      </c>
      <c r="D19" s="8" t="s">
        <v>88</v>
      </c>
      <c r="E19" s="8" t="s">
        <v>89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</row>
    <row r="20" spans="1:11" x14ac:dyDescent="0.35">
      <c r="A20" s="12">
        <v>44805</v>
      </c>
      <c r="B20" s="8" t="s">
        <v>62</v>
      </c>
      <c r="C20" s="9">
        <v>4</v>
      </c>
      <c r="D20" s="8" t="s">
        <v>90</v>
      </c>
      <c r="E20" s="8" t="s">
        <v>91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</row>
    <row r="21" spans="1:11" x14ac:dyDescent="0.35">
      <c r="A21" s="12">
        <v>44805</v>
      </c>
      <c r="B21" s="8" t="s">
        <v>62</v>
      </c>
      <c r="C21" s="9">
        <v>4</v>
      </c>
      <c r="D21" s="8" t="s">
        <v>92</v>
      </c>
      <c r="E21" s="8" t="s">
        <v>93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</row>
    <row r="22" spans="1:11" x14ac:dyDescent="0.35">
      <c r="A22" s="12">
        <v>44805</v>
      </c>
      <c r="B22" s="8" t="s">
        <v>62</v>
      </c>
      <c r="C22" s="9">
        <v>4</v>
      </c>
      <c r="D22" s="8" t="s">
        <v>94</v>
      </c>
      <c r="E22" s="8" t="s">
        <v>95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</row>
    <row r="23" spans="1:11" x14ac:dyDescent="0.35">
      <c r="A23" s="12">
        <v>44805</v>
      </c>
      <c r="B23" s="8" t="s">
        <v>62</v>
      </c>
      <c r="C23" s="9">
        <v>4</v>
      </c>
      <c r="D23" s="8" t="s">
        <v>96</v>
      </c>
      <c r="E23" s="8" t="s">
        <v>97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</row>
    <row r="24" spans="1:11" x14ac:dyDescent="0.35">
      <c r="A24" s="16" t="s">
        <v>191</v>
      </c>
      <c r="B24" s="17"/>
      <c r="C24" s="17"/>
      <c r="D24" s="17"/>
      <c r="E24" s="18"/>
      <c r="F24" s="13">
        <f t="shared" ref="F24:K24" si="2">SUM(F18:F23)</f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3">
        <f t="shared" si="2"/>
        <v>0</v>
      </c>
    </row>
    <row r="25" spans="1:11" x14ac:dyDescent="0.35">
      <c r="A25" s="12">
        <v>44805</v>
      </c>
      <c r="B25" s="8" t="s">
        <v>62</v>
      </c>
      <c r="C25" s="9">
        <v>8</v>
      </c>
      <c r="D25" s="8" t="s">
        <v>98</v>
      </c>
      <c r="E25" s="8" t="s">
        <v>99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</row>
    <row r="26" spans="1:11" x14ac:dyDescent="0.35">
      <c r="A26" s="12">
        <v>44805</v>
      </c>
      <c r="B26" s="8" t="s">
        <v>62</v>
      </c>
      <c r="C26" s="9">
        <v>8</v>
      </c>
      <c r="D26" s="8" t="s">
        <v>100</v>
      </c>
      <c r="E26" s="8" t="s">
        <v>101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</row>
    <row r="27" spans="1:11" x14ac:dyDescent="0.35">
      <c r="A27" s="16" t="s">
        <v>192</v>
      </c>
      <c r="B27" s="17"/>
      <c r="C27" s="17"/>
      <c r="D27" s="17"/>
      <c r="E27" s="18"/>
      <c r="F27" s="13">
        <f t="shared" ref="F27:K27" si="3">SUM(F25:F26)</f>
        <v>0</v>
      </c>
      <c r="G27" s="13">
        <f t="shared" si="3"/>
        <v>0</v>
      </c>
      <c r="H27" s="13">
        <f t="shared" si="3"/>
        <v>0</v>
      </c>
      <c r="I27" s="13">
        <f t="shared" si="3"/>
        <v>0</v>
      </c>
      <c r="J27" s="13">
        <f t="shared" si="3"/>
        <v>0</v>
      </c>
      <c r="K27" s="13">
        <f t="shared" si="3"/>
        <v>0</v>
      </c>
    </row>
    <row r="28" spans="1:11" x14ac:dyDescent="0.35">
      <c r="A28" s="12">
        <v>44805</v>
      </c>
      <c r="B28" s="8" t="s">
        <v>62</v>
      </c>
      <c r="C28" s="9">
        <v>9</v>
      </c>
      <c r="D28" s="8" t="s">
        <v>102</v>
      </c>
      <c r="E28" s="8" t="s">
        <v>103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</row>
    <row r="29" spans="1:11" x14ac:dyDescent="0.35">
      <c r="A29" s="12">
        <v>44805</v>
      </c>
      <c r="B29" s="8" t="s">
        <v>62</v>
      </c>
      <c r="C29" s="9">
        <v>9</v>
      </c>
      <c r="D29" s="8" t="s">
        <v>63</v>
      </c>
      <c r="E29" s="8" t="s">
        <v>104</v>
      </c>
      <c r="F29" s="14">
        <v>31</v>
      </c>
      <c r="G29" s="14">
        <v>0</v>
      </c>
      <c r="H29" s="14">
        <v>25</v>
      </c>
      <c r="I29" s="14">
        <v>2</v>
      </c>
      <c r="J29" s="14">
        <v>58</v>
      </c>
      <c r="K29" s="14">
        <v>0</v>
      </c>
    </row>
    <row r="30" spans="1:11" x14ac:dyDescent="0.35">
      <c r="A30" s="16" t="s">
        <v>193</v>
      </c>
      <c r="B30" s="17"/>
      <c r="C30" s="17"/>
      <c r="D30" s="17"/>
      <c r="E30" s="18"/>
      <c r="F30" s="13">
        <f t="shared" ref="F30:K30" si="4">SUM(F28:F29)</f>
        <v>31</v>
      </c>
      <c r="G30" s="13">
        <f t="shared" si="4"/>
        <v>0</v>
      </c>
      <c r="H30" s="13">
        <f t="shared" si="4"/>
        <v>25</v>
      </c>
      <c r="I30" s="13">
        <f t="shared" si="4"/>
        <v>2</v>
      </c>
      <c r="J30" s="13">
        <f t="shared" si="4"/>
        <v>58</v>
      </c>
      <c r="K30" s="13">
        <f t="shared" si="4"/>
        <v>0</v>
      </c>
    </row>
    <row r="31" spans="1:11" x14ac:dyDescent="0.35">
      <c r="A31" s="12">
        <v>44805</v>
      </c>
      <c r="B31" s="8" t="s">
        <v>62</v>
      </c>
      <c r="C31" s="9">
        <v>10</v>
      </c>
      <c r="D31" s="8" t="s">
        <v>105</v>
      </c>
      <c r="E31" s="8" t="s">
        <v>106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</row>
    <row r="32" spans="1:11" x14ac:dyDescent="0.35">
      <c r="A32" s="12">
        <v>44805</v>
      </c>
      <c r="B32" s="8" t="s">
        <v>62</v>
      </c>
      <c r="C32" s="9">
        <v>10</v>
      </c>
      <c r="D32" s="8" t="s">
        <v>107</v>
      </c>
      <c r="E32" s="8" t="s">
        <v>108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</row>
    <row r="33" spans="1:11" x14ac:dyDescent="0.35">
      <c r="A33" s="16" t="s">
        <v>194</v>
      </c>
      <c r="B33" s="17"/>
      <c r="C33" s="17"/>
      <c r="D33" s="17"/>
      <c r="E33" s="18"/>
      <c r="F33" s="13">
        <f t="shared" ref="F33:K33" si="5">SUM(F31:F32)</f>
        <v>0</v>
      </c>
      <c r="G33" s="13">
        <f t="shared" si="5"/>
        <v>0</v>
      </c>
      <c r="H33" s="13">
        <f t="shared" si="5"/>
        <v>0</v>
      </c>
      <c r="I33" s="13">
        <f t="shared" si="5"/>
        <v>0</v>
      </c>
      <c r="J33" s="13">
        <f t="shared" si="5"/>
        <v>0</v>
      </c>
      <c r="K33" s="13">
        <f t="shared" si="5"/>
        <v>0</v>
      </c>
    </row>
    <row r="34" spans="1:11" x14ac:dyDescent="0.35">
      <c r="A34" s="12">
        <v>44805</v>
      </c>
      <c r="B34" s="8" t="s">
        <v>62</v>
      </c>
      <c r="C34" s="9">
        <v>26</v>
      </c>
      <c r="D34" s="8" t="s">
        <v>109</v>
      </c>
      <c r="E34" s="8" t="s">
        <v>110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</row>
    <row r="35" spans="1:11" x14ac:dyDescent="0.35">
      <c r="A35" s="12">
        <v>44805</v>
      </c>
      <c r="B35" s="8" t="s">
        <v>62</v>
      </c>
      <c r="C35" s="9">
        <v>26</v>
      </c>
      <c r="D35" s="8" t="s">
        <v>111</v>
      </c>
      <c r="E35" s="8" t="s">
        <v>112</v>
      </c>
      <c r="F35" s="14">
        <v>1</v>
      </c>
      <c r="G35" s="14">
        <v>0</v>
      </c>
      <c r="H35" s="14">
        <v>1</v>
      </c>
      <c r="I35" s="14">
        <v>0</v>
      </c>
      <c r="J35" s="14">
        <v>2</v>
      </c>
      <c r="K35" s="14">
        <v>0</v>
      </c>
    </row>
    <row r="36" spans="1:11" x14ac:dyDescent="0.35">
      <c r="A36" s="12">
        <v>44805</v>
      </c>
      <c r="B36" s="8" t="s">
        <v>62</v>
      </c>
      <c r="C36" s="9">
        <v>26</v>
      </c>
      <c r="D36" s="8" t="s">
        <v>113</v>
      </c>
      <c r="E36" s="8" t="s">
        <v>114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</row>
    <row r="37" spans="1:11" x14ac:dyDescent="0.35">
      <c r="A37" s="12">
        <v>44805</v>
      </c>
      <c r="B37" s="8" t="s">
        <v>62</v>
      </c>
      <c r="C37" s="9">
        <v>26</v>
      </c>
      <c r="D37" s="8" t="s">
        <v>115</v>
      </c>
      <c r="E37" s="8" t="s">
        <v>116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</row>
    <row r="38" spans="1:11" x14ac:dyDescent="0.35">
      <c r="A38" s="12">
        <v>44805</v>
      </c>
      <c r="B38" s="8" t="s">
        <v>62</v>
      </c>
      <c r="C38" s="9">
        <v>26</v>
      </c>
      <c r="D38" s="8" t="s">
        <v>64</v>
      </c>
      <c r="E38" s="8" t="s">
        <v>117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</row>
    <row r="39" spans="1:11" x14ac:dyDescent="0.35">
      <c r="A39" s="16" t="s">
        <v>195</v>
      </c>
      <c r="B39" s="17"/>
      <c r="C39" s="17"/>
      <c r="D39" s="17"/>
      <c r="E39" s="18"/>
      <c r="F39" s="13">
        <f t="shared" ref="F39:K39" si="6">SUM(F34:F38)</f>
        <v>1</v>
      </c>
      <c r="G39" s="13">
        <f t="shared" si="6"/>
        <v>0</v>
      </c>
      <c r="H39" s="13">
        <f t="shared" si="6"/>
        <v>1</v>
      </c>
      <c r="I39" s="13">
        <f t="shared" si="6"/>
        <v>0</v>
      </c>
      <c r="J39" s="13">
        <f t="shared" si="6"/>
        <v>2</v>
      </c>
      <c r="K39" s="13">
        <f t="shared" si="6"/>
        <v>0</v>
      </c>
    </row>
    <row r="40" spans="1:11" x14ac:dyDescent="0.35">
      <c r="A40" s="16" t="s">
        <v>196</v>
      </c>
      <c r="B40" s="17"/>
      <c r="C40" s="17"/>
      <c r="D40" s="17"/>
      <c r="E40" s="18"/>
      <c r="F40" s="13">
        <f t="shared" ref="F40:K40" si="7">SUM(F39,F33,F30,F27,F24,F17,F11)</f>
        <v>32</v>
      </c>
      <c r="G40" s="13">
        <f t="shared" si="7"/>
        <v>0</v>
      </c>
      <c r="H40" s="13">
        <f t="shared" si="7"/>
        <v>26</v>
      </c>
      <c r="I40" s="13">
        <f t="shared" si="7"/>
        <v>2</v>
      </c>
      <c r="J40" s="13">
        <f t="shared" si="7"/>
        <v>60</v>
      </c>
      <c r="K40" s="13">
        <f t="shared" si="7"/>
        <v>0</v>
      </c>
    </row>
    <row r="41" spans="1:11" x14ac:dyDescent="0.35">
      <c r="A41" s="12">
        <v>44805</v>
      </c>
      <c r="B41" s="8" t="s">
        <v>12</v>
      </c>
      <c r="C41" s="9">
        <v>3</v>
      </c>
      <c r="D41" s="8" t="s">
        <v>118</v>
      </c>
      <c r="E41" s="8" t="s">
        <v>119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</row>
    <row r="42" spans="1:11" x14ac:dyDescent="0.35">
      <c r="A42" s="12">
        <v>44805</v>
      </c>
      <c r="B42" s="8" t="s">
        <v>12</v>
      </c>
      <c r="C42" s="9">
        <v>3</v>
      </c>
      <c r="D42" s="8" t="s">
        <v>120</v>
      </c>
      <c r="E42" s="8" t="s">
        <v>121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</row>
    <row r="43" spans="1:11" x14ac:dyDescent="0.35">
      <c r="A43" s="12">
        <v>44805</v>
      </c>
      <c r="B43" s="8" t="s">
        <v>12</v>
      </c>
      <c r="C43" s="9">
        <v>3</v>
      </c>
      <c r="D43" s="8" t="s">
        <v>65</v>
      </c>
      <c r="E43" s="8" t="s">
        <v>122</v>
      </c>
      <c r="F43" s="14">
        <v>12</v>
      </c>
      <c r="G43" s="14">
        <v>0</v>
      </c>
      <c r="H43" s="14">
        <v>2</v>
      </c>
      <c r="I43" s="14">
        <v>1</v>
      </c>
      <c r="J43" s="14">
        <v>15</v>
      </c>
      <c r="K43" s="14">
        <v>0</v>
      </c>
    </row>
    <row r="44" spans="1:11" x14ac:dyDescent="0.35">
      <c r="A44" s="12">
        <v>44805</v>
      </c>
      <c r="B44" s="8" t="s">
        <v>12</v>
      </c>
      <c r="C44" s="9">
        <v>3</v>
      </c>
      <c r="D44" s="8" t="s">
        <v>123</v>
      </c>
      <c r="E44" s="8" t="s">
        <v>124</v>
      </c>
      <c r="F44" s="14">
        <v>4</v>
      </c>
      <c r="G44" s="14">
        <v>0</v>
      </c>
      <c r="H44" s="14">
        <v>2</v>
      </c>
      <c r="I44" s="14">
        <v>1</v>
      </c>
      <c r="J44" s="14">
        <v>7</v>
      </c>
      <c r="K44" s="14">
        <v>0</v>
      </c>
    </row>
    <row r="45" spans="1:11" x14ac:dyDescent="0.35">
      <c r="A45" s="12">
        <v>44805</v>
      </c>
      <c r="B45" s="8" t="s">
        <v>12</v>
      </c>
      <c r="C45" s="9">
        <v>3</v>
      </c>
      <c r="D45" s="8" t="s">
        <v>125</v>
      </c>
      <c r="E45" s="8" t="s">
        <v>126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</row>
    <row r="46" spans="1:11" x14ac:dyDescent="0.35">
      <c r="A46" s="16" t="s">
        <v>197</v>
      </c>
      <c r="B46" s="17"/>
      <c r="C46" s="17"/>
      <c r="D46" s="17"/>
      <c r="E46" s="18"/>
      <c r="F46" s="13">
        <f t="shared" ref="F46:K46" si="8">SUM(F41:F45)</f>
        <v>16</v>
      </c>
      <c r="G46" s="13">
        <f t="shared" si="8"/>
        <v>0</v>
      </c>
      <c r="H46" s="13">
        <f t="shared" si="8"/>
        <v>4</v>
      </c>
      <c r="I46" s="13">
        <f t="shared" si="8"/>
        <v>2</v>
      </c>
      <c r="J46" s="13">
        <f t="shared" si="8"/>
        <v>22</v>
      </c>
      <c r="K46" s="13">
        <f t="shared" si="8"/>
        <v>0</v>
      </c>
    </row>
    <row r="47" spans="1:11" x14ac:dyDescent="0.35">
      <c r="A47" s="12">
        <v>44805</v>
      </c>
      <c r="B47" s="8" t="s">
        <v>12</v>
      </c>
      <c r="C47" s="9">
        <v>5</v>
      </c>
      <c r="D47" s="8" t="s">
        <v>66</v>
      </c>
      <c r="E47" s="8" t="s">
        <v>127</v>
      </c>
      <c r="F47" s="14">
        <v>77</v>
      </c>
      <c r="G47" s="14">
        <v>6</v>
      </c>
      <c r="H47" s="14">
        <v>214</v>
      </c>
      <c r="I47" s="14">
        <v>15</v>
      </c>
      <c r="J47" s="14">
        <v>312</v>
      </c>
      <c r="K47" s="14">
        <v>2</v>
      </c>
    </row>
    <row r="48" spans="1:11" x14ac:dyDescent="0.35">
      <c r="A48" s="16" t="s">
        <v>198</v>
      </c>
      <c r="B48" s="17"/>
      <c r="C48" s="17"/>
      <c r="D48" s="17"/>
      <c r="E48" s="18"/>
      <c r="F48" s="13">
        <f t="shared" ref="F48:K48" si="9">SUM(F47)</f>
        <v>77</v>
      </c>
      <c r="G48" s="13">
        <f t="shared" si="9"/>
        <v>6</v>
      </c>
      <c r="H48" s="13">
        <f t="shared" si="9"/>
        <v>214</v>
      </c>
      <c r="I48" s="13">
        <f t="shared" si="9"/>
        <v>15</v>
      </c>
      <c r="J48" s="13">
        <f t="shared" si="9"/>
        <v>312</v>
      </c>
      <c r="K48" s="13">
        <f t="shared" si="9"/>
        <v>2</v>
      </c>
    </row>
    <row r="49" spans="1:11" x14ac:dyDescent="0.35">
      <c r="A49" s="12">
        <v>44805</v>
      </c>
      <c r="B49" s="8" t="s">
        <v>12</v>
      </c>
      <c r="C49" s="9">
        <v>6</v>
      </c>
      <c r="D49" s="8" t="s">
        <v>67</v>
      </c>
      <c r="E49" s="8" t="s">
        <v>128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</row>
    <row r="50" spans="1:11" x14ac:dyDescent="0.35">
      <c r="A50" s="12">
        <v>44805</v>
      </c>
      <c r="B50" s="8" t="s">
        <v>12</v>
      </c>
      <c r="C50" s="9">
        <v>6</v>
      </c>
      <c r="D50" s="8" t="s">
        <v>129</v>
      </c>
      <c r="E50" s="8" t="s">
        <v>130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35">
      <c r="A51" s="12">
        <v>44805</v>
      </c>
      <c r="B51" s="8" t="s">
        <v>12</v>
      </c>
      <c r="C51" s="9">
        <v>6</v>
      </c>
      <c r="D51" s="8" t="s">
        <v>131</v>
      </c>
      <c r="E51" s="8" t="s">
        <v>132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</row>
    <row r="52" spans="1:11" x14ac:dyDescent="0.35">
      <c r="A52" s="12">
        <v>44805</v>
      </c>
      <c r="B52" s="8" t="s">
        <v>12</v>
      </c>
      <c r="C52" s="9">
        <v>6</v>
      </c>
      <c r="D52" s="8" t="s">
        <v>133</v>
      </c>
      <c r="E52" s="8" t="s">
        <v>134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</row>
    <row r="53" spans="1:11" x14ac:dyDescent="0.35">
      <c r="A53" s="12">
        <v>44805</v>
      </c>
      <c r="B53" s="8" t="s">
        <v>12</v>
      </c>
      <c r="C53" s="9">
        <v>6</v>
      </c>
      <c r="D53" s="8" t="s">
        <v>13</v>
      </c>
      <c r="E53" s="8" t="s">
        <v>135</v>
      </c>
      <c r="F53" s="14">
        <v>1</v>
      </c>
      <c r="G53" s="14">
        <v>0</v>
      </c>
      <c r="H53" s="14">
        <v>0</v>
      </c>
      <c r="I53" s="14">
        <v>3</v>
      </c>
      <c r="J53" s="14">
        <v>4</v>
      </c>
      <c r="K53" s="14">
        <v>0</v>
      </c>
    </row>
    <row r="54" spans="1:11" x14ac:dyDescent="0.35">
      <c r="A54" s="16" t="s">
        <v>199</v>
      </c>
      <c r="B54" s="17"/>
      <c r="C54" s="17"/>
      <c r="D54" s="17"/>
      <c r="E54" s="18"/>
      <c r="F54" s="13">
        <f t="shared" ref="F54:K54" si="10">SUM(F49:F53)</f>
        <v>1</v>
      </c>
      <c r="G54" s="13">
        <f t="shared" si="10"/>
        <v>0</v>
      </c>
      <c r="H54" s="13">
        <f t="shared" si="10"/>
        <v>0</v>
      </c>
      <c r="I54" s="13">
        <f t="shared" si="10"/>
        <v>3</v>
      </c>
      <c r="J54" s="13">
        <f t="shared" si="10"/>
        <v>4</v>
      </c>
      <c r="K54" s="13">
        <f t="shared" si="10"/>
        <v>0</v>
      </c>
    </row>
    <row r="55" spans="1:11" x14ac:dyDescent="0.35">
      <c r="A55" s="12">
        <v>44805</v>
      </c>
      <c r="B55" s="8" t="s">
        <v>12</v>
      </c>
      <c r="C55" s="9">
        <v>20</v>
      </c>
      <c r="D55" s="8" t="s">
        <v>14</v>
      </c>
      <c r="E55" s="8" t="s">
        <v>136</v>
      </c>
      <c r="F55" s="14">
        <v>3</v>
      </c>
      <c r="G55" s="14">
        <v>0</v>
      </c>
      <c r="H55" s="14">
        <v>14</v>
      </c>
      <c r="I55" s="14">
        <v>1</v>
      </c>
      <c r="J55" s="14">
        <v>18</v>
      </c>
      <c r="K55" s="14">
        <v>3</v>
      </c>
    </row>
    <row r="56" spans="1:11" x14ac:dyDescent="0.35">
      <c r="A56" s="12">
        <v>44805</v>
      </c>
      <c r="B56" s="8" t="s">
        <v>12</v>
      </c>
      <c r="C56" s="9">
        <v>20</v>
      </c>
      <c r="D56" s="8" t="s">
        <v>15</v>
      </c>
      <c r="E56" s="8" t="s">
        <v>137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</row>
    <row r="57" spans="1:11" x14ac:dyDescent="0.35">
      <c r="A57" s="12">
        <v>44805</v>
      </c>
      <c r="B57" s="8" t="s">
        <v>12</v>
      </c>
      <c r="C57" s="9">
        <v>20</v>
      </c>
      <c r="D57" s="8" t="s">
        <v>138</v>
      </c>
      <c r="E57" s="8" t="s">
        <v>139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</row>
    <row r="58" spans="1:11" x14ac:dyDescent="0.35">
      <c r="A58" s="12">
        <v>44805</v>
      </c>
      <c r="B58" s="8" t="s">
        <v>12</v>
      </c>
      <c r="C58" s="9">
        <v>20</v>
      </c>
      <c r="D58" s="8" t="s">
        <v>140</v>
      </c>
      <c r="E58" s="8" t="s">
        <v>141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</row>
    <row r="59" spans="1:11" x14ac:dyDescent="0.35">
      <c r="A59" s="12">
        <v>44805</v>
      </c>
      <c r="B59" s="8" t="s">
        <v>12</v>
      </c>
      <c r="C59" s="9">
        <v>20</v>
      </c>
      <c r="D59" s="8" t="s">
        <v>16</v>
      </c>
      <c r="E59" s="8" t="s">
        <v>142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</row>
    <row r="60" spans="1:11" x14ac:dyDescent="0.35">
      <c r="A60" s="16" t="s">
        <v>200</v>
      </c>
      <c r="B60" s="17"/>
      <c r="C60" s="17"/>
      <c r="D60" s="17"/>
      <c r="E60" s="18"/>
      <c r="F60" s="13">
        <f t="shared" ref="F60:K60" si="11">SUM(F55:F59)</f>
        <v>3</v>
      </c>
      <c r="G60" s="13">
        <f t="shared" si="11"/>
        <v>0</v>
      </c>
      <c r="H60" s="13">
        <f t="shared" si="11"/>
        <v>14</v>
      </c>
      <c r="I60" s="13">
        <f t="shared" si="11"/>
        <v>1</v>
      </c>
      <c r="J60" s="13">
        <f t="shared" si="11"/>
        <v>18</v>
      </c>
      <c r="K60" s="13">
        <f t="shared" si="11"/>
        <v>3</v>
      </c>
    </row>
    <row r="61" spans="1:11" x14ac:dyDescent="0.35">
      <c r="A61" s="12">
        <v>44805</v>
      </c>
      <c r="B61" s="8" t="s">
        <v>12</v>
      </c>
      <c r="C61" s="9">
        <v>21</v>
      </c>
      <c r="D61" s="8" t="s">
        <v>143</v>
      </c>
      <c r="E61" s="8" t="s">
        <v>144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</row>
    <row r="62" spans="1:11" x14ac:dyDescent="0.35">
      <c r="A62" s="12">
        <v>44805</v>
      </c>
      <c r="B62" s="8" t="s">
        <v>12</v>
      </c>
      <c r="C62" s="9">
        <v>21</v>
      </c>
      <c r="D62" s="8" t="s">
        <v>17</v>
      </c>
      <c r="E62" s="8" t="s">
        <v>145</v>
      </c>
      <c r="F62" s="14">
        <v>30</v>
      </c>
      <c r="G62" s="14">
        <v>0</v>
      </c>
      <c r="H62" s="14">
        <v>18</v>
      </c>
      <c r="I62" s="14">
        <v>0</v>
      </c>
      <c r="J62" s="14">
        <v>48</v>
      </c>
      <c r="K62" s="14">
        <v>1</v>
      </c>
    </row>
    <row r="63" spans="1:11" x14ac:dyDescent="0.35">
      <c r="A63" s="12">
        <v>44805</v>
      </c>
      <c r="B63" s="8" t="s">
        <v>12</v>
      </c>
      <c r="C63" s="9">
        <v>21</v>
      </c>
      <c r="D63" s="8" t="s">
        <v>18</v>
      </c>
      <c r="E63" s="8" t="s">
        <v>146</v>
      </c>
      <c r="F63" s="14">
        <v>4</v>
      </c>
      <c r="G63" s="14">
        <v>0</v>
      </c>
      <c r="H63" s="14">
        <v>0</v>
      </c>
      <c r="I63" s="14">
        <v>0</v>
      </c>
      <c r="J63" s="14">
        <v>4</v>
      </c>
      <c r="K63" s="14">
        <v>0</v>
      </c>
    </row>
    <row r="64" spans="1:11" x14ac:dyDescent="0.35">
      <c r="A64" s="12">
        <v>44805</v>
      </c>
      <c r="B64" s="8" t="s">
        <v>12</v>
      </c>
      <c r="C64" s="9">
        <v>21</v>
      </c>
      <c r="D64" s="8" t="s">
        <v>147</v>
      </c>
      <c r="E64" s="8" t="s">
        <v>148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</row>
    <row r="65" spans="1:11" x14ac:dyDescent="0.35">
      <c r="A65" s="16" t="s">
        <v>201</v>
      </c>
      <c r="B65" s="17"/>
      <c r="C65" s="17"/>
      <c r="D65" s="17"/>
      <c r="E65" s="18"/>
      <c r="F65" s="13">
        <f t="shared" ref="F65:K65" si="12">SUM(F61:F64)</f>
        <v>34</v>
      </c>
      <c r="G65" s="13">
        <f t="shared" si="12"/>
        <v>0</v>
      </c>
      <c r="H65" s="13">
        <f t="shared" si="12"/>
        <v>18</v>
      </c>
      <c r="I65" s="13">
        <f t="shared" si="12"/>
        <v>0</v>
      </c>
      <c r="J65" s="13">
        <f t="shared" si="12"/>
        <v>52</v>
      </c>
      <c r="K65" s="13">
        <f t="shared" si="12"/>
        <v>1</v>
      </c>
    </row>
    <row r="66" spans="1:11" x14ac:dyDescent="0.35">
      <c r="A66" s="12">
        <v>44805</v>
      </c>
      <c r="B66" s="8" t="s">
        <v>12</v>
      </c>
      <c r="C66" s="9">
        <v>23</v>
      </c>
      <c r="D66" s="8" t="s">
        <v>19</v>
      </c>
      <c r="E66" s="8" t="s">
        <v>149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</row>
    <row r="67" spans="1:11" x14ac:dyDescent="0.35">
      <c r="A67" s="12">
        <v>44805</v>
      </c>
      <c r="B67" s="8" t="s">
        <v>12</v>
      </c>
      <c r="C67" s="9">
        <v>23</v>
      </c>
      <c r="D67" s="8" t="s">
        <v>20</v>
      </c>
      <c r="E67" s="8" t="s">
        <v>150</v>
      </c>
      <c r="F67" s="14">
        <v>1</v>
      </c>
      <c r="G67" s="14">
        <v>0</v>
      </c>
      <c r="H67" s="14">
        <v>9</v>
      </c>
      <c r="I67" s="14">
        <v>0</v>
      </c>
      <c r="J67" s="14">
        <v>10</v>
      </c>
      <c r="K67" s="14">
        <v>1</v>
      </c>
    </row>
    <row r="68" spans="1:11" x14ac:dyDescent="0.35">
      <c r="A68" s="16" t="s">
        <v>202</v>
      </c>
      <c r="B68" s="17"/>
      <c r="C68" s="17"/>
      <c r="D68" s="17"/>
      <c r="E68" s="18"/>
      <c r="F68" s="13">
        <f t="shared" ref="F68:K68" si="13">SUM(F66:F67)</f>
        <v>1</v>
      </c>
      <c r="G68" s="13">
        <f t="shared" si="13"/>
        <v>0</v>
      </c>
      <c r="H68" s="13">
        <f t="shared" si="13"/>
        <v>9</v>
      </c>
      <c r="I68" s="13">
        <f t="shared" si="13"/>
        <v>0</v>
      </c>
      <c r="J68" s="13">
        <f t="shared" si="13"/>
        <v>10</v>
      </c>
      <c r="K68" s="13">
        <f t="shared" si="13"/>
        <v>1</v>
      </c>
    </row>
    <row r="69" spans="1:11" x14ac:dyDescent="0.35">
      <c r="A69" s="16" t="s">
        <v>203</v>
      </c>
      <c r="B69" s="17"/>
      <c r="C69" s="17"/>
      <c r="D69" s="17"/>
      <c r="E69" s="18"/>
      <c r="F69" s="13">
        <f t="shared" ref="F69:K69" si="14">SUM(F68,F65,F60,F54,F48,F46)</f>
        <v>132</v>
      </c>
      <c r="G69" s="13">
        <f t="shared" si="14"/>
        <v>6</v>
      </c>
      <c r="H69" s="13">
        <f t="shared" si="14"/>
        <v>259</v>
      </c>
      <c r="I69" s="13">
        <f t="shared" si="14"/>
        <v>21</v>
      </c>
      <c r="J69" s="13">
        <f t="shared" si="14"/>
        <v>418</v>
      </c>
      <c r="K69" s="13">
        <f t="shared" si="14"/>
        <v>7</v>
      </c>
    </row>
    <row r="70" spans="1:11" x14ac:dyDescent="0.35">
      <c r="A70" s="12">
        <v>44805</v>
      </c>
      <c r="B70" s="8" t="s">
        <v>21</v>
      </c>
      <c r="C70" s="9">
        <v>7</v>
      </c>
      <c r="D70" s="8" t="s">
        <v>22</v>
      </c>
      <c r="E70" s="8" t="s">
        <v>151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</row>
    <row r="71" spans="1:11" x14ac:dyDescent="0.35">
      <c r="A71" s="12">
        <v>44805</v>
      </c>
      <c r="B71" s="8" t="s">
        <v>21</v>
      </c>
      <c r="C71" s="9">
        <v>7</v>
      </c>
      <c r="D71" s="8" t="s">
        <v>152</v>
      </c>
      <c r="E71" s="8" t="s">
        <v>153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</row>
    <row r="72" spans="1:11" x14ac:dyDescent="0.35">
      <c r="A72" s="12">
        <v>44805</v>
      </c>
      <c r="B72" s="8" t="s">
        <v>21</v>
      </c>
      <c r="C72" s="9">
        <v>7</v>
      </c>
      <c r="D72" s="8" t="s">
        <v>23</v>
      </c>
      <c r="E72" s="8" t="s">
        <v>154</v>
      </c>
      <c r="F72" s="14">
        <v>69</v>
      </c>
      <c r="G72" s="14">
        <v>1</v>
      </c>
      <c r="H72" s="14">
        <v>20</v>
      </c>
      <c r="I72" s="14">
        <v>7</v>
      </c>
      <c r="J72" s="14">
        <v>97</v>
      </c>
      <c r="K72" s="14">
        <v>0</v>
      </c>
    </row>
    <row r="73" spans="1:11" x14ac:dyDescent="0.35">
      <c r="A73" s="12">
        <v>44805</v>
      </c>
      <c r="B73" s="8" t="s">
        <v>21</v>
      </c>
      <c r="C73" s="9">
        <v>7</v>
      </c>
      <c r="D73" s="8" t="s">
        <v>155</v>
      </c>
      <c r="E73" s="8" t="s">
        <v>156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</row>
    <row r="74" spans="1:11" x14ac:dyDescent="0.35">
      <c r="A74" s="12">
        <v>44805</v>
      </c>
      <c r="B74" s="8" t="s">
        <v>21</v>
      </c>
      <c r="C74" s="9">
        <v>7</v>
      </c>
      <c r="D74" s="8" t="s">
        <v>157</v>
      </c>
      <c r="E74" s="8" t="s">
        <v>158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</row>
    <row r="75" spans="1:11" x14ac:dyDescent="0.35">
      <c r="A75" s="16" t="s">
        <v>204</v>
      </c>
      <c r="B75" s="17"/>
      <c r="C75" s="17"/>
      <c r="D75" s="17"/>
      <c r="E75" s="18"/>
      <c r="F75" s="13">
        <f t="shared" ref="F75:K75" si="15">SUM(F70:F74)</f>
        <v>69</v>
      </c>
      <c r="G75" s="13">
        <f t="shared" si="15"/>
        <v>1</v>
      </c>
      <c r="H75" s="13">
        <f t="shared" si="15"/>
        <v>20</v>
      </c>
      <c r="I75" s="13">
        <f t="shared" si="15"/>
        <v>7</v>
      </c>
      <c r="J75" s="13">
        <f t="shared" si="15"/>
        <v>97</v>
      </c>
      <c r="K75" s="13">
        <f t="shared" si="15"/>
        <v>0</v>
      </c>
    </row>
    <row r="76" spans="1:11" x14ac:dyDescent="0.35">
      <c r="A76" s="16" t="s">
        <v>215</v>
      </c>
      <c r="B76" s="17"/>
      <c r="C76" s="17"/>
      <c r="D76" s="17"/>
      <c r="E76" s="18"/>
      <c r="F76" s="13">
        <f>SUM(F75)</f>
        <v>69</v>
      </c>
      <c r="G76" s="13">
        <f>SUM(G75)</f>
        <v>1</v>
      </c>
      <c r="H76" s="13">
        <f>SUM(F76:G76)</f>
        <v>70</v>
      </c>
      <c r="I76" s="13">
        <f>SUM(I75)</f>
        <v>7</v>
      </c>
      <c r="J76" s="13">
        <f>SUM(J75)</f>
        <v>97</v>
      </c>
      <c r="K76" s="13">
        <f>SUM(K75)</f>
        <v>0</v>
      </c>
    </row>
    <row r="77" spans="1:11" x14ac:dyDescent="0.35">
      <c r="A77" s="12">
        <v>44805</v>
      </c>
      <c r="B77" s="8" t="s">
        <v>24</v>
      </c>
      <c r="C77" s="9">
        <v>15</v>
      </c>
      <c r="D77" s="8" t="s">
        <v>25</v>
      </c>
      <c r="E77" s="8" t="s">
        <v>159</v>
      </c>
      <c r="F77" s="14">
        <v>109</v>
      </c>
      <c r="G77" s="14">
        <v>0</v>
      </c>
      <c r="H77" s="14">
        <v>32</v>
      </c>
      <c r="I77" s="14">
        <v>3</v>
      </c>
      <c r="J77" s="14">
        <v>144</v>
      </c>
      <c r="K77" s="14">
        <v>4</v>
      </c>
    </row>
    <row r="78" spans="1:11" x14ac:dyDescent="0.35">
      <c r="A78" s="16" t="s">
        <v>205</v>
      </c>
      <c r="B78" s="17"/>
      <c r="C78" s="17"/>
      <c r="D78" s="17"/>
      <c r="E78" s="18"/>
      <c r="F78" s="13">
        <f t="shared" ref="F78:K78" si="16">SUM(F77)</f>
        <v>109</v>
      </c>
      <c r="G78" s="13">
        <f t="shared" si="16"/>
        <v>0</v>
      </c>
      <c r="H78" s="13">
        <f t="shared" si="16"/>
        <v>32</v>
      </c>
      <c r="I78" s="13">
        <f t="shared" si="16"/>
        <v>3</v>
      </c>
      <c r="J78" s="13">
        <f t="shared" si="16"/>
        <v>144</v>
      </c>
      <c r="K78" s="13">
        <f t="shared" si="16"/>
        <v>4</v>
      </c>
    </row>
    <row r="79" spans="1:11" x14ac:dyDescent="0.35">
      <c r="A79" s="12">
        <v>44805</v>
      </c>
      <c r="B79" s="8" t="s">
        <v>24</v>
      </c>
      <c r="C79" s="9">
        <v>16</v>
      </c>
      <c r="D79" s="8" t="s">
        <v>160</v>
      </c>
      <c r="E79" s="8" t="s">
        <v>161</v>
      </c>
      <c r="F79" s="14">
        <v>3</v>
      </c>
      <c r="G79" s="14">
        <v>0</v>
      </c>
      <c r="H79" s="14">
        <v>1</v>
      </c>
      <c r="I79" s="14">
        <v>0</v>
      </c>
      <c r="J79" s="14">
        <v>4</v>
      </c>
      <c r="K79" s="14">
        <v>0</v>
      </c>
    </row>
    <row r="80" spans="1:11" x14ac:dyDescent="0.35">
      <c r="A80" s="12">
        <v>44805</v>
      </c>
      <c r="B80" s="8" t="s">
        <v>24</v>
      </c>
      <c r="C80" s="9">
        <v>16</v>
      </c>
      <c r="D80" s="8" t="s">
        <v>26</v>
      </c>
      <c r="E80" s="8" t="s">
        <v>162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</row>
    <row r="81" spans="1:11" x14ac:dyDescent="0.35">
      <c r="A81" s="16" t="s">
        <v>206</v>
      </c>
      <c r="B81" s="17"/>
      <c r="C81" s="17"/>
      <c r="D81" s="17"/>
      <c r="E81" s="18"/>
      <c r="F81" s="13">
        <f t="shared" ref="F81:K81" si="17">SUM(F79:F80)</f>
        <v>3</v>
      </c>
      <c r="G81" s="13">
        <f t="shared" si="17"/>
        <v>0</v>
      </c>
      <c r="H81" s="13">
        <f t="shared" si="17"/>
        <v>1</v>
      </c>
      <c r="I81" s="13">
        <f t="shared" si="17"/>
        <v>0</v>
      </c>
      <c r="J81" s="13">
        <f t="shared" si="17"/>
        <v>4</v>
      </c>
      <c r="K81" s="13">
        <f t="shared" si="17"/>
        <v>0</v>
      </c>
    </row>
    <row r="82" spans="1:11" x14ac:dyDescent="0.35">
      <c r="A82" s="12">
        <v>44805</v>
      </c>
      <c r="B82" s="8" t="s">
        <v>24</v>
      </c>
      <c r="C82" s="9">
        <v>17</v>
      </c>
      <c r="D82" s="8" t="s">
        <v>163</v>
      </c>
      <c r="E82" s="8" t="s">
        <v>164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</row>
    <row r="83" spans="1:11" x14ac:dyDescent="0.35">
      <c r="A83" s="12">
        <v>44805</v>
      </c>
      <c r="B83" s="8" t="s">
        <v>24</v>
      </c>
      <c r="C83" s="9">
        <v>17</v>
      </c>
      <c r="D83" s="8" t="s">
        <v>165</v>
      </c>
      <c r="E83" s="8" t="s">
        <v>166</v>
      </c>
      <c r="F83" s="14">
        <v>1</v>
      </c>
      <c r="G83" s="14">
        <v>0</v>
      </c>
      <c r="H83" s="14">
        <v>1</v>
      </c>
      <c r="I83" s="14">
        <v>0</v>
      </c>
      <c r="J83" s="14">
        <v>2</v>
      </c>
      <c r="K83" s="14">
        <v>1</v>
      </c>
    </row>
    <row r="84" spans="1:11" x14ac:dyDescent="0.35">
      <c r="A84" s="12">
        <v>44805</v>
      </c>
      <c r="B84" s="8" t="s">
        <v>24</v>
      </c>
      <c r="C84" s="9">
        <v>17</v>
      </c>
      <c r="D84" s="8" t="s">
        <v>27</v>
      </c>
      <c r="E84" s="8" t="s">
        <v>167</v>
      </c>
      <c r="F84" s="14">
        <v>1</v>
      </c>
      <c r="G84" s="14">
        <v>0</v>
      </c>
      <c r="H84" s="14">
        <v>1</v>
      </c>
      <c r="I84" s="14">
        <v>0</v>
      </c>
      <c r="J84" s="14">
        <v>2</v>
      </c>
      <c r="K84" s="14">
        <v>1</v>
      </c>
    </row>
    <row r="85" spans="1:11" x14ac:dyDescent="0.35">
      <c r="A85" s="16" t="s">
        <v>207</v>
      </c>
      <c r="B85" s="17"/>
      <c r="C85" s="17"/>
      <c r="D85" s="17"/>
      <c r="E85" s="18"/>
      <c r="F85" s="13">
        <f t="shared" ref="F85:K85" si="18">SUM(F82:F84)</f>
        <v>2</v>
      </c>
      <c r="G85" s="13">
        <f t="shared" si="18"/>
        <v>0</v>
      </c>
      <c r="H85" s="13">
        <f t="shared" si="18"/>
        <v>2</v>
      </c>
      <c r="I85" s="13">
        <f t="shared" si="18"/>
        <v>0</v>
      </c>
      <c r="J85" s="13">
        <f t="shared" si="18"/>
        <v>4</v>
      </c>
      <c r="K85" s="13">
        <f t="shared" si="18"/>
        <v>2</v>
      </c>
    </row>
    <row r="86" spans="1:11" x14ac:dyDescent="0.35">
      <c r="A86" s="12">
        <v>44805</v>
      </c>
      <c r="B86" s="8" t="s">
        <v>24</v>
      </c>
      <c r="C86" s="9">
        <v>18</v>
      </c>
      <c r="D86" s="8" t="s">
        <v>28</v>
      </c>
      <c r="E86" s="8" t="s">
        <v>168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</row>
    <row r="87" spans="1:11" x14ac:dyDescent="0.35">
      <c r="A87" s="12">
        <v>44805</v>
      </c>
      <c r="B87" s="8" t="s">
        <v>24</v>
      </c>
      <c r="C87" s="9">
        <v>18</v>
      </c>
      <c r="D87" s="8" t="s">
        <v>29</v>
      </c>
      <c r="E87" s="8" t="s">
        <v>169</v>
      </c>
      <c r="F87" s="14">
        <v>2</v>
      </c>
      <c r="G87" s="14">
        <v>19</v>
      </c>
      <c r="H87" s="14">
        <v>4</v>
      </c>
      <c r="I87" s="14">
        <v>0</v>
      </c>
      <c r="J87" s="14">
        <v>25</v>
      </c>
      <c r="K87" s="14">
        <v>0</v>
      </c>
    </row>
    <row r="88" spans="1:11" x14ac:dyDescent="0.35">
      <c r="A88" s="16" t="s">
        <v>208</v>
      </c>
      <c r="B88" s="17"/>
      <c r="C88" s="17"/>
      <c r="D88" s="17"/>
      <c r="E88" s="18"/>
      <c r="F88" s="13">
        <f t="shared" ref="F88:K88" si="19">SUM(F86:F87)</f>
        <v>2</v>
      </c>
      <c r="G88" s="13">
        <f t="shared" si="19"/>
        <v>19</v>
      </c>
      <c r="H88" s="13">
        <f t="shared" si="19"/>
        <v>4</v>
      </c>
      <c r="I88" s="13">
        <f t="shared" si="19"/>
        <v>0</v>
      </c>
      <c r="J88" s="13">
        <f t="shared" si="19"/>
        <v>25</v>
      </c>
      <c r="K88" s="13">
        <f t="shared" si="19"/>
        <v>0</v>
      </c>
    </row>
    <row r="89" spans="1:11" x14ac:dyDescent="0.35">
      <c r="A89" s="12">
        <v>44805</v>
      </c>
      <c r="B89" s="8" t="s">
        <v>24</v>
      </c>
      <c r="C89" s="9">
        <v>19</v>
      </c>
      <c r="D89" s="8" t="s">
        <v>170</v>
      </c>
      <c r="E89" s="8" t="s">
        <v>171</v>
      </c>
      <c r="F89" s="14">
        <v>2</v>
      </c>
      <c r="G89" s="14">
        <v>0</v>
      </c>
      <c r="H89" s="14">
        <v>0</v>
      </c>
      <c r="I89" s="14">
        <v>0</v>
      </c>
      <c r="J89" s="14">
        <v>2</v>
      </c>
      <c r="K89" s="14">
        <v>1</v>
      </c>
    </row>
    <row r="90" spans="1:11" x14ac:dyDescent="0.35">
      <c r="A90" s="12">
        <v>44805</v>
      </c>
      <c r="B90" s="8" t="s">
        <v>24</v>
      </c>
      <c r="C90" s="9">
        <v>19</v>
      </c>
      <c r="D90" s="8" t="s">
        <v>30</v>
      </c>
      <c r="E90" s="8" t="s">
        <v>172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</row>
    <row r="91" spans="1:11" x14ac:dyDescent="0.35">
      <c r="A91" s="12">
        <v>44805</v>
      </c>
      <c r="B91" s="8" t="s">
        <v>24</v>
      </c>
      <c r="C91" s="9">
        <v>19</v>
      </c>
      <c r="D91" s="8" t="s">
        <v>31</v>
      </c>
      <c r="E91" s="8" t="s">
        <v>173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</row>
    <row r="92" spans="1:11" x14ac:dyDescent="0.35">
      <c r="A92" s="16" t="s">
        <v>209</v>
      </c>
      <c r="B92" s="17"/>
      <c r="C92" s="17"/>
      <c r="D92" s="17"/>
      <c r="E92" s="18"/>
      <c r="F92" s="13">
        <f t="shared" ref="F92:K92" si="20">SUM(F89:F91)</f>
        <v>2</v>
      </c>
      <c r="G92" s="13">
        <f t="shared" si="20"/>
        <v>0</v>
      </c>
      <c r="H92" s="13">
        <f t="shared" si="20"/>
        <v>0</v>
      </c>
      <c r="I92" s="13">
        <f t="shared" si="20"/>
        <v>0</v>
      </c>
      <c r="J92" s="13">
        <f t="shared" si="20"/>
        <v>2</v>
      </c>
      <c r="K92" s="13">
        <f t="shared" si="20"/>
        <v>1</v>
      </c>
    </row>
    <row r="93" spans="1:11" x14ac:dyDescent="0.35">
      <c r="A93" s="12">
        <v>44805</v>
      </c>
      <c r="B93" s="8" t="s">
        <v>24</v>
      </c>
      <c r="C93" s="9">
        <v>22</v>
      </c>
      <c r="D93" s="8" t="s">
        <v>174</v>
      </c>
      <c r="E93" s="8" t="s">
        <v>175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</row>
    <row r="94" spans="1:11" x14ac:dyDescent="0.35">
      <c r="A94" s="12">
        <v>44805</v>
      </c>
      <c r="B94" s="8" t="s">
        <v>24</v>
      </c>
      <c r="C94" s="9">
        <v>22</v>
      </c>
      <c r="D94" s="8" t="s">
        <v>32</v>
      </c>
      <c r="E94" s="8" t="s">
        <v>176</v>
      </c>
      <c r="F94" s="14">
        <v>32</v>
      </c>
      <c r="G94" s="14">
        <v>0</v>
      </c>
      <c r="H94" s="14">
        <v>13</v>
      </c>
      <c r="I94" s="14">
        <v>0</v>
      </c>
      <c r="J94" s="14">
        <v>45</v>
      </c>
      <c r="K94" s="14">
        <v>1</v>
      </c>
    </row>
    <row r="95" spans="1:11" x14ac:dyDescent="0.35">
      <c r="A95" s="12">
        <v>44805</v>
      </c>
      <c r="B95" s="8" t="s">
        <v>24</v>
      </c>
      <c r="C95" s="9">
        <v>22</v>
      </c>
      <c r="D95" s="8" t="s">
        <v>33</v>
      </c>
      <c r="E95" s="8" t="s">
        <v>177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</row>
    <row r="96" spans="1:11" x14ac:dyDescent="0.35">
      <c r="A96" s="16" t="s">
        <v>210</v>
      </c>
      <c r="B96" s="17"/>
      <c r="C96" s="17"/>
      <c r="D96" s="17"/>
      <c r="E96" s="18"/>
      <c r="F96" s="13">
        <f t="shared" ref="F96:K96" si="21">SUM(F93:F95)</f>
        <v>32</v>
      </c>
      <c r="G96" s="13">
        <f t="shared" si="21"/>
        <v>0</v>
      </c>
      <c r="H96" s="13">
        <f t="shared" si="21"/>
        <v>13</v>
      </c>
      <c r="I96" s="13">
        <f t="shared" si="21"/>
        <v>0</v>
      </c>
      <c r="J96" s="13">
        <f t="shared" si="21"/>
        <v>45</v>
      </c>
      <c r="K96" s="13">
        <f t="shared" si="21"/>
        <v>1</v>
      </c>
    </row>
    <row r="97" spans="1:11" x14ac:dyDescent="0.35">
      <c r="A97" s="12">
        <v>44805</v>
      </c>
      <c r="B97" s="8" t="s">
        <v>24</v>
      </c>
      <c r="C97" s="9">
        <v>24</v>
      </c>
      <c r="D97" s="8" t="s">
        <v>34</v>
      </c>
      <c r="E97" s="8" t="s">
        <v>178</v>
      </c>
      <c r="F97" s="14">
        <v>1</v>
      </c>
      <c r="G97" s="14">
        <v>0</v>
      </c>
      <c r="H97" s="14">
        <v>10</v>
      </c>
      <c r="I97" s="14">
        <v>0</v>
      </c>
      <c r="J97" s="14">
        <v>11</v>
      </c>
      <c r="K97" s="14">
        <v>0</v>
      </c>
    </row>
    <row r="98" spans="1:11" x14ac:dyDescent="0.35">
      <c r="A98" s="12">
        <v>44805</v>
      </c>
      <c r="B98" s="8" t="s">
        <v>24</v>
      </c>
      <c r="C98" s="9">
        <v>24</v>
      </c>
      <c r="D98" s="8" t="s">
        <v>179</v>
      </c>
      <c r="E98" s="8" t="s">
        <v>180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</row>
    <row r="99" spans="1:11" x14ac:dyDescent="0.35">
      <c r="A99" s="16" t="s">
        <v>211</v>
      </c>
      <c r="B99" s="17"/>
      <c r="C99" s="17"/>
      <c r="D99" s="17"/>
      <c r="E99" s="18"/>
      <c r="F99" s="13">
        <f t="shared" ref="F99:K99" si="22">SUM(F97:F98)</f>
        <v>1</v>
      </c>
      <c r="G99" s="13">
        <f t="shared" si="22"/>
        <v>0</v>
      </c>
      <c r="H99" s="13">
        <f t="shared" si="22"/>
        <v>10</v>
      </c>
      <c r="I99" s="13">
        <f t="shared" si="22"/>
        <v>0</v>
      </c>
      <c r="J99" s="13">
        <f t="shared" si="22"/>
        <v>11</v>
      </c>
      <c r="K99" s="13">
        <f t="shared" si="22"/>
        <v>0</v>
      </c>
    </row>
    <row r="100" spans="1:11" x14ac:dyDescent="0.35">
      <c r="A100" s="12">
        <v>44805</v>
      </c>
      <c r="B100" s="8" t="s">
        <v>24</v>
      </c>
      <c r="C100" s="9">
        <v>25</v>
      </c>
      <c r="D100" s="8" t="s">
        <v>181</v>
      </c>
      <c r="E100" s="8" t="s">
        <v>182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</row>
    <row r="101" spans="1:11" x14ac:dyDescent="0.35">
      <c r="A101" s="12">
        <v>44805</v>
      </c>
      <c r="B101" s="8" t="s">
        <v>24</v>
      </c>
      <c r="C101" s="9">
        <v>25</v>
      </c>
      <c r="D101" s="8" t="s">
        <v>35</v>
      </c>
      <c r="E101" s="8" t="s">
        <v>183</v>
      </c>
      <c r="F101" s="14">
        <v>24</v>
      </c>
      <c r="G101" s="14">
        <v>0</v>
      </c>
      <c r="H101" s="14">
        <v>16</v>
      </c>
      <c r="I101" s="14">
        <v>1</v>
      </c>
      <c r="J101" s="14">
        <v>41</v>
      </c>
      <c r="K101" s="14">
        <v>0</v>
      </c>
    </row>
    <row r="102" spans="1:11" x14ac:dyDescent="0.35">
      <c r="A102" s="16" t="s">
        <v>212</v>
      </c>
      <c r="B102" s="17"/>
      <c r="C102" s="17"/>
      <c r="D102" s="17"/>
      <c r="E102" s="18"/>
      <c r="F102" s="13">
        <f t="shared" ref="F102:K102" si="23">SUM(F100:F101)</f>
        <v>24</v>
      </c>
      <c r="G102" s="13">
        <f t="shared" si="23"/>
        <v>0</v>
      </c>
      <c r="H102" s="13">
        <f t="shared" si="23"/>
        <v>16</v>
      </c>
      <c r="I102" s="13">
        <f t="shared" si="23"/>
        <v>1</v>
      </c>
      <c r="J102" s="13">
        <f t="shared" si="23"/>
        <v>41</v>
      </c>
      <c r="K102" s="13">
        <f t="shared" si="23"/>
        <v>0</v>
      </c>
    </row>
    <row r="103" spans="1:11" x14ac:dyDescent="0.35">
      <c r="A103" s="12">
        <v>44805</v>
      </c>
      <c r="B103" s="8" t="s">
        <v>24</v>
      </c>
      <c r="C103" s="9">
        <v>27</v>
      </c>
      <c r="D103" s="8" t="s">
        <v>184</v>
      </c>
      <c r="E103" s="8" t="s">
        <v>185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</row>
    <row r="104" spans="1:11" x14ac:dyDescent="0.35">
      <c r="A104" s="12">
        <v>44805</v>
      </c>
      <c r="B104" s="8" t="s">
        <v>24</v>
      </c>
      <c r="C104" s="9">
        <v>27</v>
      </c>
      <c r="D104" s="8" t="s">
        <v>36</v>
      </c>
      <c r="E104" s="8" t="s">
        <v>186</v>
      </c>
      <c r="F104" s="14">
        <v>27</v>
      </c>
      <c r="G104" s="14">
        <v>1</v>
      </c>
      <c r="H104" s="14">
        <v>1</v>
      </c>
      <c r="I104" s="14">
        <v>0</v>
      </c>
      <c r="J104" s="14">
        <v>29</v>
      </c>
      <c r="K104" s="14">
        <v>0</v>
      </c>
    </row>
    <row r="105" spans="1:11" x14ac:dyDescent="0.35">
      <c r="A105" s="12">
        <v>44805</v>
      </c>
      <c r="B105" s="8" t="s">
        <v>24</v>
      </c>
      <c r="C105" s="9">
        <v>27</v>
      </c>
      <c r="D105" s="8" t="s">
        <v>37</v>
      </c>
      <c r="E105" s="8" t="s">
        <v>187</v>
      </c>
      <c r="F105" s="14">
        <v>1</v>
      </c>
      <c r="G105" s="14">
        <v>0</v>
      </c>
      <c r="H105" s="14">
        <v>0</v>
      </c>
      <c r="I105" s="14">
        <v>0</v>
      </c>
      <c r="J105" s="14">
        <v>1</v>
      </c>
      <c r="K105" s="14">
        <v>3</v>
      </c>
    </row>
    <row r="106" spans="1:11" x14ac:dyDescent="0.35">
      <c r="A106" s="12">
        <v>44805</v>
      </c>
      <c r="B106" s="8" t="s">
        <v>24</v>
      </c>
      <c r="C106" s="9">
        <v>27</v>
      </c>
      <c r="D106" s="8" t="s">
        <v>38</v>
      </c>
      <c r="E106" s="8" t="s">
        <v>39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</row>
    <row r="107" spans="1:11" x14ac:dyDescent="0.35">
      <c r="A107" s="16" t="s">
        <v>213</v>
      </c>
      <c r="B107" s="17"/>
      <c r="C107" s="17"/>
      <c r="D107" s="17"/>
      <c r="E107" s="18"/>
      <c r="F107" s="13">
        <f t="shared" ref="F107:K107" si="24">SUM(F103:F106)</f>
        <v>28</v>
      </c>
      <c r="G107" s="13">
        <f t="shared" si="24"/>
        <v>1</v>
      </c>
      <c r="H107" s="13">
        <f t="shared" si="24"/>
        <v>1</v>
      </c>
      <c r="I107" s="13">
        <f t="shared" si="24"/>
        <v>0</v>
      </c>
      <c r="J107" s="13">
        <f t="shared" si="24"/>
        <v>30</v>
      </c>
      <c r="K107" s="13">
        <f t="shared" si="24"/>
        <v>3</v>
      </c>
    </row>
    <row r="108" spans="1:11" x14ac:dyDescent="0.35">
      <c r="A108" s="16" t="s">
        <v>214</v>
      </c>
      <c r="B108" s="17"/>
      <c r="C108" s="17"/>
      <c r="D108" s="17"/>
      <c r="E108" s="18"/>
      <c r="F108" s="13">
        <f t="shared" ref="F108:K108" si="25">SUM(F107,F102,F99,F96,F92,F88,F85,F81,F78)</f>
        <v>203</v>
      </c>
      <c r="G108" s="13">
        <f t="shared" si="25"/>
        <v>20</v>
      </c>
      <c r="H108" s="13">
        <f t="shared" si="25"/>
        <v>79</v>
      </c>
      <c r="I108" s="13">
        <f t="shared" si="25"/>
        <v>4</v>
      </c>
      <c r="J108" s="13">
        <f t="shared" si="25"/>
        <v>306</v>
      </c>
      <c r="K108" s="13">
        <f t="shared" si="25"/>
        <v>11</v>
      </c>
    </row>
    <row r="109" spans="1:11" x14ac:dyDescent="0.35">
      <c r="A109" s="12">
        <v>44805</v>
      </c>
      <c r="B109" s="8" t="s">
        <v>40</v>
      </c>
      <c r="C109" s="9">
        <v>11</v>
      </c>
      <c r="D109" s="8" t="s">
        <v>41</v>
      </c>
      <c r="E109" s="8" t="s">
        <v>42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</row>
    <row r="110" spans="1:11" x14ac:dyDescent="0.35">
      <c r="A110" s="12">
        <v>44805</v>
      </c>
      <c r="B110" s="8" t="s">
        <v>40</v>
      </c>
      <c r="C110" s="9">
        <v>11</v>
      </c>
      <c r="D110" s="8" t="s">
        <v>43</v>
      </c>
      <c r="E110" s="8" t="s">
        <v>44</v>
      </c>
      <c r="F110" s="14">
        <v>106</v>
      </c>
      <c r="G110" s="14">
        <v>1</v>
      </c>
      <c r="H110" s="14">
        <v>51</v>
      </c>
      <c r="I110" s="14">
        <v>46</v>
      </c>
      <c r="J110" s="14">
        <v>204</v>
      </c>
      <c r="K110" s="14">
        <v>7</v>
      </c>
    </row>
    <row r="111" spans="1:11" x14ac:dyDescent="0.35">
      <c r="A111" s="16" t="s">
        <v>216</v>
      </c>
      <c r="B111" s="17"/>
      <c r="C111" s="17"/>
      <c r="D111" s="17"/>
      <c r="E111" s="18"/>
      <c r="F111" s="13">
        <f t="shared" ref="F111:K111" si="26">SUM(F109:F110)</f>
        <v>106</v>
      </c>
      <c r="G111" s="13">
        <f t="shared" si="26"/>
        <v>1</v>
      </c>
      <c r="H111" s="13">
        <f t="shared" si="26"/>
        <v>51</v>
      </c>
      <c r="I111" s="13">
        <f t="shared" si="26"/>
        <v>46</v>
      </c>
      <c r="J111" s="13">
        <f t="shared" si="26"/>
        <v>204</v>
      </c>
      <c r="K111" s="13">
        <f t="shared" si="26"/>
        <v>7</v>
      </c>
    </row>
    <row r="112" spans="1:11" x14ac:dyDescent="0.35">
      <c r="A112" s="12">
        <v>44805</v>
      </c>
      <c r="B112" s="8" t="s">
        <v>40</v>
      </c>
      <c r="C112" s="9">
        <v>12</v>
      </c>
      <c r="D112" s="8" t="s">
        <v>45</v>
      </c>
      <c r="E112" s="8" t="s">
        <v>46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</row>
    <row r="113" spans="1:11" x14ac:dyDescent="0.35">
      <c r="A113" s="12">
        <v>44805</v>
      </c>
      <c r="B113" s="8" t="s">
        <v>40</v>
      </c>
      <c r="C113" s="9">
        <v>12</v>
      </c>
      <c r="D113" s="8" t="s">
        <v>47</v>
      </c>
      <c r="E113" s="8" t="s">
        <v>48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</row>
    <row r="114" spans="1:11" x14ac:dyDescent="0.35">
      <c r="A114" s="12">
        <v>44805</v>
      </c>
      <c r="B114" s="8" t="s">
        <v>40</v>
      </c>
      <c r="C114" s="9">
        <v>12</v>
      </c>
      <c r="D114" s="8" t="s">
        <v>49</v>
      </c>
      <c r="E114" s="8" t="s">
        <v>50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</row>
    <row r="115" spans="1:11" x14ac:dyDescent="0.35">
      <c r="A115" s="16" t="s">
        <v>217</v>
      </c>
      <c r="B115" s="17"/>
      <c r="C115" s="17"/>
      <c r="D115" s="17"/>
      <c r="E115" s="18"/>
      <c r="F115" s="13">
        <f t="shared" ref="F115:K115" si="27">SUM(F112:F114)</f>
        <v>0</v>
      </c>
      <c r="G115" s="13">
        <f t="shared" si="27"/>
        <v>0</v>
      </c>
      <c r="H115" s="13">
        <f t="shared" si="27"/>
        <v>0</v>
      </c>
      <c r="I115" s="13">
        <f t="shared" si="27"/>
        <v>0</v>
      </c>
      <c r="J115" s="13">
        <f t="shared" si="27"/>
        <v>0</v>
      </c>
      <c r="K115" s="13">
        <f t="shared" si="27"/>
        <v>0</v>
      </c>
    </row>
    <row r="116" spans="1:11" x14ac:dyDescent="0.35">
      <c r="A116" s="12">
        <v>44805</v>
      </c>
      <c r="B116" s="8" t="s">
        <v>40</v>
      </c>
      <c r="C116" s="9">
        <v>13</v>
      </c>
      <c r="D116" s="8" t="s">
        <v>51</v>
      </c>
      <c r="E116" s="8" t="s">
        <v>52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</row>
    <row r="117" spans="1:11" x14ac:dyDescent="0.35">
      <c r="A117" s="12">
        <v>44805</v>
      </c>
      <c r="B117" s="8" t="s">
        <v>40</v>
      </c>
      <c r="C117" s="9">
        <v>13</v>
      </c>
      <c r="D117" s="8" t="s">
        <v>53</v>
      </c>
      <c r="E117" s="8" t="s">
        <v>54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</row>
    <row r="118" spans="1:11" x14ac:dyDescent="0.35">
      <c r="A118" s="16" t="s">
        <v>218</v>
      </c>
      <c r="B118" s="17"/>
      <c r="C118" s="17"/>
      <c r="D118" s="17"/>
      <c r="E118" s="18"/>
      <c r="F118" s="13">
        <f t="shared" ref="F118:K118" si="28">SUM(F116:F117)</f>
        <v>0</v>
      </c>
      <c r="G118" s="13">
        <f t="shared" si="28"/>
        <v>0</v>
      </c>
      <c r="H118" s="13">
        <f t="shared" si="28"/>
        <v>0</v>
      </c>
      <c r="I118" s="13">
        <f t="shared" si="28"/>
        <v>0</v>
      </c>
      <c r="J118" s="13">
        <f t="shared" si="28"/>
        <v>0</v>
      </c>
      <c r="K118" s="13">
        <f t="shared" si="28"/>
        <v>0</v>
      </c>
    </row>
    <row r="119" spans="1:11" x14ac:dyDescent="0.35">
      <c r="A119" s="12">
        <v>44805</v>
      </c>
      <c r="B119" s="8" t="s">
        <v>40</v>
      </c>
      <c r="C119" s="9">
        <v>14</v>
      </c>
      <c r="D119" s="8" t="s">
        <v>55</v>
      </c>
      <c r="E119" s="8" t="s">
        <v>56</v>
      </c>
      <c r="F119" s="14">
        <v>1</v>
      </c>
      <c r="G119" s="14">
        <v>0</v>
      </c>
      <c r="H119" s="14">
        <v>0</v>
      </c>
      <c r="I119" s="14">
        <v>0</v>
      </c>
      <c r="J119" s="14">
        <v>1</v>
      </c>
      <c r="K119" s="14">
        <v>2</v>
      </c>
    </row>
    <row r="120" spans="1:11" x14ac:dyDescent="0.35">
      <c r="A120" s="12">
        <v>44805</v>
      </c>
      <c r="B120" s="8" t="s">
        <v>40</v>
      </c>
      <c r="C120" s="9">
        <v>14</v>
      </c>
      <c r="D120" s="8" t="s">
        <v>57</v>
      </c>
      <c r="E120" s="8" t="s">
        <v>58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</row>
    <row r="121" spans="1:11" x14ac:dyDescent="0.35">
      <c r="A121" s="16" t="s">
        <v>219</v>
      </c>
      <c r="B121" s="17"/>
      <c r="C121" s="17"/>
      <c r="D121" s="17"/>
      <c r="E121" s="18"/>
      <c r="F121" s="13">
        <f t="shared" ref="F121:K121" si="29">SUM(F119:F120)</f>
        <v>1</v>
      </c>
      <c r="G121" s="13">
        <f t="shared" si="29"/>
        <v>0</v>
      </c>
      <c r="H121" s="13">
        <f t="shared" si="29"/>
        <v>0</v>
      </c>
      <c r="I121" s="13">
        <f t="shared" si="29"/>
        <v>0</v>
      </c>
      <c r="J121" s="13">
        <f t="shared" si="29"/>
        <v>1</v>
      </c>
      <c r="K121" s="13">
        <f t="shared" si="29"/>
        <v>2</v>
      </c>
    </row>
    <row r="122" spans="1:11" x14ac:dyDescent="0.35">
      <c r="A122" s="16" t="s">
        <v>220</v>
      </c>
      <c r="B122" s="17"/>
      <c r="C122" s="17"/>
      <c r="D122" s="17"/>
      <c r="E122" s="18"/>
      <c r="F122" s="13">
        <f t="shared" ref="F122:K122" si="30">SUM(F121,F118,F115,F111)</f>
        <v>107</v>
      </c>
      <c r="G122" s="13">
        <f t="shared" si="30"/>
        <v>1</v>
      </c>
      <c r="H122" s="13">
        <f t="shared" si="30"/>
        <v>51</v>
      </c>
      <c r="I122" s="13">
        <f t="shared" si="30"/>
        <v>46</v>
      </c>
      <c r="J122" s="13">
        <f t="shared" si="30"/>
        <v>205</v>
      </c>
      <c r="K122" s="13">
        <f t="shared" si="30"/>
        <v>9</v>
      </c>
    </row>
    <row r="123" spans="1:11" x14ac:dyDescent="0.35">
      <c r="A123" s="12">
        <v>44805</v>
      </c>
      <c r="B123" s="8" t="s">
        <v>59</v>
      </c>
      <c r="C123" s="9">
        <v>28</v>
      </c>
      <c r="D123" s="8" t="s">
        <v>60</v>
      </c>
      <c r="E123" s="8" t="s">
        <v>61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</row>
    <row r="124" spans="1:11" x14ac:dyDescent="0.35">
      <c r="A124" s="16" t="s">
        <v>221</v>
      </c>
      <c r="B124" s="17"/>
      <c r="C124" s="17"/>
      <c r="D124" s="17"/>
      <c r="E124" s="18"/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</row>
    <row r="125" spans="1:11" x14ac:dyDescent="0.35">
      <c r="A125" s="16" t="s">
        <v>199</v>
      </c>
      <c r="B125" s="17"/>
      <c r="C125" s="17"/>
      <c r="D125" s="17"/>
      <c r="E125" s="18"/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</row>
    <row r="126" spans="1:11" x14ac:dyDescent="0.35">
      <c r="A126" s="16" t="s">
        <v>189</v>
      </c>
      <c r="B126" s="17"/>
      <c r="C126" s="17"/>
      <c r="D126" s="17"/>
      <c r="E126" s="18"/>
      <c r="F126" s="13">
        <f t="shared" ref="F126:K126" si="31">SUM(F124,F122,F108,F76,F69,F40)</f>
        <v>543</v>
      </c>
      <c r="G126" s="13">
        <f t="shared" si="31"/>
        <v>28</v>
      </c>
      <c r="H126" s="13">
        <f t="shared" si="31"/>
        <v>485</v>
      </c>
      <c r="I126" s="13">
        <f t="shared" si="31"/>
        <v>80</v>
      </c>
      <c r="J126" s="13">
        <f t="shared" si="31"/>
        <v>1086</v>
      </c>
      <c r="K126" s="13">
        <f t="shared" si="31"/>
        <v>27</v>
      </c>
    </row>
  </sheetData>
  <sortState xmlns:xlrd2="http://schemas.microsoft.com/office/spreadsheetml/2017/richdata2" ref="A7:K123">
    <sortCondition ref="B7:B123"/>
    <sortCondition ref="C7:C123"/>
  </sortState>
  <mergeCells count="36">
    <mergeCell ref="A121:E121"/>
    <mergeCell ref="A122:E122"/>
    <mergeCell ref="A124:E124"/>
    <mergeCell ref="A125:E125"/>
    <mergeCell ref="A126:E126"/>
    <mergeCell ref="A107:E107"/>
    <mergeCell ref="A108:E108"/>
    <mergeCell ref="A111:E111"/>
    <mergeCell ref="A115:E115"/>
    <mergeCell ref="A118:E118"/>
    <mergeCell ref="A88:E88"/>
    <mergeCell ref="A92:E92"/>
    <mergeCell ref="A96:E96"/>
    <mergeCell ref="A99:E99"/>
    <mergeCell ref="A102:E102"/>
    <mergeCell ref="A75:E75"/>
    <mergeCell ref="A76:E76"/>
    <mergeCell ref="A78:E78"/>
    <mergeCell ref="A81:E81"/>
    <mergeCell ref="A85:E85"/>
    <mergeCell ref="A48:E48"/>
    <mergeCell ref="A54:E54"/>
    <mergeCell ref="A60:E60"/>
    <mergeCell ref="A68:E68"/>
    <mergeCell ref="A69:E69"/>
    <mergeCell ref="A65:E65"/>
    <mergeCell ref="A30:E30"/>
    <mergeCell ref="A33:E33"/>
    <mergeCell ref="A39:E39"/>
    <mergeCell ref="A40:E40"/>
    <mergeCell ref="A46:E46"/>
    <mergeCell ref="B5:H5"/>
    <mergeCell ref="A11:E11"/>
    <mergeCell ref="A17:E17"/>
    <mergeCell ref="A24:E24"/>
    <mergeCell ref="A27:E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2022</vt:lpstr>
    </vt:vector>
  </TitlesOfParts>
  <Company>OKDHS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Bevers, Cindy</dc:creator>
  <cp:lastModifiedBy>Windows User</cp:lastModifiedBy>
  <dcterms:created xsi:type="dcterms:W3CDTF">2015-10-12T16:11:54Z</dcterms:created>
  <dcterms:modified xsi:type="dcterms:W3CDTF">2022-10-07T13:21:33Z</dcterms:modified>
</cp:coreProperties>
</file>